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3 決算\26 財政状況資料集\財政状況資料集【H24～】\H30（H28決算）\05-03チェック作業（3回目）\チェック完了したらこちらに格納\1回目分（結合作業用）\"/>
    </mc:Choice>
  </mc:AlternateContent>
  <bookViews>
    <workbookView xWindow="0" yWindow="0" windowWidth="20490" windowHeight="69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C37" i="9"/>
  <c r="CO36" i="9"/>
  <c r="BE36" i="9"/>
  <c r="C36" i="9"/>
  <c r="CO35" i="9"/>
  <c r="BE35" i="9"/>
  <c r="BE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BW34" i="9"/>
  <c r="BW35" i="9" s="1"/>
  <c r="BW36" i="9" s="1"/>
  <c r="BW37" i="9" s="1"/>
  <c r="BW38" i="9" s="1"/>
  <c r="BW39" i="9" s="1"/>
  <c r="AM34" i="9"/>
  <c r="AM35" i="9" s="1"/>
  <c r="AM36" i="9" s="1"/>
  <c r="CO34" i="9" l="1"/>
</calcChain>
</file>

<file path=xl/sharedStrings.xml><?xml version="1.0" encoding="utf-8"?>
<sst xmlns="http://schemas.openxmlformats.org/spreadsheetml/2006/main" count="1038" uniqueCount="569">
  <si>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</si>
  <si>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</si>
  <si>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</si>
  <si>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</si>
  <si>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</si>
  <si>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</si>
  <si>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</si>
  <si>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</si>
  <si>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</si>
  <si>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</si>
  <si>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</si>
  <si>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</si>
  <si>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</si>
  <si>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</si>
  <si>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</si>
  <si>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</si>
  <si>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</si>
  <si>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</si>
  <si>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</si>
  <si>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</si>
  <si>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</si>
  <si>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</si>
  <si>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</si>
  <si>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</si>
  <si>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</si>
  <si>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</si>
  <si>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</si>
  <si>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</si>
  <si>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</si>
  <si>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</si>
  <si>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</si>
  <si>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</si>
  <si>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</si>
  <si>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</si>
  <si>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</si>
  <si>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</si>
  <si>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</si>
  <si>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</si>
  <si>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</si>
  <si>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</si>
  <si>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</si>
  <si>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</si>
  <si>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</si>
  <si>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</si>
  <si>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</si>
  <si>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</si>
  <si>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</si>
  <si>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</si>
  <si>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</si>
  <si>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</si>
  <si>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</si>
  <si>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</si>
  <si>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</si>
  <si>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</si>
  <si>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</si>
  <si>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</si>
  <si>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</si>
  <si>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</si>
  <si>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</si>
  <si>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</si>
  <si>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</si>
  <si>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</si>
  <si>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</si>
  <si>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</si>
  <si>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</si>
  <si>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</si>
  <si>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</si>
  <si>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</si>
  <si>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</si>
  <si>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施行時特例市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</si>
  <si>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</si>
  <si>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</si>
  <si>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</si>
  <si>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</si>
  <si>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</si>
  <si>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</si>
  <si>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</si>
  <si>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</si>
  <si>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</si>
  <si>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</si>
  <si>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</si>
  <si>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</si>
  <si>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岸和田市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</si>
  <si>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</si>
  <si>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</si>
  <si>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</si>
  <si>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</si>
  <si>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</si>
  <si>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</si>
  <si>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</si>
  <si>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</si>
  <si>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</si>
  <si>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</si>
  <si>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</si>
  <si>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</si>
  <si>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</si>
  <si>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</si>
  <si>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</si>
  <si>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</si>
  <si>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</si>
  <si>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</si>
  <si>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</si>
  <si>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</si>
  <si>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</si>
  <si>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</si>
  <si>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</si>
  <si>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</si>
  <si>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</si>
  <si>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</si>
  <si>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</si>
  <si>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</si>
  <si>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</si>
  <si>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</si>
  <si>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</si>
  <si>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</si>
  <si>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</si>
  <si>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</si>
  <si>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</si>
  <si>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</si>
  <si>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</si>
  <si>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</si>
  <si>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</si>
  <si>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</si>
  <si>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</si>
  <si>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</si>
  <si>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</si>
  <si>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</si>
  <si>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</si>
  <si>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</si>
  <si>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</si>
  <si>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</si>
  <si>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</si>
  <si>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</si>
  <si>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</si>
  <si>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</si>
  <si>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</si>
  <si>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</si>
  <si>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</si>
  <si>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</si>
  <si>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</si>
  <si>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</si>
  <si>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</si>
  <si>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</si>
  <si>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</si>
  <si>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</si>
  <si>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</si>
  <si>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</si>
  <si>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</si>
  <si>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</si>
  <si>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</si>
  <si>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</si>
  <si>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</si>
  <si>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</si>
  <si>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</si>
  <si>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</si>
  <si>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</si>
  <si>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</si>
  <si>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</si>
  <si>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</si>
  <si>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</si>
  <si>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</si>
  <si>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</si>
  <si>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</si>
  <si>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</si>
  <si>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</si>
  <si>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</si>
  <si>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</si>
  <si>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</si>
  <si>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</si>
  <si>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</si>
  <si>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</si>
  <si>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</si>
  <si>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</si>
  <si>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</si>
  <si>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</si>
  <si>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</si>
  <si>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</si>
  <si>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</si>
  <si>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</si>
  <si>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</si>
  <si>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</si>
  <si>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</si>
  <si>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</si>
  <si>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</si>
  <si>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</si>
  <si>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</si>
  <si>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</si>
  <si>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</si>
  <si>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</si>
  <si>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</si>
  <si>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</si>
  <si>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</si>
  <si>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</si>
  <si>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</si>
  <si>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</si>
  <si>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</si>
  <si>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大阪府岸和田市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</si>
  <si>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</si>
  <si>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</si>
  <si>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</si>
  <si>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</si>
  <si>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</si>
  <si>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</si>
  <si>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</si>
  <si>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</si>
  <si>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</si>
  <si>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</si>
  <si>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</si>
  <si>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</si>
  <si>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</si>
  <si>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</si>
  <si>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</si>
  <si>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</si>
  <si>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</si>
  <si>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</si>
  <si>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</si>
  <si>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</si>
  <si>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</si>
  <si>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</si>
  <si>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</si>
  <si>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</si>
  <si>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</si>
  <si>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</si>
  <si>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</si>
  <si>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</si>
  <si>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</si>
  <si>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</si>
  <si>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</si>
  <si>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</si>
  <si>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</si>
  <si>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</si>
  <si>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</si>
  <si>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</si>
  <si>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</si>
  <si>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</si>
  <si>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</si>
  <si>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</si>
  <si>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</si>
  <si>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</si>
  <si>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</si>
  <si>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</si>
  <si>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</si>
  <si>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</si>
  <si>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</si>
  <si>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</si>
  <si>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</si>
  <si>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</si>
  <si>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</si>
  <si>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</si>
  <si>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</si>
  <si>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</si>
  <si>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</si>
  <si>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</si>
  <si>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</si>
  <si>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</si>
  <si>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</si>
  <si>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</si>
  <si>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</si>
  <si>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</si>
  <si>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</si>
  <si>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</si>
  <si>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</si>
  <si>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</si>
  <si>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</si>
  <si>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</si>
  <si>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</si>
  <si>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</si>
  <si>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</si>
  <si>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</si>
  <si>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</si>
  <si>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</si>
  <si>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</si>
  <si>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</si>
  <si>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</si>
  <si>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</si>
  <si>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</si>
  <si>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</si>
  <si>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</si>
  <si>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</si>
  <si>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</si>
  <si>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</si>
  <si>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</si>
  <si>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</si>
  <si>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</si>
  <si>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</si>
  <si>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</si>
  <si>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</si>
  <si>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</si>
  <si>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</si>
  <si>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</si>
  <si>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</si>
  <si>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</si>
  <si>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</si>
  <si>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</si>
  <si>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</si>
  <si>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</si>
  <si>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</si>
  <si>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</si>
  <si>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</si>
  <si>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</si>
  <si>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</si>
  <si>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</si>
  <si>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</si>
  <si>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</si>
  <si>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</si>
  <si>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</si>
  <si>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</si>
  <si>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</si>
  <si>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</si>
  <si>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</si>
  <si>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</si>
  <si>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</si>
  <si>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</si>
  <si>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</si>
  <si>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</si>
  <si>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</si>
  <si>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</si>
  <si>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</si>
  <si>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</si>
  <si>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</si>
  <si>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</si>
  <si>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</si>
  <si>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</si>
  <si>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</si>
  <si>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</si>
  <si>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</si>
  <si>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</si>
  <si>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</si>
  <si>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</si>
  <si>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</si>
  <si>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</si>
  <si>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</si>
  <si>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</si>
  <si>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</si>
  <si>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</si>
  <si>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</si>
  <si>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</si>
  <si>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</si>
  <si>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</si>
  <si>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</si>
  <si>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</si>
  <si>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</si>
  <si>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</si>
  <si>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</si>
  <si>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</si>
  <si>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大阪府岸和田市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</si>
  <si>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</si>
  <si>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</si>
  <si>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</si>
  <si>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</si>
  <si>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</si>
  <si>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</si>
  <si>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</si>
  <si>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</si>
  <si>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</si>
  <si>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</si>
  <si>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</si>
  <si>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</si>
  <si>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</si>
  <si>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</si>
  <si>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</si>
  <si>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</si>
  <si>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</si>
  <si>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</si>
  <si>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</si>
  <si>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</si>
  <si>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</si>
  <si>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</si>
  <si>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</si>
  <si>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</si>
  <si>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</si>
  <si>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</si>
  <si>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</si>
  <si>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</si>
  <si>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</si>
  <si>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</si>
  <si>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</si>
  <si>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</si>
  <si>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</si>
  <si>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</si>
  <si>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</si>
  <si>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</si>
  <si>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</si>
  <si>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自転車競技事業特別会計</t>
    <phoneticPr fontId="5"/>
  </si>
  <si>
    <t>上水道事業会計</t>
    <phoneticPr fontId="5"/>
  </si>
  <si>
    <t>法適用企業</t>
    <phoneticPr fontId="5"/>
  </si>
  <si>
    <t>下水道事業会計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</si>
  <si>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</si>
  <si>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</si>
  <si>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</si>
  <si>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</si>
  <si>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</si>
  <si>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</si>
  <si>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</si>
  <si>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</si>
  <si>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</si>
  <si>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</si>
  <si>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</si>
  <si>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</si>
  <si>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</si>
  <si>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</si>
  <si>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</si>
  <si>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</si>
  <si>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</si>
  <si>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</si>
  <si>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</si>
  <si>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</si>
  <si>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</si>
  <si>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</si>
  <si>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</si>
  <si>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</si>
  <si>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</si>
  <si>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</si>
  <si>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</si>
  <si>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</si>
  <si>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</si>
  <si>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</si>
  <si>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</si>
  <si>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</si>
  <si>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</si>
  <si>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</si>
  <si>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</si>
  <si>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</si>
  <si>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</si>
  <si>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</si>
  <si>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</si>
  <si>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</si>
  <si>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</si>
  <si>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</si>
  <si>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</si>
  <si>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</si>
  <si>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</si>
  <si>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</si>
  <si>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</si>
  <si>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</si>
  <si>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</si>
  <si>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</si>
  <si>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</si>
  <si>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</si>
  <si>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</si>
  <si>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</si>
  <si>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</si>
  <si>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</si>
  <si>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</si>
  <si>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</si>
  <si>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</si>
  <si>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</si>
  <si>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</si>
  <si>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</si>
  <si>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</si>
  <si>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</si>
  <si>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</si>
  <si>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</si>
  <si>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</si>
  <si>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</si>
  <si>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</si>
  <si>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</si>
  <si>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</si>
  <si>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</si>
  <si>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</si>
  <si>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</si>
  <si>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</si>
  <si>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</si>
  <si>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</si>
  <si>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</si>
  <si>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</si>
  <si>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</si>
  <si>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</si>
  <si>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</si>
  <si>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</si>
  <si>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</si>
  <si>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</si>
  <si>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</si>
  <si>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</si>
  <si>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</si>
  <si>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</si>
  <si>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</si>
  <si>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</si>
  <si>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</si>
  <si>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</si>
  <si>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</si>
  <si>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</si>
  <si>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</si>
  <si>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</si>
  <si>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</si>
  <si>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</si>
  <si>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</si>
  <si>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</si>
  <si>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</si>
  <si>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</si>
  <si>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</si>
  <si>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</si>
  <si>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</si>
  <si>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</si>
  <si>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</si>
  <si>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</si>
  <si>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</si>
  <si>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</si>
  <si>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</si>
  <si>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</si>
  <si>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</si>
  <si>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</si>
  <si>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</si>
  <si>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</si>
  <si>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</si>
  <si>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</si>
  <si>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</si>
  <si>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</si>
  <si>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</si>
  <si>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</si>
  <si>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</si>
  <si>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</si>
  <si>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</si>
  <si>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</si>
  <si>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</si>
  <si>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</si>
  <si>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</si>
  <si>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</si>
  <si>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</si>
  <si>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</si>
  <si>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</si>
  <si>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</si>
  <si>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</si>
  <si>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</si>
  <si>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1.87</t>
  </si>
  <si>
    <t>▲ 0.04</t>
  </si>
  <si>
    <t>▲ 1.12</t>
  </si>
  <si>
    <t>国民健康保険事業特別会計</t>
  </si>
  <si>
    <t>▲ 2.78</t>
  </si>
  <si>
    <t>▲ 3.28</t>
  </si>
  <si>
    <t>▲ 3.44</t>
  </si>
  <si>
    <t>▲ 4.29</t>
  </si>
  <si>
    <t>▲ 2.59</t>
  </si>
  <si>
    <t>上水道事業会計</t>
  </si>
  <si>
    <t>介護保険事業特別会計</t>
  </si>
  <si>
    <t>病院事業会計</t>
  </si>
  <si>
    <t>一般会計</t>
  </si>
  <si>
    <t>後期高齢者医療特別会計</t>
  </si>
  <si>
    <t>自転車競技事業特別会計</t>
  </si>
  <si>
    <t>土地取得事業特別会計</t>
  </si>
  <si>
    <t>その他会計（赤字）</t>
  </si>
  <si>
    <t>その他会計（黒字）</t>
  </si>
  <si>
    <t>-</t>
    <phoneticPr fontId="2"/>
  </si>
  <si>
    <t>-</t>
    <phoneticPr fontId="2"/>
  </si>
  <si>
    <t>-</t>
    <phoneticPr fontId="2"/>
  </si>
  <si>
    <t>-</t>
    <phoneticPr fontId="2"/>
  </si>
  <si>
    <t>岸和田市貝塚市清掃施設組合（一般会計）</t>
    <rPh sb="0" eb="4">
      <t>キシワダシ</t>
    </rPh>
    <rPh sb="4" eb="7">
      <t>カイヅカシ</t>
    </rPh>
    <rPh sb="7" eb="9">
      <t>セイソウ</t>
    </rPh>
    <rPh sb="9" eb="11">
      <t>シセツ</t>
    </rPh>
    <rPh sb="11" eb="13">
      <t>クミアイ</t>
    </rPh>
    <phoneticPr fontId="2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</si>
  <si>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2"/>
  </si>
  <si>
    <t>大阪府後期高齢者医療広域連合（後期高齢者医療特別会計）</t>
    <rPh sb="15" eb="17">
      <t>コウキ</t>
    </rPh>
    <rPh sb="17" eb="20">
      <t>コウレイシャ</t>
    </rPh>
    <rPh sb="20" eb="22">
      <t>イリョウ</t>
    </rPh>
    <rPh sb="22" eb="24">
      <t>トクベツ</t>
    </rPh>
    <rPh sb="24" eb="26">
      <t>カイケイ</t>
    </rPh>
    <phoneticPr fontId="22"/>
  </si>
  <si>
    <t>大阪広域水道企業団（水道事業会計）</t>
    <rPh sb="2" eb="4">
      <t>コウイキ</t>
    </rPh>
    <rPh sb="4" eb="6">
      <t>スイドウ</t>
    </rPh>
    <rPh sb="6" eb="8">
      <t>キギョウ</t>
    </rPh>
    <rPh sb="8" eb="9">
      <t>ダン</t>
    </rPh>
    <rPh sb="10" eb="12">
      <t>スイドウ</t>
    </rPh>
    <rPh sb="12" eb="14">
      <t>ジギョウ</t>
    </rPh>
    <rPh sb="14" eb="16">
      <t>カイケイ</t>
    </rPh>
    <phoneticPr fontId="2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</si>
  <si>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6">
      <t>ゴト</t>
    </rPh>
    <rPh sb="16" eb="17">
      <t>ギョウ</t>
    </rPh>
    <rPh sb="17" eb="19">
      <t>カイケイ</t>
    </rPh>
    <phoneticPr fontId="22"/>
  </si>
  <si>
    <t>大阪府都市競艇企業団（ﾓｰﾀｰﾎﾞｰﾄ競走事業会計）</t>
    <rPh sb="0" eb="3">
      <t>オオサカフ</t>
    </rPh>
    <rPh sb="3" eb="5">
      <t>トシ</t>
    </rPh>
    <rPh sb="5" eb="7">
      <t>キョウテイ</t>
    </rPh>
    <rPh sb="7" eb="9">
      <t>キギョウ</t>
    </rPh>
    <rPh sb="9" eb="10">
      <t>ダン</t>
    </rPh>
    <rPh sb="18" eb="20">
      <t>キョウソウ</t>
    </rPh>
    <rPh sb="20" eb="22">
      <t>ジギョウ</t>
    </rPh>
    <rPh sb="22" eb="24">
      <t>カイケイ</t>
    </rPh>
    <rPh sb="24" eb="25">
      <t>）</t>
    </rPh>
    <phoneticPr fontId="22"/>
  </si>
  <si>
    <t>岸和田市公園緑化協会</t>
    <rPh sb="0" eb="4">
      <t>キシワダシ</t>
    </rPh>
    <rPh sb="4" eb="6">
      <t>コウエン</t>
    </rPh>
    <rPh sb="6" eb="8">
      <t>リョクカ</t>
    </rPh>
    <rPh sb="8" eb="10">
      <t>キョウカイ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</si>
  <si>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</si>
  <si>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</si>
  <si>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</si>
  <si>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</si>
  <si>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</si>
  <si>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</si>
  <si>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</si>
  <si>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</si>
  <si>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</si>
  <si>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</si>
  <si>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</si>
  <si>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</si>
  <si>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</si>
  <si>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類似団体内平均値と比較して高くなっているものの、両比率とも年々減少傾向にある。類似団体内平均値と比較して高くなっている要因としては、平成4年度から平成13年度にかけて大規模な建設投資を集中的に実施したことによる地方債負担と、一部事務組合にて運営している清掃処理施設の新設移転に伴う負担が依然として大きいことが挙げられる。
　一般会計、公営企業および組合等に係る公債費については、それぞれ元利償還のピークを迎えており、将来負担額は減少に転じている。今後も、新発債の発行の抑制を続け、実質公債費比率の改善を図っていく。</t>
    <rPh sb="22" eb="23">
      <t>ナイ</t>
    </rPh>
    <rPh sb="23" eb="25">
      <t>ヘイキン</t>
    </rPh>
    <rPh sb="25" eb="26">
      <t>チ</t>
    </rPh>
    <rPh sb="61" eb="62">
      <t>ナイ</t>
    </rPh>
    <rPh sb="62" eb="65">
      <t>ヘイキンチ</t>
    </rPh>
    <rPh sb="84" eb="86">
      <t>ヘイセイ</t>
    </rPh>
    <rPh sb="87" eb="89">
      <t>ネンド</t>
    </rPh>
    <rPh sb="91" eb="93">
      <t>ヘイセイ</t>
    </rPh>
    <rPh sb="95" eb="97">
      <t>ネンド</t>
    </rPh>
    <rPh sb="123" eb="126">
      <t>チホウサイ</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</si>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</sst>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39052</c:v>
                </c:pt>
                <c:pt idx="1">
                  <c:v>41235</c:v>
                </c:pt>
                <c:pt idx="2">
                  <c:v>41862</c:v>
                </c:pt>
                <c:pt idx="3">
                  <c:v>43554</c:v>
                </c:pt>
                <c:pt idx="4">
                  <c:v>42581</c:v>
                </c:pt>
              </c:numCache>
            </c:numRef>
          </c:val>
          <c:smooth val="0"/>
          <c:extLst>
            <c:ext xmlns:c16="http://schemas.microsoft.com/office/drawing/2014/chart" uri="{C3380CC4-5D6E-409C-BE32-E72D297353CC}">
              <c16:uniqueId val="{00000000-678E-4518-BA50-210CAB92563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14186</c:v>
                </c:pt>
                <c:pt idx="1">
                  <c:v>24634</c:v>
                </c:pt>
                <c:pt idx="2">
                  <c:v>19217</c:v>
                </c:pt>
                <c:pt idx="3">
                  <c:v>27452</c:v>
                </c:pt>
                <c:pt idx="4">
                  <c:v>17463</c:v>
                </c:pt>
              </c:numCache>
            </c:numRef>
          </c:val>
          <c:smooth val="0"/>
          <c:extLst>
            <c:ext xmlns:c16="http://schemas.microsoft.com/office/drawing/2014/chart" uri="{C3380CC4-5D6E-409C-BE32-E72D297353CC}">
              <c16:uniqueId val="{00000001-678E-4518-BA50-210CAB92563B}"/>
            </c:ext>
          </c:extLst>
        </c:ser>
        <c:dLbls>
          <c:showLegendKey val="0"/>
          <c:showVal val="0"/>
          <c:showCatName val="0"/>
          <c:showSerName val="0"/>
          <c:showPercent val="0"/>
          <c:showBubbleSize val="0"/>
        </c:dLbls>
        <c:marker val="1"/>
        <c:smooth val="0"/>
        <c:axId val="234864000"/>
        <c:axId val="234866176"/>
      </c:lineChart>
      <c:catAx>
        <c:axId val="234864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4866176"/>
        <c:crosses val="autoZero"/>
        <c:auto val="1"/>
        <c:lblAlgn val="ctr"/>
        <c:lblOffset val="100"/>
        <c:tickLblSkip val="1"/>
        <c:tickMarkSkip val="1"/>
        <c:noMultiLvlLbl val="0"/>
      </c:catAx>
      <c:valAx>
        <c:axId val="234866176"/>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4864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0.69</c:v>
                </c:pt>
                <c:pt idx="1">
                  <c:v>0.23</c:v>
                </c:pt>
                <c:pt idx="2">
                  <c:v>0.17</c:v>
                </c:pt>
                <c:pt idx="3">
                  <c:v>0.76</c:v>
                </c:pt>
                <c:pt idx="4">
                  <c:v>0.24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7.8</c:v>
                </c:pt>
                <c:pt idx="1">
                  <c:v>6.71</c:v>
                </c:pt>
                <c:pt idx="2">
                  <c:v>6.65</c:v>
                </c:pt>
                <c:pt idx="3">
                  <c:v>7.3</c:v>
                </c:pt>
                <c:pt idx="4">
                  <c:v>7.2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63600384"/>
        <c:axId val="263606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0.48</c:v>
                </c:pt>
                <c:pt idx="1">
                  <c:v>-1.87</c:v>
                </c:pt>
                <c:pt idx="2">
                  <c:v>-0.04</c:v>
                </c:pt>
                <c:pt idx="3">
                  <c:v>1.31</c:v>
                </c:pt>
                <c:pt idx="4">
                  <c:v>-1.1200000000000001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63600384"/>
        <c:axId val="263606656"/>
      </c:lineChart>
      <c:catAx>
        <c:axId val="26360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3606656"/>
        <c:crosses val="autoZero"/>
        <c:auto val="1"/>
        <c:lblAlgn val="ctr"/>
        <c:lblOffset val="100"/>
        <c:tickLblSkip val="1"/>
        <c:tickMarkSkip val="1"/>
        <c:noMultiLvlLbl val="0"/>
      </c:catAx>
      <c:valAx>
        <c:axId val="263606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3600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自転車競技事業特別会計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0.18</c:v>
                </c:pt>
                <c:pt idx="4">
                  <c:v>#N/A</c:v>
                </c:pt>
                <c:pt idx="5">
                  <c:v>0.04</c:v>
                </c:pt>
                <c:pt idx="6">
                  <c:v>#N/A</c:v>
                </c:pt>
                <c:pt idx="7">
                  <c:v>0.05</c:v>
                </c:pt>
                <c:pt idx="8">
                  <c:v>#N/A</c:v>
                </c:pt>
                <c:pt idx="9">
                  <c:v>0.06</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0.05</c:v>
                </c:pt>
                <c:pt idx="4">
                  <c:v>#N/A</c:v>
                </c:pt>
                <c:pt idx="5">
                  <c:v>0.05</c:v>
                </c:pt>
                <c:pt idx="6">
                  <c:v>#N/A</c:v>
                </c:pt>
                <c:pt idx="7">
                  <c:v>0.05</c:v>
                </c:pt>
                <c:pt idx="8">
                  <c:v>#N/A</c:v>
                </c:pt>
                <c:pt idx="9">
                  <c:v>0.06</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0.69</c:v>
                </c:pt>
                <c:pt idx="2">
                  <c:v>#N/A</c:v>
                </c:pt>
                <c:pt idx="3">
                  <c:v>0.22</c:v>
                </c:pt>
                <c:pt idx="4">
                  <c:v>#N/A</c:v>
                </c:pt>
                <c:pt idx="5">
                  <c:v>0.17</c:v>
                </c:pt>
                <c:pt idx="6">
                  <c:v>#N/A</c:v>
                </c:pt>
                <c:pt idx="7">
                  <c:v>0.76</c:v>
                </c:pt>
                <c:pt idx="8">
                  <c:v>#N/A</c:v>
                </c:pt>
                <c:pt idx="9">
                  <c:v>0.23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3.13</c:v>
                </c:pt>
                <c:pt idx="2">
                  <c:v>#N/A</c:v>
                </c:pt>
                <c:pt idx="3">
                  <c:v>2.34</c:v>
                </c:pt>
                <c:pt idx="4">
                  <c:v>#N/A</c:v>
                </c:pt>
                <c:pt idx="5">
                  <c:v>1.8</c:v>
                </c:pt>
                <c:pt idx="6">
                  <c:v>#N/A</c:v>
                </c:pt>
                <c:pt idx="7">
                  <c:v>1.1200000000000001</c:v>
                </c:pt>
                <c:pt idx="8">
                  <c:v>#N/A</c:v>
                </c:pt>
                <c:pt idx="9">
                  <c:v>0.44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0.27</c:v>
                </c:pt>
                <c:pt idx="2">
                  <c:v>#N/A</c:v>
                </c:pt>
                <c:pt idx="3">
                  <c:v>0.28999999999999998</c:v>
                </c:pt>
                <c:pt idx="4">
                  <c:v>#N/A</c:v>
                </c:pt>
                <c:pt idx="5">
                  <c:v>0.75</c:v>
                </c:pt>
                <c:pt idx="6">
                  <c:v>#N/A</c:v>
                </c:pt>
                <c:pt idx="7">
                  <c:v>0.31</c:v>
                </c:pt>
                <c:pt idx="8">
                  <c:v>#N/A</c:v>
                </c:pt>
                <c:pt idx="9">
                  <c:v>0.64</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2.79</c:v>
                </c:pt>
                <c:pt idx="2">
                  <c:v>#N/A</c:v>
                </c:pt>
                <c:pt idx="3">
                  <c:v>3.95</c:v>
                </c:pt>
                <c:pt idx="4">
                  <c:v>#N/A</c:v>
                </c:pt>
                <c:pt idx="5">
                  <c:v>4.1100000000000003</c:v>
                </c:pt>
                <c:pt idx="6">
                  <c:v>#N/A</c:v>
                </c:pt>
                <c:pt idx="7">
                  <c:v>4.88</c:v>
                </c:pt>
                <c:pt idx="8">
                  <c:v>#N/A</c:v>
                </c:pt>
                <c:pt idx="9">
                  <c:v>5.79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2.78</c:v>
                </c:pt>
                <c:pt idx="1">
                  <c:v>#N/A</c:v>
                </c:pt>
                <c:pt idx="2">
                  <c:v>3.28</c:v>
                </c:pt>
                <c:pt idx="3">
                  <c:v>#N/A</c:v>
                </c:pt>
                <c:pt idx="4">
                  <c:v>3.44</c:v>
                </c:pt>
                <c:pt idx="5">
                  <c:v>#N/A</c:v>
                </c:pt>
                <c:pt idx="6">
                  <c:v>4.29</c:v>
                </c:pt>
                <c:pt idx="7">
                  <c:v>#N/A</c:v>
                </c:pt>
                <c:pt idx="8">
                  <c:v>2.59</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63938816"/>
        <c:axId val="263940352"/>
      </c:barChart>
      <c:catAx>
        <c:axId val="26393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3940352"/>
        <c:crosses val="autoZero"/>
        <c:auto val="1"/>
        <c:lblAlgn val="ctr"/>
        <c:lblOffset val="100"/>
        <c:tickLblSkip val="1"/>
        <c:tickMarkSkip val="1"/>
        <c:noMultiLvlLbl val="0"/>
      </c:catAx>
      <c:valAx>
        <c:axId val="263940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3938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9515</c:v>
                </c:pt>
                <c:pt idx="5">
                  <c:v>9529</c:v>
                </c:pt>
                <c:pt idx="8">
                  <c:v>9765</c:v>
                </c:pt>
                <c:pt idx="11">
                  <c:v>9292</c:v>
                </c:pt>
                <c:pt idx="14">
                  <c:v>8816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51</c:v>
                </c:pt>
                <c:pt idx="3">
                  <c:v>51</c:v>
                </c:pt>
                <c:pt idx="6">
                  <c:v>51</c:v>
                </c:pt>
                <c:pt idx="9">
                  <c:v>51</c:v>
                </c:pt>
                <c:pt idx="12">
                  <c:v>51</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1560</c:v>
                </c:pt>
                <c:pt idx="3">
                  <c:v>1560</c:v>
                </c:pt>
                <c:pt idx="6">
                  <c:v>1548</c:v>
                </c:pt>
                <c:pt idx="9">
                  <c:v>1125</c:v>
                </c:pt>
                <c:pt idx="12">
                  <c:v>1345</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3234</c:v>
                </c:pt>
                <c:pt idx="3">
                  <c:v>3249</c:v>
                </c:pt>
                <c:pt idx="6">
                  <c:v>2564</c:v>
                </c:pt>
                <c:pt idx="9">
                  <c:v>2529</c:v>
                </c:pt>
                <c:pt idx="12">
                  <c:v>2485</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9724</c:v>
                </c:pt>
                <c:pt idx="3">
                  <c:v>9879</c:v>
                </c:pt>
                <c:pt idx="6">
                  <c:v>9723</c:v>
                </c:pt>
                <c:pt idx="9">
                  <c:v>9248</c:v>
                </c:pt>
                <c:pt idx="12">
                  <c:v>8632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32175104"/>
        <c:axId val="232177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5054</c:v>
                </c:pt>
                <c:pt idx="2">
                  <c:v>#N/A</c:v>
                </c:pt>
                <c:pt idx="3">
                  <c:v>#N/A</c:v>
                </c:pt>
                <c:pt idx="4">
                  <c:v>5210</c:v>
                </c:pt>
                <c:pt idx="5">
                  <c:v>#N/A</c:v>
                </c:pt>
                <c:pt idx="6">
                  <c:v>#N/A</c:v>
                </c:pt>
                <c:pt idx="7">
                  <c:v>4121</c:v>
                </c:pt>
                <c:pt idx="8">
                  <c:v>#N/A</c:v>
                </c:pt>
                <c:pt idx="9">
                  <c:v>#N/A</c:v>
                </c:pt>
                <c:pt idx="10">
                  <c:v>3661</c:v>
                </c:pt>
                <c:pt idx="11">
                  <c:v>#N/A</c:v>
                </c:pt>
                <c:pt idx="12">
                  <c:v>#N/A</c:v>
                </c:pt>
                <c:pt idx="13">
                  <c:v>3697</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32175104"/>
        <c:axId val="232177024"/>
      </c:lineChart>
      <c:catAx>
        <c:axId val="23217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2177024"/>
        <c:crosses val="autoZero"/>
        <c:auto val="1"/>
        <c:lblAlgn val="ctr"/>
        <c:lblOffset val="100"/>
        <c:tickLblSkip val="1"/>
        <c:tickMarkSkip val="1"/>
        <c:noMultiLvlLbl val="0"/>
      </c:catAx>
      <c:valAx>
        <c:axId val="232177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175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85676</c:v>
                </c:pt>
                <c:pt idx="5">
                  <c:v>84068</c:v>
                </c:pt>
                <c:pt idx="8">
                  <c:v>81872</c:v>
                </c:pt>
                <c:pt idx="11">
                  <c:v>80034</c:v>
                </c:pt>
                <c:pt idx="14">
                  <c:v>78787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16736</c:v>
                </c:pt>
                <c:pt idx="5">
                  <c:v>14866</c:v>
                </c:pt>
                <c:pt idx="8">
                  <c:v>14543</c:v>
                </c:pt>
                <c:pt idx="11">
                  <c:v>12684</c:v>
                </c:pt>
                <c:pt idx="14">
                  <c:v>11519</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10005</c:v>
                </c:pt>
                <c:pt idx="5">
                  <c:v>8426</c:v>
                </c:pt>
                <c:pt idx="8">
                  <c:v>8006</c:v>
                </c:pt>
                <c:pt idx="11">
                  <c:v>8836</c:v>
                </c:pt>
                <c:pt idx="14">
                  <c:v>8071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10</c:v>
                </c:pt>
                <c:pt idx="3">
                  <c:v>6</c:v>
                </c:pt>
                <c:pt idx="6">
                  <c:v>2</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11468</c:v>
                </c:pt>
                <c:pt idx="3">
                  <c:v>11164</c:v>
                </c:pt>
                <c:pt idx="6">
                  <c:v>10216</c:v>
                </c:pt>
                <c:pt idx="9">
                  <c:v>9611</c:v>
                </c:pt>
                <c:pt idx="12">
                  <c:v>9522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9789</c:v>
                </c:pt>
                <c:pt idx="3">
                  <c:v>8359</c:v>
                </c:pt>
                <c:pt idx="6">
                  <c:v>6971</c:v>
                </c:pt>
                <c:pt idx="9">
                  <c:v>5656</c:v>
                </c:pt>
                <c:pt idx="12">
                  <c:v>4354</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44131</c:v>
                </c:pt>
                <c:pt idx="3">
                  <c:v>40669</c:v>
                </c:pt>
                <c:pt idx="6">
                  <c:v>36150</c:v>
                </c:pt>
                <c:pt idx="9">
                  <c:v>32622</c:v>
                </c:pt>
                <c:pt idx="12">
                  <c:v>29137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467</c:v>
                </c:pt>
                <c:pt idx="3">
                  <c:v>424</c:v>
                </c:pt>
                <c:pt idx="6">
                  <c:v>380</c:v>
                </c:pt>
                <c:pt idx="9">
                  <c:v>335</c:v>
                </c:pt>
                <c:pt idx="12">
                  <c:v>289</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82823</c:v>
                </c:pt>
                <c:pt idx="3">
                  <c:v>80198</c:v>
                </c:pt>
                <c:pt idx="6">
                  <c:v>77187</c:v>
                </c:pt>
                <c:pt idx="9">
                  <c:v>74856</c:v>
                </c:pt>
                <c:pt idx="12">
                  <c:v>71978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63996160"/>
        <c:axId val="263998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36270</c:v>
                </c:pt>
                <c:pt idx="2">
                  <c:v>#N/A</c:v>
                </c:pt>
                <c:pt idx="3">
                  <c:v>#N/A</c:v>
                </c:pt>
                <c:pt idx="4">
                  <c:v>33459</c:v>
                </c:pt>
                <c:pt idx="5">
                  <c:v>#N/A</c:v>
                </c:pt>
                <c:pt idx="6">
                  <c:v>#N/A</c:v>
                </c:pt>
                <c:pt idx="7">
                  <c:v>26484</c:v>
                </c:pt>
                <c:pt idx="8">
                  <c:v>#N/A</c:v>
                </c:pt>
                <c:pt idx="9">
                  <c:v>#N/A</c:v>
                </c:pt>
                <c:pt idx="10">
                  <c:v>21525</c:v>
                </c:pt>
                <c:pt idx="11">
                  <c:v>#N/A</c:v>
                </c:pt>
                <c:pt idx="12">
                  <c:v>#N/A</c:v>
                </c:pt>
                <c:pt idx="13">
                  <c:v>16905</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63996160"/>
        <c:axId val="263998080"/>
      </c:lineChart>
      <c:catAx>
        <c:axId val="26399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3998080"/>
        <c:crosses val="autoZero"/>
        <c:auto val="1"/>
        <c:lblAlgn val="ctr"/>
        <c:lblOffset val="100"/>
        <c:tickLblSkip val="1"/>
        <c:tickMarkSkip val="1"/>
        <c:noMultiLvlLbl val="0"/>
      </c:catAx>
      <c:valAx>
        <c:axId val="263998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3996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{240F779F-EDDB-470A-8935-B7AA241A0DC4}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5F9B-4FD8-A1A7-6CE5FE6345FD}"/>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{C77B72E5-D7BF-4205-AE81-B4FC9457171E}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5F9B-4FD8-A1A7-6CE5FE6345FD}"/>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{591D3232-B977-4AD2-A62C-570B8A389335}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5F9B-4FD8-A1A7-6CE5FE6345FD}"/>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{3C5FB15E-33AB-4CF8-B474-ED48BCAE68E1}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5F9B-4FD8-A1A7-6CE5FE6345FD}"/>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{24950463-49B9-428F-A996-8B8F6DC7BC36}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5F9B-4FD8-A1A7-6CE5FE6345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5F9B-4FD8-A1A7-6CE5FE6345FD}"/>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{ACE06C29-5471-4A41-9FE0-0109C10E7C6C}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5F9B-4FD8-A1A7-6CE5FE6345FD}"/>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{DEE54349-14E3-4B02-B303-1DFF86103CF7}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5F9B-4FD8-A1A7-6CE5FE6345FD}"/>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{C23EB8FE-037A-4F08-B505-DE7F467AB73C}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5F9B-4FD8-A1A7-6CE5FE6345FD}"/>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{B867F2F0-1926-4E4C-96EB-57A2B5A586C6}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5F9B-4FD8-A1A7-6CE5FE6345FD}"/>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{24C6C54B-8593-4F3D-9209-2147356778C1}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5F9B-4FD8-A1A7-6CE5FE6345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5F9B-4FD8-A1A7-6CE5FE6345FD}"/>
            </c:ext>
          </c:extLst>
        </c:ser>
        <c:dLbls>
          <c:showLegendKey val="0"/>
          <c:showVal val="0"/>
          <c:showCatName val="0"/>
          <c:showSerName val="0"/>
          <c:showPercent val="0"/>
          <c:showBubbleSize val="0"/>
        </c:dLbls>
        <c:axId val="231283328"/>
        <c:axId val="231310080"/>
      </c:scatterChart>
      <c:valAx>
        <c:axId val="2312833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1310080"/>
        <c:crosses val="autoZero"/>
        <c:crossBetween val="midCat"/>
      </c:valAx>
      <c:valAx>
        <c:axId val="2313100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12833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{29196F41-7834-4102-8737-42D846AB9B21}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2707-45B6-8441-F46B29D45164}"/>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{BAEB2ED9-F4A0-4975-9837-B620F3F12223}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2707-45B6-8441-F46B29D45164}"/>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{4C6ED4C1-6509-4C9F-B773-4E38B732B729}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2707-45B6-8441-F46B29D45164}"/>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{A2390A79-F8FE-44BD-8902-4F72BAAFE9A1}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2707-45B6-8441-F46B29D45164}"/>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{040DADE9-9D11-4298-BB8A-AFB8826743E2}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2707-45B6-8441-F46B29D451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14.9</c:v>
                </c:pt>
                <c:pt idx="1">
                  <c:v>14.8</c:v>
                </c:pt>
                <c:pt idx="2">
                  <c:v>13.9</c:v>
                </c:pt>
                <c:pt idx="3">
                  <c:v>12.4</c:v>
                </c:pt>
                <c:pt idx="4">
                  <c:v>10.8</c:v>
                </c:pt>
              </c:numCache>
            </c:numRef>
          </c:xVal>
          <c:yVal>
            <c:numRef>
              <c:f>公会計指標分析・財政指標組合せ分析表!$K$73:$O$73</c:f>
              <c:numCache>
                <c:formatCode>#,##0.0;"▲ "#,##0.0</c:formatCode>
                <c:ptCount val="5"/>
                <c:pt idx="0">
                  <c:v>106.1</c:v>
                </c:pt>
                <c:pt idx="1">
                  <c:v>97</c:v>
                </c:pt>
                <c:pt idx="2">
                  <c:v>76.2</c:v>
                </c:pt>
                <c:pt idx="3">
                  <c:v>60.5</c:v>
                </c:pt>
                <c:pt idx="4">
                  <c:v>47.6</c:v>
                </c:pt>
              </c:numCache>
            </c:numRef>
          </c:yVal>
          <c:smooth val="0"/>
          <c:extLst>
            <c:ext xmlns:c16="http://schemas.microsoft.com/office/drawing/2014/chart" uri="{C3380CC4-5D6E-409C-BE32-E72D297353CC}">
              <c16:uniqueId val="{00000005-2707-45B6-8441-F46B29D45164}"/>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{673BC9BC-BB36-4F4A-988C-56D9DC437AFC}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2707-45B6-8441-F46B29D45164}"/>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{77930EE3-A74E-4D66-9233-0EFBFC9C0704}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2707-45B6-8441-F46B29D45164}"/>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{716445A8-D947-4069-A4EC-A060009BAE0A}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2707-45B6-8441-F46B29D45164}"/>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{F4B4993B-B522-4E85-A02A-27D06C78B604}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2707-45B6-8441-F46B29D45164}"/>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{228F7672-81A9-43F9-B378-9C71AB5BF189}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2707-45B6-8441-F46B29D451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8.3000000000000007</c:v>
                </c:pt>
                <c:pt idx="1">
                  <c:v>7.7</c:v>
                </c:pt>
                <c:pt idx="2">
                  <c:v>7.1</c:v>
                </c:pt>
                <c:pt idx="3">
                  <c:v>6.3</c:v>
                </c:pt>
                <c:pt idx="4">
                  <c:v>5.2</c:v>
                </c:pt>
              </c:numCache>
            </c:numRef>
          </c:xVal>
          <c:yVal>
            <c:numRef>
              <c:f>公会計指標分析・財政指標組合せ分析表!$K$77:$O$77</c:f>
              <c:numCache>
                <c:formatCode>#,##0.0;"▲ "#,##0.0</c:formatCode>
                <c:ptCount val="5"/>
                <c:pt idx="0">
                  <c:v>57.8</c:v>
                </c:pt>
                <c:pt idx="1">
                  <c:v>49.8</c:v>
                </c:pt>
                <c:pt idx="2">
                  <c:v>45.1</c:v>
                </c:pt>
                <c:pt idx="3">
                  <c:v>37.4</c:v>
                </c:pt>
                <c:pt idx="4">
                  <c:v>31</c:v>
                </c:pt>
              </c:numCache>
            </c:numRef>
          </c:yVal>
          <c:smooth val="0"/>
          <c:extLst>
            <c:ext xmlns:c16="http://schemas.microsoft.com/office/drawing/2014/chart" uri="{C3380CC4-5D6E-409C-BE32-E72D297353CC}">
              <c16:uniqueId val="{0000000B-2707-45B6-8441-F46B29D45164}"/>
            </c:ext>
          </c:extLst>
        </c:ser>
        <c:dLbls>
          <c:showLegendKey val="0"/>
          <c:showVal val="0"/>
          <c:showCatName val="0"/>
          <c:showSerName val="0"/>
          <c:showPercent val="0"/>
          <c:showBubbleSize val="0"/>
        </c:dLbls>
        <c:axId val="236792448"/>
        <c:axId val="236839680"/>
      </c:scatterChart>
      <c:valAx>
        <c:axId val="236792448"/>
        <c:scaling>
          <c:orientation val="minMax"/>
          <c:max val="15.799999999999999"/>
          <c:min val="4.59999999999999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6839680"/>
        <c:crosses val="autoZero"/>
        <c:crossBetween val="midCat"/>
      </c:valAx>
      <c:valAx>
        <c:axId val="236839680"/>
        <c:scaling>
          <c:orientation val="minMax"/>
          <c:max val="119"/>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67924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平成初頭に集中的に実施した大規模な建設投資に係る起債の償還負担が大きいが、平成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年度以降より徐々に償還が終了しており、減少傾向にある。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同様に、公営企業債の元利償還金に対する繰入金（大部分は、下水道事業会計）も減少傾向にあるため、一般会計・企業会計での数値は改善が見られている。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一方、一部事務組合にて運営している清掃処理施設の新設移転に伴う公債費負担が高止まりしている。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今後も、新発債の発行の抑制を続け、実質公債費比率の改善を図っていく。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近年、一般会計、公営企業および組合等に係る起債については、それぞれ元利償還のピークを迎えている。平成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は土地開発公社解散に伴い多額の起債を行ったため、一般会計等の現在高は一時的に増加したものの、事業の選択と集中により新発債の発行を抑制していることにより、ストックベースでは着実に改善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退職手当負担見込額については、平成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年度以降「行財政新改革プラン」（平成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月策定。計画期間：平成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年度）に基づき、特別職（市長・副市長・教育長）の退職金</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％カットを実施する等の行財政改革を進め、将来負担比率の改善に努めている。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大阪府岸和田市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198,017
195,915
72.68
74,745,954
74,520,619
101,121
42,570,367
71,978,469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47.6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大阪府岸和田市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198,017
195,915
72.68
74,745,954
74,520,619
101,121
42,570,367
71,978,469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47.6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大阪府岸和田市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198,017
195,915
72.68
74,745,954
74,520,619
101,121
42,570,367
71,978,469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47.6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大阪府岸和田市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198,017
195,915
72.68
74,745,954
74,520,619
101,121
42,570,367
71,978,469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47.6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税収基盤が弱いことに加え、平成初頭に集中的に実施した下水道等の都市基盤整備及び公共施設整備の財源として発行した起債償還並びに市立幼稚園、市立高等学校に係る基準財政需要額が大きいため、類似団体、大阪府平均と比較して極めて低い水準で推移している。</a:t>
          </a:r>
          <a:endParaRPr kumimoji="1" lang="en-US" altLang="ja-JP" sz="1300" baseline="0">
            <a:latin typeface="ＭＳ Ｐゴシック"/>
          </a:endParaRPr>
        </a:p>
        <a:p>
          <a:r>
            <a:rPr kumimoji="1" lang="ja-JP" altLang="en-US" sz="1300" baseline="0">
              <a:latin typeface="ＭＳ Ｐゴシック"/>
            </a:rPr>
            <a:t>　上記の状況を改善するために、まちの魅力を向上させる施策展開やシティセールス、企業誘致に向けた積極的な取組の継続により、人口減少の抑制や税収基盤の強化を図りながら、将来に向け安定した行財政運営が維持できるように財政構造を強化していく必要があ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4233</xdr:rowOff>
    </xdr:to>
    <xdr:cxnSp macro="">
      <xdr:nvCxnSpPr>
        <xdr:cNvPr id="63" name="直線コネクタ 62"/>
        <xdr:cNvCxnSpPr/>
      </xdr:nvCxnSpPr>
      <xdr:spPr>
        <a:xfrm flipV="1">
          <a:off x="4953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147760</xdr:rowOff>
    </xdr:from>
    <xdr:ext cx="762000" cy="259045"/>
    <xdr:sp macro="" textlink="">
      <xdr:nvSpPr>
        <xdr:cNvPr id="64"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4233</xdr:rowOff>
    </xdr:from>
    <xdr:to>
      <xdr:col>7</xdr:col>
      <xdr:colOff>241300</xdr:colOff>
      <xdr:row>44</xdr:row>
      <xdr:rowOff>4233</xdr:rowOff>
    </xdr:to>
    <xdr:cxnSp macro="">
      <xdr:nvCxnSpPr>
        <xdr:cNvPr id="65" name="直線コネクタ 64"/>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34925</xdr:rowOff>
    </xdr:to>
    <xdr:cxnSp macro="">
      <xdr:nvCxnSpPr>
        <xdr:cNvPr id="68" name="直線コネクタ 67"/>
        <xdr:cNvCxnSpPr/>
      </xdr:nvCxnSpPr>
      <xdr:spPr>
        <a:xfrm flipV="1">
          <a:off x="4114800" y="73871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163635</xdr:rowOff>
    </xdr:from>
    <xdr:ext cx="762000" cy="259045"/>
    <xdr:sp macro="" textlink="">
      <xdr:nvSpPr>
        <xdr:cNvPr id="69" name="財政力平均値テキスト"/>
        <xdr:cNvSpPr txBox="1"/>
      </xdr:nvSpPr>
      <xdr:spPr>
        <a:xfrm>
          <a:off x="5041900" y="667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70" name="フローチャート : 判断 69"/>
        <xdr:cNvSpPr/>
      </xdr:nvSpPr>
      <xdr:spPr>
        <a:xfrm>
          <a:off x="49022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34925</xdr:rowOff>
    </xdr:from>
    <xdr:to>
      <xdr:col>6</xdr:col>
      <xdr:colOff>0</xdr:colOff>
      <xdr:row>43</xdr:row>
      <xdr:rowOff>55033</xdr:rowOff>
    </xdr:to>
    <xdr:cxnSp macro="">
      <xdr:nvCxnSpPr>
        <xdr:cNvPr id="71" name="直線コネクタ 70"/>
        <xdr:cNvCxnSpPr/>
      </xdr:nvCxnSpPr>
      <xdr:spPr>
        <a:xfrm flipV="1">
          <a:off x="3225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73" name="テキスト ボックス 72"/>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55033</xdr:rowOff>
    </xdr:from>
    <xdr:to>
      <xdr:col>4</xdr:col>
      <xdr:colOff>482600</xdr:colOff>
      <xdr:row>43</xdr:row>
      <xdr:rowOff>55033</xdr:rowOff>
    </xdr:to>
    <xdr:cxnSp macro="">
      <xdr:nvCxnSpPr>
        <xdr:cNvPr id="74" name="直線コネクタ 73"/>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147760</xdr:rowOff>
    </xdr:from>
    <xdr:ext cx="762000" cy="259045"/>
    <xdr:sp macro="" textlink="">
      <xdr:nvSpPr>
        <xdr:cNvPr id="76" name="テキスト ボックス 75"/>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75142</xdr:rowOff>
    </xdr:to>
    <xdr:cxnSp macro="">
      <xdr:nvCxnSpPr>
        <xdr:cNvPr id="77" name="直線コネクタ 76"/>
        <xdr:cNvCxnSpPr/>
      </xdr:nvCxnSpPr>
      <xdr:spPr>
        <a:xfrm flipV="1">
          <a:off x="1447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80" name="フローチャート : 判断 79"/>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167869</xdr:rowOff>
    </xdr:from>
    <xdr:ext cx="762000" cy="259045"/>
    <xdr:sp macro="" textlink="">
      <xdr:nvSpPr>
        <xdr:cNvPr id="81" name="テキスト ボックス 80"/>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7" name="円/楕円 86"/>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8"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155575</xdr:rowOff>
    </xdr:from>
    <xdr:to>
      <xdr:col>6</xdr:col>
      <xdr:colOff>50800</xdr:colOff>
      <xdr:row>43</xdr:row>
      <xdr:rowOff>85725</xdr:rowOff>
    </xdr:to>
    <xdr:sp macro="" textlink="">
      <xdr:nvSpPr>
        <xdr:cNvPr id="89" name="円/楕円 88"/>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90" name="テキスト ボックス 89"/>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4233</xdr:rowOff>
    </xdr:from>
    <xdr:to>
      <xdr:col>4</xdr:col>
      <xdr:colOff>533400</xdr:colOff>
      <xdr:row>43</xdr:row>
      <xdr:rowOff>105833</xdr:rowOff>
    </xdr:to>
    <xdr:sp macro="" textlink="">
      <xdr:nvSpPr>
        <xdr:cNvPr id="91" name="円/楕円 90"/>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90610</xdr:rowOff>
    </xdr:from>
    <xdr:ext cx="762000" cy="259045"/>
    <xdr:sp macro="" textlink="">
      <xdr:nvSpPr>
        <xdr:cNvPr id="92" name="テキスト ボックス 91"/>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3" name="円/楕円 92"/>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94" name="テキスト ボックス 93"/>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24342</xdr:rowOff>
    </xdr:from>
    <xdr:to>
      <xdr:col>2</xdr:col>
      <xdr:colOff>127000</xdr:colOff>
      <xdr:row>43</xdr:row>
      <xdr:rowOff>125942</xdr:rowOff>
    </xdr:to>
    <xdr:sp macro="" textlink="">
      <xdr:nvSpPr>
        <xdr:cNvPr id="95" name="円/楕円 94"/>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110719</xdr:rowOff>
    </xdr:from>
    <xdr:ext cx="762000" cy="259045"/>
    <xdr:sp macro="" textlink="">
      <xdr:nvSpPr>
        <xdr:cNvPr id="96" name="テキスト ボックス 95"/>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税収基盤が弱いという構造的問題に加え、地方交付税、地方消費税交付金の減といった要因が重なったこと、過去の集中的な建設投資に伴う公債費負担が依然として重く、社会保障関係費が増加し続けているため、経常収支が圧迫されたことから、類似団体で最も高い水準となっている。</a:t>
          </a:r>
          <a:endParaRPr kumimoji="1" lang="en-US" altLang="ja-JP" sz="1300">
            <a:latin typeface="ＭＳ Ｐゴシック"/>
          </a:endParaRPr>
        </a:p>
        <a:p>
          <a:r>
            <a:rPr kumimoji="1" lang="ja-JP" altLang="en-US" sz="1300">
              <a:latin typeface="ＭＳ Ｐゴシック"/>
            </a:rPr>
            <a:t>　臨時的収入に依存する体質から脱却するため、施策全般に渡る抜本的な見直しが必要な状況である。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49784</xdr:rowOff>
    </xdr:from>
    <xdr:to>
      <xdr:col>7</xdr:col>
      <xdr:colOff>152400</xdr:colOff>
      <xdr:row>67</xdr:row>
      <xdr:rowOff>137922</xdr:rowOff>
    </xdr:to>
    <xdr:cxnSp macro="">
      <xdr:nvCxnSpPr>
        <xdr:cNvPr id="124" name="直線コネクタ 123"/>
        <xdr:cNvCxnSpPr/>
      </xdr:nvCxnSpPr>
      <xdr:spPr>
        <a:xfrm flipV="1">
          <a:off x="4953000" y="9993884"/>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5"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6" name="直線コネクタ 125"/>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136161</xdr:rowOff>
    </xdr:from>
    <xdr:ext cx="762000" cy="259045"/>
    <xdr:sp macro="" textlink="">
      <xdr:nvSpPr>
        <xdr:cNvPr id="127"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7</xdr:col>
      <xdr:colOff>63500</xdr:colOff>
      <xdr:row>58</xdr:row>
      <xdr:rowOff>49784</xdr:rowOff>
    </xdr:from>
    <xdr:to>
      <xdr:col>7</xdr:col>
      <xdr:colOff>241300</xdr:colOff>
      <xdr:row>58</xdr:row>
      <xdr:rowOff>49784</xdr:rowOff>
    </xdr:to>
    <xdr:cxnSp macro="">
      <xdr:nvCxnSpPr>
        <xdr:cNvPr id="128" name="直線コネクタ 127"/>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58420</xdr:rowOff>
    </xdr:from>
    <xdr:to>
      <xdr:col>7</xdr:col>
      <xdr:colOff>152400</xdr:colOff>
      <xdr:row>67</xdr:row>
      <xdr:rowOff>137922</xdr:rowOff>
    </xdr:to>
    <xdr:cxnSp macro="">
      <xdr:nvCxnSpPr>
        <xdr:cNvPr id="129" name="直線コネクタ 128"/>
        <xdr:cNvCxnSpPr/>
      </xdr:nvCxnSpPr>
      <xdr:spPr>
        <a:xfrm>
          <a:off x="4114800" y="11374120"/>
          <a:ext cx="8382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150131</xdr:rowOff>
    </xdr:from>
    <xdr:ext cx="762000" cy="259045"/>
    <xdr:sp macro="" textlink="">
      <xdr:nvSpPr>
        <xdr:cNvPr id="130" name="財政構造の弾力性平均値テキスト"/>
        <xdr:cNvSpPr txBox="1"/>
      </xdr:nvSpPr>
      <xdr:spPr>
        <a:xfrm>
          <a:off x="5041900" y="1060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133604</xdr:rowOff>
    </xdr:from>
    <xdr:to>
      <xdr:col>7</xdr:col>
      <xdr:colOff>203200</xdr:colOff>
      <xdr:row>63</xdr:row>
      <xdr:rowOff>63754</xdr:rowOff>
    </xdr:to>
    <xdr:sp macro="" textlink="">
      <xdr:nvSpPr>
        <xdr:cNvPr id="131" name="フローチャート : 判断 130"/>
        <xdr:cNvSpPr/>
      </xdr:nvSpPr>
      <xdr:spPr>
        <a:xfrm>
          <a:off x="49022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58420</xdr:rowOff>
    </xdr:from>
    <xdr:to>
      <xdr:col>6</xdr:col>
      <xdr:colOff>0</xdr:colOff>
      <xdr:row>66</xdr:row>
      <xdr:rowOff>116332</xdr:rowOff>
    </xdr:to>
    <xdr:cxnSp macro="">
      <xdr:nvCxnSpPr>
        <xdr:cNvPr id="132" name="直線コネクタ 131"/>
        <xdr:cNvCxnSpPr/>
      </xdr:nvCxnSpPr>
      <xdr:spPr>
        <a:xfrm flipV="1">
          <a:off x="3225800" y="1137412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54102</xdr:rowOff>
    </xdr:from>
    <xdr:to>
      <xdr:col>6</xdr:col>
      <xdr:colOff>50800</xdr:colOff>
      <xdr:row>61</xdr:row>
      <xdr:rowOff>155702</xdr:rowOff>
    </xdr:to>
    <xdr:sp macro="" textlink="">
      <xdr:nvSpPr>
        <xdr:cNvPr id="133" name="フローチャート : 判断 132"/>
        <xdr:cNvSpPr/>
      </xdr:nvSpPr>
      <xdr:spPr>
        <a:xfrm>
          <a:off x="4064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165879</xdr:rowOff>
    </xdr:from>
    <xdr:ext cx="736600" cy="259045"/>
    <xdr:sp macro="" textlink="">
      <xdr:nvSpPr>
        <xdr:cNvPr id="134" name="テキスト ボックス 133"/>
        <xdr:cNvSpPr txBox="1"/>
      </xdr:nvSpPr>
      <xdr:spPr>
        <a:xfrm>
          <a:off x="3733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116332</xdr:rowOff>
    </xdr:from>
    <xdr:to>
      <xdr:col>4</xdr:col>
      <xdr:colOff>482600</xdr:colOff>
      <xdr:row>67</xdr:row>
      <xdr:rowOff>80010</xdr:rowOff>
    </xdr:to>
    <xdr:cxnSp macro="">
      <xdr:nvCxnSpPr>
        <xdr:cNvPr id="135" name="直線コネクタ 134"/>
        <xdr:cNvCxnSpPr/>
      </xdr:nvCxnSpPr>
      <xdr:spPr>
        <a:xfrm flipV="1">
          <a:off x="2336800" y="1143203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169926</xdr:rowOff>
    </xdr:from>
    <xdr:to>
      <xdr:col>4</xdr:col>
      <xdr:colOff>533400</xdr:colOff>
      <xdr:row>62</xdr:row>
      <xdr:rowOff>100076</xdr:rowOff>
    </xdr:to>
    <xdr:sp macro="" textlink="">
      <xdr:nvSpPr>
        <xdr:cNvPr id="136" name="フローチャート : 判断 135"/>
        <xdr:cNvSpPr/>
      </xdr:nvSpPr>
      <xdr:spPr>
        <a:xfrm>
          <a:off x="3175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110253</xdr:rowOff>
    </xdr:from>
    <xdr:ext cx="762000" cy="259045"/>
    <xdr:sp macro="" textlink="">
      <xdr:nvSpPr>
        <xdr:cNvPr id="137" name="テキスト ボックス 136"/>
        <xdr:cNvSpPr txBox="1"/>
      </xdr:nvSpPr>
      <xdr:spPr>
        <a:xfrm>
          <a:off x="2844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162306</xdr:rowOff>
    </xdr:from>
    <xdr:to>
      <xdr:col>3</xdr:col>
      <xdr:colOff>279400</xdr:colOff>
      <xdr:row>67</xdr:row>
      <xdr:rowOff>80010</xdr:rowOff>
    </xdr:to>
    <xdr:cxnSp macro="">
      <xdr:nvCxnSpPr>
        <xdr:cNvPr id="138" name="直線コネクタ 137"/>
        <xdr:cNvCxnSpPr/>
      </xdr:nvCxnSpPr>
      <xdr:spPr>
        <a:xfrm>
          <a:off x="1447800" y="11306556"/>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83058</xdr:rowOff>
    </xdr:from>
    <xdr:to>
      <xdr:col>3</xdr:col>
      <xdr:colOff>330200</xdr:colOff>
      <xdr:row>62</xdr:row>
      <xdr:rowOff>13208</xdr:rowOff>
    </xdr:to>
    <xdr:sp macro="" textlink="">
      <xdr:nvSpPr>
        <xdr:cNvPr id="139" name="フローチャート : 判断 138"/>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23385</xdr:rowOff>
    </xdr:from>
    <xdr:ext cx="762000" cy="259045"/>
    <xdr:sp macro="" textlink="">
      <xdr:nvSpPr>
        <xdr:cNvPr id="140" name="テキスト ボックス 139"/>
        <xdr:cNvSpPr txBox="1"/>
      </xdr:nvSpPr>
      <xdr:spPr>
        <a:xfrm>
          <a:off x="1955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41" name="フローチャート : 判断 140"/>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33037</xdr:rowOff>
    </xdr:from>
    <xdr:ext cx="762000" cy="259045"/>
    <xdr:sp macro="" textlink="">
      <xdr:nvSpPr>
        <xdr:cNvPr id="142" name="テキスト ボックス 141"/>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67</xdr:row>
      <xdr:rowOff>87122</xdr:rowOff>
    </xdr:from>
    <xdr:to>
      <xdr:col>7</xdr:col>
      <xdr:colOff>203200</xdr:colOff>
      <xdr:row>68</xdr:row>
      <xdr:rowOff>17272</xdr:rowOff>
    </xdr:to>
    <xdr:sp macro="" textlink="">
      <xdr:nvSpPr>
        <xdr:cNvPr id="148" name="円/楕円 147"/>
        <xdr:cNvSpPr/>
      </xdr:nvSpPr>
      <xdr:spPr>
        <a:xfrm>
          <a:off x="4902200" y="1157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154449</xdr:rowOff>
    </xdr:from>
    <xdr:ext cx="762000" cy="259045"/>
    <xdr:sp macro="" textlink="">
      <xdr:nvSpPr>
        <xdr:cNvPr id="149" name="財政構造の弾力性該当値テキスト"/>
        <xdr:cNvSpPr txBox="1"/>
      </xdr:nvSpPr>
      <xdr:spPr>
        <a:xfrm>
          <a:off x="5041900" y="1147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7620</xdr:rowOff>
    </xdr:from>
    <xdr:to>
      <xdr:col>6</xdr:col>
      <xdr:colOff>50800</xdr:colOff>
      <xdr:row>66</xdr:row>
      <xdr:rowOff>109220</xdr:rowOff>
    </xdr:to>
    <xdr:sp macro="" textlink="">
      <xdr:nvSpPr>
        <xdr:cNvPr id="150" name="円/楕円 149"/>
        <xdr:cNvSpPr/>
      </xdr:nvSpPr>
      <xdr:spPr>
        <a:xfrm>
          <a:off x="4064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93997</xdr:rowOff>
    </xdr:from>
    <xdr:ext cx="736600" cy="259045"/>
    <xdr:sp macro="" textlink="">
      <xdr:nvSpPr>
        <xdr:cNvPr id="151" name="テキスト ボックス 150"/>
        <xdr:cNvSpPr txBox="1"/>
      </xdr:nvSpPr>
      <xdr:spPr>
        <a:xfrm>
          <a:off x="3733800" y="1140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65532</xdr:rowOff>
    </xdr:from>
    <xdr:to>
      <xdr:col>4</xdr:col>
      <xdr:colOff>533400</xdr:colOff>
      <xdr:row>66</xdr:row>
      <xdr:rowOff>167132</xdr:rowOff>
    </xdr:to>
    <xdr:sp macro="" textlink="">
      <xdr:nvSpPr>
        <xdr:cNvPr id="152" name="円/楕円 151"/>
        <xdr:cNvSpPr/>
      </xdr:nvSpPr>
      <xdr:spPr>
        <a:xfrm>
          <a:off x="31750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151909</xdr:rowOff>
    </xdr:from>
    <xdr:ext cx="762000" cy="259045"/>
    <xdr:sp macro="" textlink="">
      <xdr:nvSpPr>
        <xdr:cNvPr id="153" name="テキスト ボックス 152"/>
        <xdr:cNvSpPr txBox="1"/>
      </xdr:nvSpPr>
      <xdr:spPr>
        <a:xfrm>
          <a:off x="2844800" y="1146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3</xdr:col>
      <xdr:colOff>228600</xdr:colOff>
      <xdr:row>67</xdr:row>
      <xdr:rowOff>29210</xdr:rowOff>
    </xdr:from>
    <xdr:to>
      <xdr:col>3</xdr:col>
      <xdr:colOff>330200</xdr:colOff>
      <xdr:row>67</xdr:row>
      <xdr:rowOff>130810</xdr:rowOff>
    </xdr:to>
    <xdr:sp macro="" textlink="">
      <xdr:nvSpPr>
        <xdr:cNvPr id="154" name="円/楕円 153"/>
        <xdr:cNvSpPr/>
      </xdr:nvSpPr>
      <xdr:spPr>
        <a:xfrm>
          <a:off x="22860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115587</xdr:rowOff>
    </xdr:from>
    <xdr:ext cx="762000" cy="259045"/>
    <xdr:sp macro="" textlink="">
      <xdr:nvSpPr>
        <xdr:cNvPr id="155" name="テキスト ボックス 154"/>
        <xdr:cNvSpPr txBox="1"/>
      </xdr:nvSpPr>
      <xdr:spPr>
        <a:xfrm>
          <a:off x="1955800" y="1160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111506</xdr:rowOff>
    </xdr:from>
    <xdr:to>
      <xdr:col>2</xdr:col>
      <xdr:colOff>127000</xdr:colOff>
      <xdr:row>66</xdr:row>
      <xdr:rowOff>41656</xdr:rowOff>
    </xdr:to>
    <xdr:sp macro="" textlink="">
      <xdr:nvSpPr>
        <xdr:cNvPr id="156" name="円/楕円 155"/>
        <xdr:cNvSpPr/>
      </xdr:nvSpPr>
      <xdr:spPr>
        <a:xfrm>
          <a:off x="1397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26433</xdr:rowOff>
    </xdr:from>
    <xdr:ext cx="762000" cy="259045"/>
    <xdr:sp macro="" textlink="">
      <xdr:nvSpPr>
        <xdr:cNvPr id="157" name="テキスト ボックス 156"/>
        <xdr:cNvSpPr txBox="1"/>
      </xdr:nvSpPr>
      <xdr:spPr>
        <a:xfrm>
          <a:off x="1066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105,304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類似団体と比較すると、職員数や人口１人当たりの人件費はやや高い状況であるが、ラスパイレス指数が低く、これに加え、委託料、賃金を中心とした物件費全般が低い水準に</a:t>
          </a:r>
          <a:r>
            <a:rPr kumimoji="1" lang="ja-JP" altLang="en-US" sz="1300">
              <a:solidFill>
                <a:sysClr val="windowText" lastClr="000000"/>
              </a:solidFill>
              <a:latin typeface="ＭＳ Ｐゴシック"/>
            </a:rPr>
            <a:t>留まっているため、人件費・物件費等の状況のトータルの指標で見ると、類似団体や大阪府平均を下回る水準となっている。</a:t>
          </a:r>
          <a:endParaRPr kumimoji="1" lang="en-US" altLang="ja-JP" sz="1300">
            <a:solidFill>
              <a:sysClr val="windowText" lastClr="000000"/>
            </a:solidFill>
            <a:latin typeface="ＭＳ Ｐゴシック"/>
          </a:endParaRPr>
        </a:p>
        <a:p>
          <a:r>
            <a:rPr kumimoji="1" lang="ja-JP" altLang="en-US" sz="1300">
              <a:latin typeface="ＭＳ Ｐゴシック"/>
            </a:rPr>
            <a:t>　しかし、決算額が年々増加しているため、今後も経費を精査する必要がある。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140875</xdr:rowOff>
    </xdr:from>
    <xdr:to>
      <xdr:col>7</xdr:col>
      <xdr:colOff>152400</xdr:colOff>
      <xdr:row>90</xdr:row>
      <xdr:rowOff>15934</xdr:rowOff>
    </xdr:to>
    <xdr:cxnSp macro="">
      <xdr:nvCxnSpPr>
        <xdr:cNvPr id="187" name="直線コネクタ 186"/>
        <xdr:cNvCxnSpPr/>
      </xdr:nvCxnSpPr>
      <xdr:spPr>
        <a:xfrm flipV="1">
          <a:off x="4953000" y="13685425"/>
          <a:ext cx="0" cy="1761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159461</xdr:rowOff>
    </xdr:from>
    <xdr:ext cx="762000" cy="259045"/>
    <xdr:sp macro="" textlink="">
      <xdr:nvSpPr>
        <xdr:cNvPr id="188" name="人件費・物件費等の状況最小値テキスト"/>
        <xdr:cNvSpPr txBox="1"/>
      </xdr:nvSpPr>
      <xdr:spPr>
        <a:xfrm>
          <a:off x="5041900" y="154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161,845</a:t>
          </a:r>
          <a:endParaRPr kumimoji="1" lang="ja-JP" altLang="en-US" sz="1000" b="1">
            <a:latin typeface="ＭＳ Ｐゴシック"/>
          </a:endParaRPr>
        </a:p>
      </xdr:txBody>
    </xdr:sp>
    <xdr:clientData/>
  </xdr:oneCellAnchor>
  <xdr:twoCellAnchor>
    <xdr:from>
      <xdr:col>7</xdr:col>
      <xdr:colOff>63500</xdr:colOff>
      <xdr:row>90</xdr:row>
      <xdr:rowOff>15934</xdr:rowOff>
    </xdr:from>
    <xdr:to>
      <xdr:col>7</xdr:col>
      <xdr:colOff>241300</xdr:colOff>
      <xdr:row>90</xdr:row>
      <xdr:rowOff>15934</xdr:rowOff>
    </xdr:to>
    <xdr:cxnSp macro="">
      <xdr:nvCxnSpPr>
        <xdr:cNvPr id="189" name="直線コネクタ 188"/>
        <xdr:cNvCxnSpPr/>
      </xdr:nvCxnSpPr>
      <xdr:spPr>
        <a:xfrm>
          <a:off x="4864100" y="1544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55802</xdr:rowOff>
    </xdr:from>
    <xdr:ext cx="762000" cy="259045"/>
    <xdr:sp macro="" textlink="">
      <xdr:nvSpPr>
        <xdr:cNvPr id="190" name="人件費・物件費等の状況最大値テキスト"/>
        <xdr:cNvSpPr txBox="1"/>
      </xdr:nvSpPr>
      <xdr:spPr>
        <a:xfrm>
          <a:off x="5041900" y="1342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74,269</a:t>
          </a:r>
          <a:endParaRPr kumimoji="1" lang="ja-JP" altLang="en-US" sz="1000" b="1">
            <a:latin typeface="ＭＳ Ｐゴシック"/>
          </a:endParaRPr>
        </a:p>
      </xdr:txBody>
    </xdr:sp>
    <xdr:clientData/>
  </xdr:oneCellAnchor>
  <xdr:twoCellAnchor>
    <xdr:from>
      <xdr:col>7</xdr:col>
      <xdr:colOff>63500</xdr:colOff>
      <xdr:row>79</xdr:row>
      <xdr:rowOff>140875</xdr:rowOff>
    </xdr:from>
    <xdr:to>
      <xdr:col>7</xdr:col>
      <xdr:colOff>241300</xdr:colOff>
      <xdr:row>79</xdr:row>
      <xdr:rowOff>140875</xdr:rowOff>
    </xdr:to>
    <xdr:cxnSp macro="">
      <xdr:nvCxnSpPr>
        <xdr:cNvPr id="191" name="直線コネクタ 190"/>
        <xdr:cNvCxnSpPr/>
      </xdr:nvCxnSpPr>
      <xdr:spPr>
        <a:xfrm>
          <a:off x="4864100" y="1368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58996</xdr:rowOff>
    </xdr:from>
    <xdr:to>
      <xdr:col>7</xdr:col>
      <xdr:colOff>152400</xdr:colOff>
      <xdr:row>82</xdr:row>
      <xdr:rowOff>83728</xdr:rowOff>
    </xdr:to>
    <xdr:cxnSp macro="">
      <xdr:nvCxnSpPr>
        <xdr:cNvPr id="192" name="直線コネクタ 191"/>
        <xdr:cNvCxnSpPr/>
      </xdr:nvCxnSpPr>
      <xdr:spPr>
        <a:xfrm>
          <a:off x="4114800" y="14117896"/>
          <a:ext cx="838200" cy="2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158935</xdr:rowOff>
    </xdr:from>
    <xdr:ext cx="762000" cy="259045"/>
    <xdr:sp macro="" textlink="">
      <xdr:nvSpPr>
        <xdr:cNvPr id="193" name="人件費・物件費等の状況平均値テキスト"/>
        <xdr:cNvSpPr txBox="1"/>
      </xdr:nvSpPr>
      <xdr:spPr>
        <a:xfrm>
          <a:off x="5041900" y="14217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104,661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15408</xdr:rowOff>
    </xdr:from>
    <xdr:to>
      <xdr:col>7</xdr:col>
      <xdr:colOff>203200</xdr:colOff>
      <xdr:row>83</xdr:row>
      <xdr:rowOff>117008</xdr:rowOff>
    </xdr:to>
    <xdr:sp macro="" textlink="">
      <xdr:nvSpPr>
        <xdr:cNvPr id="194" name="フローチャート : 判断 193"/>
        <xdr:cNvSpPr/>
      </xdr:nvSpPr>
      <xdr:spPr>
        <a:xfrm>
          <a:off x="49022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16447</xdr:rowOff>
    </xdr:from>
    <xdr:to>
      <xdr:col>6</xdr:col>
      <xdr:colOff>0</xdr:colOff>
      <xdr:row>82</xdr:row>
      <xdr:rowOff>58996</xdr:rowOff>
    </xdr:to>
    <xdr:cxnSp macro="">
      <xdr:nvCxnSpPr>
        <xdr:cNvPr id="195" name="直線コネクタ 194"/>
        <xdr:cNvCxnSpPr/>
      </xdr:nvCxnSpPr>
      <xdr:spPr>
        <a:xfrm>
          <a:off x="3225800" y="14075347"/>
          <a:ext cx="889000" cy="4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21199</xdr:rowOff>
    </xdr:from>
    <xdr:to>
      <xdr:col>6</xdr:col>
      <xdr:colOff>50800</xdr:colOff>
      <xdr:row>83</xdr:row>
      <xdr:rowOff>122799</xdr:rowOff>
    </xdr:to>
    <xdr:sp macro="" textlink="">
      <xdr:nvSpPr>
        <xdr:cNvPr id="196" name="フローチャート : 判断 195"/>
        <xdr:cNvSpPr/>
      </xdr:nvSpPr>
      <xdr:spPr>
        <a:xfrm>
          <a:off x="4064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107576</xdr:rowOff>
    </xdr:from>
    <xdr:ext cx="736600" cy="259045"/>
    <xdr:sp macro="" textlink="">
      <xdr:nvSpPr>
        <xdr:cNvPr id="197" name="テキスト ボックス 196"/>
        <xdr:cNvSpPr txBox="1"/>
      </xdr:nvSpPr>
      <xdr:spPr>
        <a:xfrm>
          <a:off x="3733800" y="14337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113998</xdr:rowOff>
    </xdr:from>
    <xdr:to>
      <xdr:col>4</xdr:col>
      <xdr:colOff>482600</xdr:colOff>
      <xdr:row>82</xdr:row>
      <xdr:rowOff>16447</xdr:rowOff>
    </xdr:to>
    <xdr:cxnSp macro="">
      <xdr:nvCxnSpPr>
        <xdr:cNvPr id="198" name="直線コネクタ 197"/>
        <xdr:cNvCxnSpPr/>
      </xdr:nvCxnSpPr>
      <xdr:spPr>
        <a:xfrm>
          <a:off x="2336800" y="14001448"/>
          <a:ext cx="889000" cy="7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151608</xdr:rowOff>
    </xdr:from>
    <xdr:to>
      <xdr:col>4</xdr:col>
      <xdr:colOff>533400</xdr:colOff>
      <xdr:row>83</xdr:row>
      <xdr:rowOff>81758</xdr:rowOff>
    </xdr:to>
    <xdr:sp macro="" textlink="">
      <xdr:nvSpPr>
        <xdr:cNvPr id="199" name="フローチャート : 判断 198"/>
        <xdr:cNvSpPr/>
      </xdr:nvSpPr>
      <xdr:spPr>
        <a:xfrm>
          <a:off x="3175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66535</xdr:rowOff>
    </xdr:from>
    <xdr:ext cx="762000" cy="259045"/>
    <xdr:sp macro="" textlink="">
      <xdr:nvSpPr>
        <xdr:cNvPr id="200" name="テキスト ボックス 199"/>
        <xdr:cNvSpPr txBox="1"/>
      </xdr:nvSpPr>
      <xdr:spPr>
        <a:xfrm>
          <a:off x="2844800" y="1429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100445</xdr:rowOff>
    </xdr:from>
    <xdr:to>
      <xdr:col>3</xdr:col>
      <xdr:colOff>279400</xdr:colOff>
      <xdr:row>81</xdr:row>
      <xdr:rowOff>113998</xdr:rowOff>
    </xdr:to>
    <xdr:cxnSp macro="">
      <xdr:nvCxnSpPr>
        <xdr:cNvPr id="201" name="直線コネクタ 200"/>
        <xdr:cNvCxnSpPr/>
      </xdr:nvCxnSpPr>
      <xdr:spPr>
        <a:xfrm>
          <a:off x="1447800" y="13987895"/>
          <a:ext cx="889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46682</xdr:rowOff>
    </xdr:from>
    <xdr:to>
      <xdr:col>3</xdr:col>
      <xdr:colOff>330200</xdr:colOff>
      <xdr:row>82</xdr:row>
      <xdr:rowOff>148282</xdr:rowOff>
    </xdr:to>
    <xdr:sp macro="" textlink="">
      <xdr:nvSpPr>
        <xdr:cNvPr id="202" name="フローチャート : 判断 201"/>
        <xdr:cNvSpPr/>
      </xdr:nvSpPr>
      <xdr:spPr>
        <a:xfrm>
          <a:off x="2286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133059</xdr:rowOff>
    </xdr:from>
    <xdr:ext cx="762000" cy="259045"/>
    <xdr:sp macro="" textlink="">
      <xdr:nvSpPr>
        <xdr:cNvPr id="203" name="テキスト ボックス 202"/>
        <xdr:cNvSpPr txBox="1"/>
      </xdr:nvSpPr>
      <xdr:spPr>
        <a:xfrm>
          <a:off x="1955800" y="1419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77409</xdr:rowOff>
    </xdr:from>
    <xdr:to>
      <xdr:col>2</xdr:col>
      <xdr:colOff>127000</xdr:colOff>
      <xdr:row>83</xdr:row>
      <xdr:rowOff>7559</xdr:rowOff>
    </xdr:to>
    <xdr:sp macro="" textlink="">
      <xdr:nvSpPr>
        <xdr:cNvPr id="204" name="フローチャート : 判断 203"/>
        <xdr:cNvSpPr/>
      </xdr:nvSpPr>
      <xdr:spPr>
        <a:xfrm>
          <a:off x="1397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163786</xdr:rowOff>
    </xdr:from>
    <xdr:ext cx="762000" cy="259045"/>
    <xdr:sp macro="" textlink="">
      <xdr:nvSpPr>
        <xdr:cNvPr id="205" name="テキスト ボックス 204"/>
        <xdr:cNvSpPr txBox="1"/>
      </xdr:nvSpPr>
      <xdr:spPr>
        <a:xfrm>
          <a:off x="1066800" y="142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32928</xdr:rowOff>
    </xdr:from>
    <xdr:to>
      <xdr:col>7</xdr:col>
      <xdr:colOff>203200</xdr:colOff>
      <xdr:row>82</xdr:row>
      <xdr:rowOff>134528</xdr:rowOff>
    </xdr:to>
    <xdr:sp macro="" textlink="">
      <xdr:nvSpPr>
        <xdr:cNvPr id="211" name="円/楕円 210"/>
        <xdr:cNvSpPr/>
      </xdr:nvSpPr>
      <xdr:spPr>
        <a:xfrm>
          <a:off x="4902200" y="1409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49455</xdr:rowOff>
    </xdr:from>
    <xdr:ext cx="762000" cy="259045"/>
    <xdr:sp macro="" textlink="">
      <xdr:nvSpPr>
        <xdr:cNvPr id="212" name="人件費・物件費等の状況該当値テキスト"/>
        <xdr:cNvSpPr txBox="1"/>
      </xdr:nvSpPr>
      <xdr:spPr>
        <a:xfrm>
          <a:off x="5041900" y="139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97,006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8196</xdr:rowOff>
    </xdr:from>
    <xdr:to>
      <xdr:col>6</xdr:col>
      <xdr:colOff>50800</xdr:colOff>
      <xdr:row>82</xdr:row>
      <xdr:rowOff>109796</xdr:rowOff>
    </xdr:to>
    <xdr:sp macro="" textlink="">
      <xdr:nvSpPr>
        <xdr:cNvPr id="213" name="円/楕円 212"/>
        <xdr:cNvSpPr/>
      </xdr:nvSpPr>
      <xdr:spPr>
        <a:xfrm>
          <a:off x="4064000" y="140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119973</xdr:rowOff>
    </xdr:from>
    <xdr:ext cx="736600" cy="259045"/>
    <xdr:sp macro="" textlink="">
      <xdr:nvSpPr>
        <xdr:cNvPr id="214" name="テキスト ボックス 213"/>
        <xdr:cNvSpPr txBox="1"/>
      </xdr:nvSpPr>
      <xdr:spPr>
        <a:xfrm>
          <a:off x="3733800" y="13835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95,776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137097</xdr:rowOff>
    </xdr:from>
    <xdr:to>
      <xdr:col>4</xdr:col>
      <xdr:colOff>533400</xdr:colOff>
      <xdr:row>82</xdr:row>
      <xdr:rowOff>67247</xdr:rowOff>
    </xdr:to>
    <xdr:sp macro="" textlink="">
      <xdr:nvSpPr>
        <xdr:cNvPr id="215" name="円/楕円 214"/>
        <xdr:cNvSpPr/>
      </xdr:nvSpPr>
      <xdr:spPr>
        <a:xfrm>
          <a:off x="3175000" y="1402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77424</xdr:rowOff>
    </xdr:from>
    <xdr:ext cx="762000" cy="259045"/>
    <xdr:sp macro="" textlink="">
      <xdr:nvSpPr>
        <xdr:cNvPr id="216" name="テキスト ボックス 215"/>
        <xdr:cNvSpPr txBox="1"/>
      </xdr:nvSpPr>
      <xdr:spPr>
        <a:xfrm>
          <a:off x="2844800" y="1379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93,660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63198</xdr:rowOff>
    </xdr:from>
    <xdr:to>
      <xdr:col>3</xdr:col>
      <xdr:colOff>330200</xdr:colOff>
      <xdr:row>81</xdr:row>
      <xdr:rowOff>164798</xdr:rowOff>
    </xdr:to>
    <xdr:sp macro="" textlink="">
      <xdr:nvSpPr>
        <xdr:cNvPr id="217" name="円/楕円 216"/>
        <xdr:cNvSpPr/>
      </xdr:nvSpPr>
      <xdr:spPr>
        <a:xfrm>
          <a:off x="2286000" y="1395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3525</xdr:rowOff>
    </xdr:from>
    <xdr:ext cx="762000" cy="259045"/>
    <xdr:sp macro="" textlink="">
      <xdr:nvSpPr>
        <xdr:cNvPr id="218" name="テキスト ボックス 217"/>
        <xdr:cNvSpPr txBox="1"/>
      </xdr:nvSpPr>
      <xdr:spPr>
        <a:xfrm>
          <a:off x="1955800" y="1371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89,985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49645</xdr:rowOff>
    </xdr:from>
    <xdr:to>
      <xdr:col>2</xdr:col>
      <xdr:colOff>127000</xdr:colOff>
      <xdr:row>81</xdr:row>
      <xdr:rowOff>151245</xdr:rowOff>
    </xdr:to>
    <xdr:sp macro="" textlink="">
      <xdr:nvSpPr>
        <xdr:cNvPr id="219" name="円/楕円 218"/>
        <xdr:cNvSpPr/>
      </xdr:nvSpPr>
      <xdr:spPr>
        <a:xfrm>
          <a:off x="1397000" y="1393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161422</xdr:rowOff>
    </xdr:from>
    <xdr:ext cx="762000" cy="259045"/>
    <xdr:sp macro="" textlink="">
      <xdr:nvSpPr>
        <xdr:cNvPr id="220" name="テキスト ボックス 219"/>
        <xdr:cNvSpPr txBox="1"/>
      </xdr:nvSpPr>
      <xdr:spPr>
        <a:xfrm>
          <a:off x="1066800" y="13705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「行財政新改革プラン」（平成</a:t>
          </a:r>
          <a:r>
            <a:rPr kumimoji="1" lang="en-US" altLang="ja-JP" sz="1300">
              <a:latin typeface="ＭＳ Ｐゴシック"/>
            </a:rPr>
            <a:t>23</a:t>
          </a:r>
          <a:r>
            <a:rPr kumimoji="1" lang="ja-JP" altLang="en-US" sz="1300">
              <a:latin typeface="ＭＳ Ｐゴシック"/>
            </a:rPr>
            <a:t>年</a:t>
          </a:r>
          <a:r>
            <a:rPr kumimoji="1" lang="en-US" altLang="ja-JP" sz="1300">
              <a:latin typeface="ＭＳ Ｐゴシック"/>
            </a:rPr>
            <a:t>12</a:t>
          </a:r>
          <a:r>
            <a:rPr kumimoji="1" lang="ja-JP" altLang="en-US" sz="1300">
              <a:latin typeface="ＭＳ Ｐゴシック"/>
            </a:rPr>
            <a:t>月策定。計画期間：平成</a:t>
          </a:r>
          <a:r>
            <a:rPr kumimoji="1" lang="en-US" altLang="ja-JP" sz="1300">
              <a:latin typeface="ＭＳ Ｐゴシック"/>
            </a:rPr>
            <a:t>24</a:t>
          </a:r>
          <a:r>
            <a:rPr kumimoji="1" lang="ja-JP" altLang="en-US" sz="1300">
              <a:latin typeface="ＭＳ Ｐゴシック"/>
            </a:rPr>
            <a:t>年度～平成</a:t>
          </a:r>
          <a:r>
            <a:rPr kumimoji="1" lang="en-US" altLang="ja-JP" sz="1300">
              <a:latin typeface="ＭＳ Ｐゴシック"/>
            </a:rPr>
            <a:t>28</a:t>
          </a:r>
          <a:r>
            <a:rPr kumimoji="1" lang="ja-JP" altLang="en-US" sz="1300">
              <a:latin typeface="ＭＳ Ｐゴシック"/>
            </a:rPr>
            <a:t>年度）に基づき、管理職手当および期末勤勉手当等の各種手当の削減を実施。</a:t>
          </a:r>
          <a:endParaRPr kumimoji="1" lang="en-US" altLang="ja-JP" sz="1300">
            <a:latin typeface="ＭＳ Ｐゴシック"/>
          </a:endParaRPr>
        </a:p>
        <a:p>
          <a:r>
            <a:rPr kumimoji="1" lang="ja-JP" altLang="en-US" sz="1300">
              <a:latin typeface="ＭＳ Ｐゴシック"/>
            </a:rPr>
            <a:t>　また、人事院勧告等に基づき、給与水準の適正化に取り組むことにより、類似団体平均を下回る水準で推移している。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21166</xdr:rowOff>
    </xdr:to>
    <xdr:cxnSp macro="">
      <xdr:nvCxnSpPr>
        <xdr:cNvPr id="249" name="直線コネクタ 248"/>
        <xdr:cNvCxnSpPr/>
      </xdr:nvCxnSpPr>
      <xdr:spPr>
        <a:xfrm flipV="1">
          <a:off x="17018000" y="13881100"/>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0"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1" name="直線コネクタ 250"/>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2"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3" name="直線コネクタ 252"/>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117122</xdr:rowOff>
    </xdr:from>
    <xdr:to>
      <xdr:col>24</xdr:col>
      <xdr:colOff>558800</xdr:colOff>
      <xdr:row>82</xdr:row>
      <xdr:rowOff>170745</xdr:rowOff>
    </xdr:to>
    <xdr:cxnSp macro="">
      <xdr:nvCxnSpPr>
        <xdr:cNvPr id="254" name="直線コネクタ 253"/>
        <xdr:cNvCxnSpPr/>
      </xdr:nvCxnSpPr>
      <xdr:spPr>
        <a:xfrm>
          <a:off x="16179800" y="14176022"/>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41222</xdr:rowOff>
    </xdr:from>
    <xdr:ext cx="762000" cy="259045"/>
    <xdr:sp macro="" textlink="">
      <xdr:nvSpPr>
        <xdr:cNvPr id="255" name="給与水準   （国との比較）平均値テキスト"/>
        <xdr:cNvSpPr txBox="1"/>
      </xdr:nvSpPr>
      <xdr:spPr>
        <a:xfrm>
          <a:off x="17106900" y="14271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69145</xdr:rowOff>
    </xdr:from>
    <xdr:to>
      <xdr:col>24</xdr:col>
      <xdr:colOff>609600</xdr:colOff>
      <xdr:row>83</xdr:row>
      <xdr:rowOff>170745</xdr:rowOff>
    </xdr:to>
    <xdr:sp macro="" textlink="">
      <xdr:nvSpPr>
        <xdr:cNvPr id="256" name="フローチャート : 判断 255"/>
        <xdr:cNvSpPr/>
      </xdr:nvSpPr>
      <xdr:spPr>
        <a:xfrm>
          <a:off x="16967200" y="1429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117122</xdr:rowOff>
    </xdr:from>
    <xdr:to>
      <xdr:col>23</xdr:col>
      <xdr:colOff>406400</xdr:colOff>
      <xdr:row>82</xdr:row>
      <xdr:rowOff>117122</xdr:rowOff>
    </xdr:to>
    <xdr:cxnSp macro="">
      <xdr:nvCxnSpPr>
        <xdr:cNvPr id="257" name="直線コネクタ 256"/>
        <xdr:cNvCxnSpPr/>
      </xdr:nvCxnSpPr>
      <xdr:spPr>
        <a:xfrm>
          <a:off x="15290800" y="141760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8" name="フローチャート : 判断 257"/>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59" name="テキスト ボックス 258"/>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117122</xdr:rowOff>
    </xdr:from>
    <xdr:to>
      <xdr:col>22</xdr:col>
      <xdr:colOff>203200</xdr:colOff>
      <xdr:row>82</xdr:row>
      <xdr:rowOff>143934</xdr:rowOff>
    </xdr:to>
    <xdr:cxnSp macro="">
      <xdr:nvCxnSpPr>
        <xdr:cNvPr id="260" name="直線コネクタ 259"/>
        <xdr:cNvCxnSpPr/>
      </xdr:nvCxnSpPr>
      <xdr:spPr>
        <a:xfrm flipV="1">
          <a:off x="14401800" y="1417602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82550</xdr:rowOff>
    </xdr:from>
    <xdr:to>
      <xdr:col>22</xdr:col>
      <xdr:colOff>254000</xdr:colOff>
      <xdr:row>84</xdr:row>
      <xdr:rowOff>12700</xdr:rowOff>
    </xdr:to>
    <xdr:sp macro="" textlink="">
      <xdr:nvSpPr>
        <xdr:cNvPr id="261" name="フローチャート : 判断 260"/>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168927</xdr:rowOff>
    </xdr:from>
    <xdr:ext cx="762000" cy="259045"/>
    <xdr:sp macro="" textlink="">
      <xdr:nvSpPr>
        <xdr:cNvPr id="262" name="テキスト ボックス 261"/>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143934</xdr:rowOff>
    </xdr:from>
    <xdr:to>
      <xdr:col>21</xdr:col>
      <xdr:colOff>0</xdr:colOff>
      <xdr:row>89</xdr:row>
      <xdr:rowOff>110066</xdr:rowOff>
    </xdr:to>
    <xdr:cxnSp macro="">
      <xdr:nvCxnSpPr>
        <xdr:cNvPr id="263" name="直線コネクタ 262"/>
        <xdr:cNvCxnSpPr/>
      </xdr:nvCxnSpPr>
      <xdr:spPr>
        <a:xfrm flipV="1">
          <a:off x="13512800" y="14202834"/>
          <a:ext cx="889000" cy="116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4" name="フローチャート : 判断 263"/>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128711</xdr:rowOff>
    </xdr:from>
    <xdr:ext cx="762000" cy="259045"/>
    <xdr:sp macro="" textlink="">
      <xdr:nvSpPr>
        <xdr:cNvPr id="265" name="テキスト ボックス 264"/>
        <xdr:cNvSpPr txBox="1"/>
      </xdr:nvSpPr>
      <xdr:spPr>
        <a:xfrm>
          <a:off x="14020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86078</xdr:rowOff>
    </xdr:from>
    <xdr:to>
      <xdr:col>19</xdr:col>
      <xdr:colOff>533400</xdr:colOff>
      <xdr:row>90</xdr:row>
      <xdr:rowOff>16228</xdr:rowOff>
    </xdr:to>
    <xdr:sp macro="" textlink="">
      <xdr:nvSpPr>
        <xdr:cNvPr id="266" name="フローチャート : 判断 265"/>
        <xdr:cNvSpPr/>
      </xdr:nvSpPr>
      <xdr:spPr>
        <a:xfrm>
          <a:off x="13462000" y="153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1005</xdr:rowOff>
    </xdr:from>
    <xdr:ext cx="762000" cy="259045"/>
    <xdr:sp macro="" textlink="">
      <xdr:nvSpPr>
        <xdr:cNvPr id="267" name="テキスト ボックス 266"/>
        <xdr:cNvSpPr txBox="1"/>
      </xdr:nvSpPr>
      <xdr:spPr>
        <a:xfrm>
          <a:off x="13131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119945</xdr:rowOff>
    </xdr:from>
    <xdr:to>
      <xdr:col>24</xdr:col>
      <xdr:colOff>609600</xdr:colOff>
      <xdr:row>83</xdr:row>
      <xdr:rowOff>50095</xdr:rowOff>
    </xdr:to>
    <xdr:sp macro="" textlink="">
      <xdr:nvSpPr>
        <xdr:cNvPr id="273" name="円/楕円 272"/>
        <xdr:cNvSpPr/>
      </xdr:nvSpPr>
      <xdr:spPr>
        <a:xfrm>
          <a:off x="169672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136472</xdr:rowOff>
    </xdr:from>
    <xdr:ext cx="762000" cy="259045"/>
    <xdr:sp macro="" textlink="">
      <xdr:nvSpPr>
        <xdr:cNvPr id="274" name="給与水準   （国との比較）該当値テキスト"/>
        <xdr:cNvSpPr txBox="1"/>
      </xdr:nvSpPr>
      <xdr:spPr>
        <a:xfrm>
          <a:off x="17106900" y="1402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66322</xdr:rowOff>
    </xdr:from>
    <xdr:to>
      <xdr:col>23</xdr:col>
      <xdr:colOff>457200</xdr:colOff>
      <xdr:row>82</xdr:row>
      <xdr:rowOff>167922</xdr:rowOff>
    </xdr:to>
    <xdr:sp macro="" textlink="">
      <xdr:nvSpPr>
        <xdr:cNvPr id="275" name="円/楕円 274"/>
        <xdr:cNvSpPr/>
      </xdr:nvSpPr>
      <xdr:spPr>
        <a:xfrm>
          <a:off x="16129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6649</xdr:rowOff>
    </xdr:from>
    <xdr:ext cx="736600" cy="259045"/>
    <xdr:sp macro="" textlink="">
      <xdr:nvSpPr>
        <xdr:cNvPr id="276" name="テキスト ボックス 275"/>
        <xdr:cNvSpPr txBox="1"/>
      </xdr:nvSpPr>
      <xdr:spPr>
        <a:xfrm>
          <a:off x="15798800" y="1389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66322</xdr:rowOff>
    </xdr:from>
    <xdr:to>
      <xdr:col>22</xdr:col>
      <xdr:colOff>254000</xdr:colOff>
      <xdr:row>82</xdr:row>
      <xdr:rowOff>167922</xdr:rowOff>
    </xdr:to>
    <xdr:sp macro="" textlink="">
      <xdr:nvSpPr>
        <xdr:cNvPr id="277" name="円/楕円 276"/>
        <xdr:cNvSpPr/>
      </xdr:nvSpPr>
      <xdr:spPr>
        <a:xfrm>
          <a:off x="15240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6649</xdr:rowOff>
    </xdr:from>
    <xdr:ext cx="762000" cy="259045"/>
    <xdr:sp macro="" textlink="">
      <xdr:nvSpPr>
        <xdr:cNvPr id="278" name="テキスト ボックス 277"/>
        <xdr:cNvSpPr txBox="1"/>
      </xdr:nvSpPr>
      <xdr:spPr>
        <a:xfrm>
          <a:off x="14909800" y="1389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93134</xdr:rowOff>
    </xdr:from>
    <xdr:to>
      <xdr:col>21</xdr:col>
      <xdr:colOff>50800</xdr:colOff>
      <xdr:row>83</xdr:row>
      <xdr:rowOff>23284</xdr:rowOff>
    </xdr:to>
    <xdr:sp macro="" textlink="">
      <xdr:nvSpPr>
        <xdr:cNvPr id="279" name="円/楕円 278"/>
        <xdr:cNvSpPr/>
      </xdr:nvSpPr>
      <xdr:spPr>
        <a:xfrm>
          <a:off x="14351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33461</xdr:rowOff>
    </xdr:from>
    <xdr:ext cx="762000" cy="259045"/>
    <xdr:sp macro="" textlink="">
      <xdr:nvSpPr>
        <xdr:cNvPr id="280" name="テキスト ボックス 279"/>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59266</xdr:rowOff>
    </xdr:from>
    <xdr:to>
      <xdr:col>19</xdr:col>
      <xdr:colOff>533400</xdr:colOff>
      <xdr:row>89</xdr:row>
      <xdr:rowOff>160866</xdr:rowOff>
    </xdr:to>
    <xdr:sp macro="" textlink="">
      <xdr:nvSpPr>
        <xdr:cNvPr id="281" name="円/楕円 280"/>
        <xdr:cNvSpPr/>
      </xdr:nvSpPr>
      <xdr:spPr>
        <a:xfrm>
          <a:off x="13462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171043</xdr:rowOff>
    </xdr:from>
    <xdr:ext cx="762000" cy="259045"/>
    <xdr:sp macro="" textlink="">
      <xdr:nvSpPr>
        <xdr:cNvPr id="282" name="テキスト ボックス 281"/>
        <xdr:cNvSpPr txBox="1"/>
      </xdr:nvSpPr>
      <xdr:spPr>
        <a:xfrm>
          <a:off x="13131800" y="1508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公立幼稚園数が多いこと及び市立高等学校を運営していることから、教育公務員の数が多く、類似団体と比較して職員数が多くなっている。</a:t>
          </a:r>
          <a:endParaRPr kumimoji="1" lang="en-US" altLang="ja-JP" sz="1300">
            <a:latin typeface="ＭＳ Ｐゴシック"/>
          </a:endParaRPr>
        </a:p>
        <a:p>
          <a:r>
            <a:rPr kumimoji="1" lang="ja-JP" altLang="en-US" sz="1300">
              <a:latin typeface="ＭＳ Ｐゴシック"/>
            </a:rPr>
            <a:t>　民間委託化など民間活力を導入することにより、行政サービス水準の向上と、コスト削減が実現できる分野については、民間委託化、民営化を進め、職員数の適正化を図る。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67</xdr:row>
      <xdr:rowOff>28303</xdr:rowOff>
    </xdr:to>
    <xdr:cxnSp macro="">
      <xdr:nvCxnSpPr>
        <xdr:cNvPr id="314" name="直線コネクタ 313"/>
        <xdr:cNvCxnSpPr/>
      </xdr:nvCxnSpPr>
      <xdr:spPr>
        <a:xfrm flipV="1">
          <a:off x="17018000" y="10019393"/>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380</xdr:rowOff>
    </xdr:from>
    <xdr:ext cx="762000" cy="259045"/>
    <xdr:sp macro="" textlink="">
      <xdr:nvSpPr>
        <xdr:cNvPr id="315" name="定員管理の状況最小値テキスト"/>
        <xdr:cNvSpPr txBox="1"/>
      </xdr:nvSpPr>
      <xdr:spPr>
        <a:xfrm>
          <a:off x="17106900" y="1148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24</xdr:col>
      <xdr:colOff>469900</xdr:colOff>
      <xdr:row>67</xdr:row>
      <xdr:rowOff>28303</xdr:rowOff>
    </xdr:from>
    <xdr:to>
      <xdr:col>24</xdr:col>
      <xdr:colOff>647700</xdr:colOff>
      <xdr:row>67</xdr:row>
      <xdr:rowOff>28303</xdr:rowOff>
    </xdr:to>
    <xdr:cxnSp macro="">
      <xdr:nvCxnSpPr>
        <xdr:cNvPr id="316" name="直線コネクタ 315"/>
        <xdr:cNvCxnSpPr/>
      </xdr:nvCxnSpPr>
      <xdr:spPr>
        <a:xfrm>
          <a:off x="16929100" y="1151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7"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18" name="直線コネクタ 317"/>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165100</xdr:rowOff>
    </xdr:from>
    <xdr:to>
      <xdr:col>24</xdr:col>
      <xdr:colOff>558800</xdr:colOff>
      <xdr:row>63</xdr:row>
      <xdr:rowOff>21227</xdr:rowOff>
    </xdr:to>
    <xdr:cxnSp macro="">
      <xdr:nvCxnSpPr>
        <xdr:cNvPr id="319" name="直線コネクタ 318"/>
        <xdr:cNvCxnSpPr/>
      </xdr:nvCxnSpPr>
      <xdr:spPr>
        <a:xfrm>
          <a:off x="16179800" y="10795000"/>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17071</xdr:rowOff>
    </xdr:from>
    <xdr:ext cx="762000" cy="259045"/>
    <xdr:sp macro="" textlink="">
      <xdr:nvSpPr>
        <xdr:cNvPr id="320" name="定員管理の状況平均値テキスト"/>
        <xdr:cNvSpPr txBox="1"/>
      </xdr:nvSpPr>
      <xdr:spPr>
        <a:xfrm>
          <a:off x="17106900" y="10475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544</xdr:rowOff>
    </xdr:from>
    <xdr:to>
      <xdr:col>24</xdr:col>
      <xdr:colOff>609600</xdr:colOff>
      <xdr:row>62</xdr:row>
      <xdr:rowOff>102144</xdr:rowOff>
    </xdr:to>
    <xdr:sp macro="" textlink="">
      <xdr:nvSpPr>
        <xdr:cNvPr id="321" name="フローチャート : 判断 320"/>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144417</xdr:rowOff>
    </xdr:from>
    <xdr:to>
      <xdr:col>23</xdr:col>
      <xdr:colOff>406400</xdr:colOff>
      <xdr:row>62</xdr:row>
      <xdr:rowOff>165100</xdr:rowOff>
    </xdr:to>
    <xdr:cxnSp macro="">
      <xdr:nvCxnSpPr>
        <xdr:cNvPr id="322" name="直線コネクタ 321"/>
        <xdr:cNvCxnSpPr/>
      </xdr:nvCxnSpPr>
      <xdr:spPr>
        <a:xfrm>
          <a:off x="15290800" y="1077431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3" name="フローチャート : 判断 322"/>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105427</xdr:rowOff>
    </xdr:from>
    <xdr:ext cx="736600" cy="259045"/>
    <xdr:sp macro="" textlink="">
      <xdr:nvSpPr>
        <xdr:cNvPr id="324" name="テキスト ボックス 323"/>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144417</xdr:rowOff>
    </xdr:from>
    <xdr:to>
      <xdr:col>22</xdr:col>
      <xdr:colOff>203200</xdr:colOff>
      <xdr:row>62</xdr:row>
      <xdr:rowOff>151312</xdr:rowOff>
    </xdr:to>
    <xdr:cxnSp macro="">
      <xdr:nvCxnSpPr>
        <xdr:cNvPr id="325" name="直線コネクタ 324"/>
        <xdr:cNvCxnSpPr/>
      </xdr:nvCxnSpPr>
      <xdr:spPr>
        <a:xfrm flipV="1">
          <a:off x="14401800" y="1077431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6" name="フローチャート : 判断 325"/>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27" name="テキスト ボックス 326"/>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151312</xdr:rowOff>
    </xdr:from>
    <xdr:to>
      <xdr:col>21</xdr:col>
      <xdr:colOff>0</xdr:colOff>
      <xdr:row>62</xdr:row>
      <xdr:rowOff>151312</xdr:rowOff>
    </xdr:to>
    <xdr:cxnSp macro="">
      <xdr:nvCxnSpPr>
        <xdr:cNvPr id="328" name="直線コネクタ 327"/>
        <xdr:cNvCxnSpPr/>
      </xdr:nvCxnSpPr>
      <xdr:spPr>
        <a:xfrm>
          <a:off x="13512800" y="10781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147865</xdr:rowOff>
    </xdr:from>
    <xdr:to>
      <xdr:col>21</xdr:col>
      <xdr:colOff>50800</xdr:colOff>
      <xdr:row>62</xdr:row>
      <xdr:rowOff>78015</xdr:rowOff>
    </xdr:to>
    <xdr:sp macro="" textlink="">
      <xdr:nvSpPr>
        <xdr:cNvPr id="329" name="フローチャート : 判断 328"/>
        <xdr:cNvSpPr/>
      </xdr:nvSpPr>
      <xdr:spPr>
        <a:xfrm>
          <a:off x="14351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88192</xdr:rowOff>
    </xdr:from>
    <xdr:ext cx="762000" cy="259045"/>
    <xdr:sp macro="" textlink="">
      <xdr:nvSpPr>
        <xdr:cNvPr id="330" name="テキスト ボックス 329"/>
        <xdr:cNvSpPr txBox="1"/>
      </xdr:nvSpPr>
      <xdr:spPr>
        <a:xfrm>
          <a:off x="14020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154759</xdr:rowOff>
    </xdr:from>
    <xdr:to>
      <xdr:col>19</xdr:col>
      <xdr:colOff>533400</xdr:colOff>
      <xdr:row>62</xdr:row>
      <xdr:rowOff>84909</xdr:rowOff>
    </xdr:to>
    <xdr:sp macro="" textlink="">
      <xdr:nvSpPr>
        <xdr:cNvPr id="331" name="フローチャート : 判断 330"/>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95086</xdr:rowOff>
    </xdr:from>
    <xdr:ext cx="762000" cy="259045"/>
    <xdr:sp macro="" textlink="">
      <xdr:nvSpPr>
        <xdr:cNvPr id="332" name="テキスト ボックス 331"/>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141877</xdr:rowOff>
    </xdr:from>
    <xdr:to>
      <xdr:col>24</xdr:col>
      <xdr:colOff>609600</xdr:colOff>
      <xdr:row>63</xdr:row>
      <xdr:rowOff>72027</xdr:rowOff>
    </xdr:to>
    <xdr:sp macro="" textlink="">
      <xdr:nvSpPr>
        <xdr:cNvPr id="338" name="円/楕円 337"/>
        <xdr:cNvSpPr/>
      </xdr:nvSpPr>
      <xdr:spPr>
        <a:xfrm>
          <a:off x="169672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113954</xdr:rowOff>
    </xdr:from>
    <xdr:ext cx="762000" cy="259045"/>
    <xdr:sp macro="" textlink="">
      <xdr:nvSpPr>
        <xdr:cNvPr id="339" name="定員管理の状況該当値テキスト"/>
        <xdr:cNvSpPr txBox="1"/>
      </xdr:nvSpPr>
      <xdr:spPr>
        <a:xfrm>
          <a:off x="17106900" y="1074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114300</xdr:rowOff>
    </xdr:from>
    <xdr:to>
      <xdr:col>23</xdr:col>
      <xdr:colOff>457200</xdr:colOff>
      <xdr:row>63</xdr:row>
      <xdr:rowOff>44450</xdr:rowOff>
    </xdr:to>
    <xdr:sp macro="" textlink="">
      <xdr:nvSpPr>
        <xdr:cNvPr id="340" name="円/楕円 339"/>
        <xdr:cNvSpPr/>
      </xdr:nvSpPr>
      <xdr:spPr>
        <a:xfrm>
          <a:off x="16129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29227</xdr:rowOff>
    </xdr:from>
    <xdr:ext cx="736600" cy="259045"/>
    <xdr:sp macro="" textlink="">
      <xdr:nvSpPr>
        <xdr:cNvPr id="341" name="テキスト ボックス 340"/>
        <xdr:cNvSpPr txBox="1"/>
      </xdr:nvSpPr>
      <xdr:spPr>
        <a:xfrm>
          <a:off x="15798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93617</xdr:rowOff>
    </xdr:from>
    <xdr:to>
      <xdr:col>22</xdr:col>
      <xdr:colOff>254000</xdr:colOff>
      <xdr:row>63</xdr:row>
      <xdr:rowOff>23767</xdr:rowOff>
    </xdr:to>
    <xdr:sp macro="" textlink="">
      <xdr:nvSpPr>
        <xdr:cNvPr id="342" name="円/楕円 341"/>
        <xdr:cNvSpPr/>
      </xdr:nvSpPr>
      <xdr:spPr>
        <a:xfrm>
          <a:off x="15240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8544</xdr:rowOff>
    </xdr:from>
    <xdr:ext cx="762000" cy="259045"/>
    <xdr:sp macro="" textlink="">
      <xdr:nvSpPr>
        <xdr:cNvPr id="343" name="テキスト ボックス 342"/>
        <xdr:cNvSpPr txBox="1"/>
      </xdr:nvSpPr>
      <xdr:spPr>
        <a:xfrm>
          <a:off x="14909800" y="1080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100512</xdr:rowOff>
    </xdr:from>
    <xdr:to>
      <xdr:col>21</xdr:col>
      <xdr:colOff>50800</xdr:colOff>
      <xdr:row>63</xdr:row>
      <xdr:rowOff>30662</xdr:rowOff>
    </xdr:to>
    <xdr:sp macro="" textlink="">
      <xdr:nvSpPr>
        <xdr:cNvPr id="344" name="円/楕円 343"/>
        <xdr:cNvSpPr/>
      </xdr:nvSpPr>
      <xdr:spPr>
        <a:xfrm>
          <a:off x="14351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15439</xdr:rowOff>
    </xdr:from>
    <xdr:ext cx="762000" cy="259045"/>
    <xdr:sp macro="" textlink="">
      <xdr:nvSpPr>
        <xdr:cNvPr id="345" name="テキスト ボックス 344"/>
        <xdr:cNvSpPr txBox="1"/>
      </xdr:nvSpPr>
      <xdr:spPr>
        <a:xfrm>
          <a:off x="14020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100512</xdr:rowOff>
    </xdr:from>
    <xdr:to>
      <xdr:col>19</xdr:col>
      <xdr:colOff>533400</xdr:colOff>
      <xdr:row>63</xdr:row>
      <xdr:rowOff>30662</xdr:rowOff>
    </xdr:to>
    <xdr:sp macro="" textlink="">
      <xdr:nvSpPr>
        <xdr:cNvPr id="346" name="円/楕円 345"/>
        <xdr:cNvSpPr/>
      </xdr:nvSpPr>
      <xdr:spPr>
        <a:xfrm>
          <a:off x="13462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15439</xdr:rowOff>
    </xdr:from>
    <xdr:ext cx="762000" cy="259045"/>
    <xdr:sp macro="" textlink="">
      <xdr:nvSpPr>
        <xdr:cNvPr id="347" name="テキスト ボックス 346"/>
        <xdr:cNvSpPr txBox="1"/>
      </xdr:nvSpPr>
      <xdr:spPr>
        <a:xfrm>
          <a:off x="13131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平成初頭に集中的に実施した大規模な建設投資に係る起債残高が実質公債費比率を押し上げていたが、近年においては事業及び建設債発行の抑制により、数値が改善している。</a:t>
          </a:r>
          <a:endParaRPr kumimoji="1" lang="en-US" altLang="ja-JP" sz="1300">
            <a:latin typeface="ＭＳ Ｐゴシック"/>
          </a:endParaRPr>
        </a:p>
        <a:p>
          <a:r>
            <a:rPr kumimoji="1" lang="ja-JP" altLang="en-US" sz="1300">
              <a:latin typeface="ＭＳ Ｐゴシック"/>
            </a:rPr>
            <a:t>　　しかし、依然として類似団体、大阪府平均を上回る水準であるため、地方債の新規発行を抑制し、実質公債費比率の改善を図る。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82127</xdr:rowOff>
    </xdr:to>
    <xdr:cxnSp macro="">
      <xdr:nvCxnSpPr>
        <xdr:cNvPr id="375" name="直線コネクタ 374"/>
        <xdr:cNvCxnSpPr/>
      </xdr:nvCxnSpPr>
      <xdr:spPr>
        <a:xfrm flipV="1">
          <a:off x="17018000" y="630936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54204</xdr:rowOff>
    </xdr:from>
    <xdr:ext cx="762000" cy="259045"/>
    <xdr:sp macro="" textlink="">
      <xdr:nvSpPr>
        <xdr:cNvPr id="37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24</xdr:col>
      <xdr:colOff>469900</xdr:colOff>
      <xdr:row>45</xdr:row>
      <xdr:rowOff>82127</xdr:rowOff>
    </xdr:from>
    <xdr:to>
      <xdr:col>24</xdr:col>
      <xdr:colOff>647700</xdr:colOff>
      <xdr:row>45</xdr:row>
      <xdr:rowOff>82127</xdr:rowOff>
    </xdr:to>
    <xdr:cxnSp macro="">
      <xdr:nvCxnSpPr>
        <xdr:cNvPr id="377" name="直線コネクタ 37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78"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79" name="直線コネクタ 378"/>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79163</xdr:rowOff>
    </xdr:from>
    <xdr:to>
      <xdr:col>24</xdr:col>
      <xdr:colOff>558800</xdr:colOff>
      <xdr:row>44</xdr:row>
      <xdr:rowOff>36406</xdr:rowOff>
    </xdr:to>
    <xdr:cxnSp macro="">
      <xdr:nvCxnSpPr>
        <xdr:cNvPr id="380" name="直線コネクタ 379"/>
        <xdr:cNvCxnSpPr/>
      </xdr:nvCxnSpPr>
      <xdr:spPr>
        <a:xfrm flipV="1">
          <a:off x="16179800" y="7451513"/>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108814</xdr:rowOff>
    </xdr:from>
    <xdr:ext cx="762000" cy="259045"/>
    <xdr:sp macro="" textlink="">
      <xdr:nvSpPr>
        <xdr:cNvPr id="381" name="公債費負担の状況平均値テキスト"/>
        <xdr:cNvSpPr txBox="1"/>
      </xdr:nvSpPr>
      <xdr:spPr>
        <a:xfrm>
          <a:off x="17106900" y="679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2" name="フローチャート : 判断 381"/>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36406</xdr:rowOff>
    </xdr:from>
    <xdr:to>
      <xdr:col>23</xdr:col>
      <xdr:colOff>406400</xdr:colOff>
      <xdr:row>44</xdr:row>
      <xdr:rowOff>157056</xdr:rowOff>
    </xdr:to>
    <xdr:cxnSp macro="">
      <xdr:nvCxnSpPr>
        <xdr:cNvPr id="383" name="直線コネクタ 382"/>
        <xdr:cNvCxnSpPr/>
      </xdr:nvCxnSpPr>
      <xdr:spPr>
        <a:xfrm flipV="1">
          <a:off x="15290800" y="758020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9313</xdr:rowOff>
    </xdr:from>
    <xdr:to>
      <xdr:col>23</xdr:col>
      <xdr:colOff>457200</xdr:colOff>
      <xdr:row>41</xdr:row>
      <xdr:rowOff>110913</xdr:rowOff>
    </xdr:to>
    <xdr:sp macro="" textlink="">
      <xdr:nvSpPr>
        <xdr:cNvPr id="384" name="フローチャート : 判断 383"/>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121090</xdr:rowOff>
    </xdr:from>
    <xdr:ext cx="736600" cy="259045"/>
    <xdr:sp macro="" textlink="">
      <xdr:nvSpPr>
        <xdr:cNvPr id="385" name="テキスト ボックス 384"/>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157056</xdr:rowOff>
    </xdr:from>
    <xdr:to>
      <xdr:col>22</xdr:col>
      <xdr:colOff>203200</xdr:colOff>
      <xdr:row>45</xdr:row>
      <xdr:rowOff>57996</xdr:rowOff>
    </xdr:to>
    <xdr:cxnSp macro="">
      <xdr:nvCxnSpPr>
        <xdr:cNvPr id="386" name="直線コネクタ 385"/>
        <xdr:cNvCxnSpPr/>
      </xdr:nvCxnSpPr>
      <xdr:spPr>
        <a:xfrm flipV="1">
          <a:off x="14401800" y="77008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73660</xdr:rowOff>
    </xdr:from>
    <xdr:to>
      <xdr:col>22</xdr:col>
      <xdr:colOff>254000</xdr:colOff>
      <xdr:row>42</xdr:row>
      <xdr:rowOff>3810</xdr:rowOff>
    </xdr:to>
    <xdr:sp macro="" textlink="">
      <xdr:nvSpPr>
        <xdr:cNvPr id="387" name="フローチャート :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13987</xdr:rowOff>
    </xdr:from>
    <xdr:ext cx="762000" cy="259045"/>
    <xdr:sp macro="" textlink="">
      <xdr:nvSpPr>
        <xdr:cNvPr id="388" name="テキスト ボックス 387"/>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57996</xdr:rowOff>
    </xdr:from>
    <xdr:to>
      <xdr:col>21</xdr:col>
      <xdr:colOff>0</xdr:colOff>
      <xdr:row>45</xdr:row>
      <xdr:rowOff>66040</xdr:rowOff>
    </xdr:to>
    <xdr:cxnSp macro="">
      <xdr:nvCxnSpPr>
        <xdr:cNvPr id="389" name="直線コネクタ 388"/>
        <xdr:cNvCxnSpPr/>
      </xdr:nvCxnSpPr>
      <xdr:spPr>
        <a:xfrm flipV="1">
          <a:off x="13512800" y="77732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121920</xdr:rowOff>
    </xdr:from>
    <xdr:to>
      <xdr:col>21</xdr:col>
      <xdr:colOff>50800</xdr:colOff>
      <xdr:row>42</xdr:row>
      <xdr:rowOff>52070</xdr:rowOff>
    </xdr:to>
    <xdr:sp macro="" textlink="">
      <xdr:nvSpPr>
        <xdr:cNvPr id="390" name="フローチャート : 判断 38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62247</xdr:rowOff>
    </xdr:from>
    <xdr:ext cx="762000" cy="259045"/>
    <xdr:sp macro="" textlink="">
      <xdr:nvSpPr>
        <xdr:cNvPr id="391" name="テキスト ボックス 390"/>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2" name="フローチャート : 判断 391"/>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110507</xdr:rowOff>
    </xdr:from>
    <xdr:ext cx="762000" cy="259045"/>
    <xdr:sp macro="" textlink="">
      <xdr:nvSpPr>
        <xdr:cNvPr id="393" name="テキスト ボックス 392"/>
        <xdr:cNvSpPr txBox="1"/>
      </xdr:nvSpPr>
      <xdr:spPr>
        <a:xfrm>
          <a:off x="13131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28363</xdr:rowOff>
    </xdr:from>
    <xdr:to>
      <xdr:col>24</xdr:col>
      <xdr:colOff>609600</xdr:colOff>
      <xdr:row>43</xdr:row>
      <xdr:rowOff>129963</xdr:rowOff>
    </xdr:to>
    <xdr:sp macro="" textlink="">
      <xdr:nvSpPr>
        <xdr:cNvPr id="399" name="円/楕円 398"/>
        <xdr:cNvSpPr/>
      </xdr:nvSpPr>
      <xdr:spPr>
        <a:xfrm>
          <a:off x="169672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440</xdr:rowOff>
    </xdr:from>
    <xdr:ext cx="762000" cy="259045"/>
    <xdr:sp macro="" textlink="">
      <xdr:nvSpPr>
        <xdr:cNvPr id="400" name="公債費負担の状況該当値テキスト"/>
        <xdr:cNvSpPr txBox="1"/>
      </xdr:nvSpPr>
      <xdr:spPr>
        <a:xfrm>
          <a:off x="17106900" y="737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157056</xdr:rowOff>
    </xdr:from>
    <xdr:to>
      <xdr:col>23</xdr:col>
      <xdr:colOff>457200</xdr:colOff>
      <xdr:row>44</xdr:row>
      <xdr:rowOff>87206</xdr:rowOff>
    </xdr:to>
    <xdr:sp macro="" textlink="">
      <xdr:nvSpPr>
        <xdr:cNvPr id="401" name="円/楕円 400"/>
        <xdr:cNvSpPr/>
      </xdr:nvSpPr>
      <xdr:spPr>
        <a:xfrm>
          <a:off x="16129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71983</xdr:rowOff>
    </xdr:from>
    <xdr:ext cx="736600" cy="259045"/>
    <xdr:sp macro="" textlink="">
      <xdr:nvSpPr>
        <xdr:cNvPr id="402" name="テキスト ボックス 401"/>
        <xdr:cNvSpPr txBox="1"/>
      </xdr:nvSpPr>
      <xdr:spPr>
        <a:xfrm>
          <a:off x="15798800" y="76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106256</xdr:rowOff>
    </xdr:from>
    <xdr:to>
      <xdr:col>22</xdr:col>
      <xdr:colOff>254000</xdr:colOff>
      <xdr:row>45</xdr:row>
      <xdr:rowOff>36406</xdr:rowOff>
    </xdr:to>
    <xdr:sp macro="" textlink="">
      <xdr:nvSpPr>
        <xdr:cNvPr id="403" name="円/楕円 402"/>
        <xdr:cNvSpPr/>
      </xdr:nvSpPr>
      <xdr:spPr>
        <a:xfrm>
          <a:off x="15240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21183</xdr:rowOff>
    </xdr:from>
    <xdr:ext cx="762000" cy="259045"/>
    <xdr:sp macro="" textlink="">
      <xdr:nvSpPr>
        <xdr:cNvPr id="404" name="テキスト ボックス 403"/>
        <xdr:cNvSpPr txBox="1"/>
      </xdr:nvSpPr>
      <xdr:spPr>
        <a:xfrm>
          <a:off x="14909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635000</xdr:colOff>
      <xdr:row>45</xdr:row>
      <xdr:rowOff>7196</xdr:rowOff>
    </xdr:from>
    <xdr:to>
      <xdr:col>21</xdr:col>
      <xdr:colOff>50800</xdr:colOff>
      <xdr:row>45</xdr:row>
      <xdr:rowOff>108796</xdr:rowOff>
    </xdr:to>
    <xdr:sp macro="" textlink="">
      <xdr:nvSpPr>
        <xdr:cNvPr id="405" name="円/楕円 404"/>
        <xdr:cNvSpPr/>
      </xdr:nvSpPr>
      <xdr:spPr>
        <a:xfrm>
          <a:off x="14351000" y="77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93573</xdr:rowOff>
    </xdr:from>
    <xdr:ext cx="762000" cy="259045"/>
    <xdr:sp macro="" textlink="">
      <xdr:nvSpPr>
        <xdr:cNvPr id="406" name="テキスト ボックス 405"/>
        <xdr:cNvSpPr txBox="1"/>
      </xdr:nvSpPr>
      <xdr:spPr>
        <a:xfrm>
          <a:off x="14020800" y="780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15240</xdr:rowOff>
    </xdr:from>
    <xdr:to>
      <xdr:col>19</xdr:col>
      <xdr:colOff>533400</xdr:colOff>
      <xdr:row>45</xdr:row>
      <xdr:rowOff>116840</xdr:rowOff>
    </xdr:to>
    <xdr:sp macro="" textlink="">
      <xdr:nvSpPr>
        <xdr:cNvPr id="407" name="円/楕円 406"/>
        <xdr:cNvSpPr/>
      </xdr:nvSpPr>
      <xdr:spPr>
        <a:xfrm>
          <a:off x="13462000" y="77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101617</xdr:rowOff>
    </xdr:from>
    <xdr:ext cx="762000" cy="259045"/>
    <xdr:sp macro="" textlink="">
      <xdr:nvSpPr>
        <xdr:cNvPr id="408" name="テキスト ボックス 407"/>
        <xdr:cNvSpPr txBox="1"/>
      </xdr:nvSpPr>
      <xdr:spPr>
        <a:xfrm>
          <a:off x="13131800" y="781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平成初頭に集中的に実施した大規模な建設投資に係る起債残高が将来負担比率を押し上げていたが、近年においては事業及び建設債発行の抑制、職員削減による退職手当負担見込額の軽減に成功している。</a:t>
          </a:r>
          <a:endParaRPr kumimoji="1" lang="en-US" altLang="ja-JP" sz="1300" baseline="0">
            <a:latin typeface="ＭＳ Ｐゴシック"/>
          </a:endParaRPr>
        </a:p>
        <a:p>
          <a:r>
            <a:rPr kumimoji="1" lang="ja-JP" altLang="en-US" sz="1300" baseline="0">
              <a:latin typeface="ＭＳ Ｐゴシック"/>
            </a:rPr>
            <a:t>　これらの要因もあり平成</a:t>
          </a:r>
          <a:r>
            <a:rPr kumimoji="1" lang="en-US" altLang="ja-JP" sz="1300" baseline="0">
              <a:latin typeface="ＭＳ Ｐゴシック"/>
            </a:rPr>
            <a:t>27</a:t>
          </a:r>
          <a:r>
            <a:rPr kumimoji="1" lang="ja-JP" altLang="en-US" sz="1300" baseline="0">
              <a:latin typeface="ＭＳ Ｐゴシック"/>
            </a:rPr>
            <a:t>年度と比較すると、地方債残高が約</a:t>
          </a:r>
          <a:r>
            <a:rPr kumimoji="1" lang="en-US" altLang="ja-JP" sz="1300" baseline="0">
              <a:latin typeface="ＭＳ Ｐゴシック"/>
            </a:rPr>
            <a:t>29</a:t>
          </a:r>
          <a:r>
            <a:rPr kumimoji="1" lang="ja-JP" altLang="en-US" sz="1300" baseline="0">
              <a:latin typeface="ＭＳ Ｐゴシック"/>
            </a:rPr>
            <a:t>億円、公営企業債等繰入見込額が約</a:t>
          </a:r>
          <a:r>
            <a:rPr kumimoji="1" lang="en-US" altLang="ja-JP" sz="1300" baseline="0">
              <a:latin typeface="ＭＳ Ｐゴシック"/>
            </a:rPr>
            <a:t>35</a:t>
          </a:r>
          <a:r>
            <a:rPr kumimoji="1" lang="ja-JP" altLang="en-US" sz="1300" baseline="0">
              <a:latin typeface="ＭＳ Ｐゴシック"/>
            </a:rPr>
            <a:t>億円、組合等負担等見込額が約</a:t>
          </a:r>
          <a:r>
            <a:rPr kumimoji="1" lang="en-US" altLang="ja-JP" sz="1300" baseline="0">
              <a:latin typeface="ＭＳ Ｐゴシック"/>
            </a:rPr>
            <a:t>13</a:t>
          </a:r>
          <a:r>
            <a:rPr kumimoji="1" lang="ja-JP" altLang="en-US" sz="1300" baseline="0">
              <a:latin typeface="ＭＳ Ｐゴシック"/>
            </a:rPr>
            <a:t>億円減少したことで、将来負担比率の改善が進んでいる。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37" name="直線コネクタ 436"/>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38"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39" name="直線コネクタ 438"/>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94121</xdr:rowOff>
    </xdr:from>
    <xdr:to>
      <xdr:col>24</xdr:col>
      <xdr:colOff>558800</xdr:colOff>
      <xdr:row>18</xdr:row>
      <xdr:rowOff>95603</xdr:rowOff>
    </xdr:to>
    <xdr:cxnSp macro="">
      <xdr:nvCxnSpPr>
        <xdr:cNvPr id="442" name="直線コネクタ 441"/>
        <xdr:cNvCxnSpPr/>
      </xdr:nvCxnSpPr>
      <xdr:spPr>
        <a:xfrm flipV="1">
          <a:off x="16179800" y="3008771"/>
          <a:ext cx="8382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8766</xdr:rowOff>
    </xdr:from>
    <xdr:ext cx="762000" cy="259045"/>
    <xdr:sp macro="" textlink="">
      <xdr:nvSpPr>
        <xdr:cNvPr id="443" name="将来負担の状況平均値テキスト"/>
        <xdr:cNvSpPr txBox="1"/>
      </xdr:nvSpPr>
      <xdr:spPr>
        <a:xfrm>
          <a:off x="17106900" y="2580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163689</xdr:rowOff>
    </xdr:from>
    <xdr:to>
      <xdr:col>24</xdr:col>
      <xdr:colOff>609600</xdr:colOff>
      <xdr:row>16</xdr:row>
      <xdr:rowOff>93839</xdr:rowOff>
    </xdr:to>
    <xdr:sp macro="" textlink="">
      <xdr:nvSpPr>
        <xdr:cNvPr id="444" name="フローチャート : 判断 443"/>
        <xdr:cNvSpPr/>
      </xdr:nvSpPr>
      <xdr:spPr>
        <a:xfrm>
          <a:off x="169672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95603</xdr:rowOff>
    </xdr:from>
    <xdr:to>
      <xdr:col>23</xdr:col>
      <xdr:colOff>406400</xdr:colOff>
      <xdr:row>19</xdr:row>
      <xdr:rowOff>134620</xdr:rowOff>
    </xdr:to>
    <xdr:cxnSp macro="">
      <xdr:nvCxnSpPr>
        <xdr:cNvPr id="445" name="直線コネクタ 444"/>
        <xdr:cNvCxnSpPr/>
      </xdr:nvCxnSpPr>
      <xdr:spPr>
        <a:xfrm flipV="1">
          <a:off x="15290800" y="3181703"/>
          <a:ext cx="889000" cy="21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78034</xdr:rowOff>
    </xdr:from>
    <xdr:to>
      <xdr:col>23</xdr:col>
      <xdr:colOff>457200</xdr:colOff>
      <xdr:row>17</xdr:row>
      <xdr:rowOff>8184</xdr:rowOff>
    </xdr:to>
    <xdr:sp macro="" textlink="">
      <xdr:nvSpPr>
        <xdr:cNvPr id="446" name="フローチャート : 判断 445"/>
        <xdr:cNvSpPr/>
      </xdr:nvSpPr>
      <xdr:spPr>
        <a:xfrm>
          <a:off x="16129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18361</xdr:rowOff>
    </xdr:from>
    <xdr:ext cx="736600" cy="259045"/>
    <xdr:sp macro="" textlink="">
      <xdr:nvSpPr>
        <xdr:cNvPr id="447" name="テキスト ボックス 446"/>
        <xdr:cNvSpPr txBox="1"/>
      </xdr:nvSpPr>
      <xdr:spPr>
        <a:xfrm>
          <a:off x="15798800" y="259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134620</xdr:rowOff>
    </xdr:from>
    <xdr:to>
      <xdr:col>22</xdr:col>
      <xdr:colOff>203200</xdr:colOff>
      <xdr:row>21</xdr:row>
      <xdr:rowOff>70555</xdr:rowOff>
    </xdr:to>
    <xdr:cxnSp macro="">
      <xdr:nvCxnSpPr>
        <xdr:cNvPr id="448" name="直線コネクタ 447"/>
        <xdr:cNvCxnSpPr/>
      </xdr:nvCxnSpPr>
      <xdr:spPr>
        <a:xfrm flipV="1">
          <a:off x="14401800" y="3392170"/>
          <a:ext cx="889000" cy="27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9807</xdr:rowOff>
    </xdr:from>
    <xdr:to>
      <xdr:col>22</xdr:col>
      <xdr:colOff>254000</xdr:colOff>
      <xdr:row>17</xdr:row>
      <xdr:rowOff>111407</xdr:rowOff>
    </xdr:to>
    <xdr:sp macro="" textlink="">
      <xdr:nvSpPr>
        <xdr:cNvPr id="449" name="フローチャート : 判断 448"/>
        <xdr:cNvSpPr/>
      </xdr:nvSpPr>
      <xdr:spPr>
        <a:xfrm>
          <a:off x="15240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121584</xdr:rowOff>
    </xdr:from>
    <xdr:ext cx="762000" cy="259045"/>
    <xdr:sp macro="" textlink="">
      <xdr:nvSpPr>
        <xdr:cNvPr id="450" name="テキスト ボックス 449"/>
        <xdr:cNvSpPr txBox="1"/>
      </xdr:nvSpPr>
      <xdr:spPr>
        <a:xfrm>
          <a:off x="14909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70555</xdr:rowOff>
    </xdr:from>
    <xdr:to>
      <xdr:col>21</xdr:col>
      <xdr:colOff>0</xdr:colOff>
      <xdr:row>22</xdr:row>
      <xdr:rowOff>21096</xdr:rowOff>
    </xdr:to>
    <xdr:cxnSp macro="">
      <xdr:nvCxnSpPr>
        <xdr:cNvPr id="451" name="直線コネクタ 450"/>
        <xdr:cNvCxnSpPr/>
      </xdr:nvCxnSpPr>
      <xdr:spPr>
        <a:xfrm flipV="1">
          <a:off x="13512800" y="3671005"/>
          <a:ext cx="889000" cy="1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72813</xdr:rowOff>
    </xdr:from>
    <xdr:to>
      <xdr:col>21</xdr:col>
      <xdr:colOff>50800</xdr:colOff>
      <xdr:row>18</xdr:row>
      <xdr:rowOff>2963</xdr:rowOff>
    </xdr:to>
    <xdr:sp macro="" textlink="">
      <xdr:nvSpPr>
        <xdr:cNvPr id="452" name="フローチャート : 判断 451"/>
        <xdr:cNvSpPr/>
      </xdr:nvSpPr>
      <xdr:spPr>
        <a:xfrm>
          <a:off x="14351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13140</xdr:rowOff>
    </xdr:from>
    <xdr:ext cx="762000" cy="259045"/>
    <xdr:sp macro="" textlink="">
      <xdr:nvSpPr>
        <xdr:cNvPr id="453" name="テキスト ボックス 452"/>
        <xdr:cNvSpPr txBox="1"/>
      </xdr:nvSpPr>
      <xdr:spPr>
        <a:xfrm>
          <a:off x="14020800" y="275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8608</xdr:rowOff>
    </xdr:from>
    <xdr:to>
      <xdr:col>19</xdr:col>
      <xdr:colOff>533400</xdr:colOff>
      <xdr:row>18</xdr:row>
      <xdr:rowOff>110208</xdr:rowOff>
    </xdr:to>
    <xdr:sp macro="" textlink="">
      <xdr:nvSpPr>
        <xdr:cNvPr id="454" name="フローチャート : 判断 453"/>
        <xdr:cNvSpPr/>
      </xdr:nvSpPr>
      <xdr:spPr>
        <a:xfrm>
          <a:off x="13462000" y="309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120385</xdr:rowOff>
    </xdr:from>
    <xdr:ext cx="762000" cy="259045"/>
    <xdr:sp macro="" textlink="">
      <xdr:nvSpPr>
        <xdr:cNvPr id="455" name="テキスト ボックス 454"/>
        <xdr:cNvSpPr txBox="1"/>
      </xdr:nvSpPr>
      <xdr:spPr>
        <a:xfrm>
          <a:off x="13131800" y="286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43321</xdr:rowOff>
    </xdr:from>
    <xdr:to>
      <xdr:col>24</xdr:col>
      <xdr:colOff>609600</xdr:colOff>
      <xdr:row>17</xdr:row>
      <xdr:rowOff>144921</xdr:rowOff>
    </xdr:to>
    <xdr:sp macro="" textlink="">
      <xdr:nvSpPr>
        <xdr:cNvPr id="461" name="円/楕円 460"/>
        <xdr:cNvSpPr/>
      </xdr:nvSpPr>
      <xdr:spPr>
        <a:xfrm>
          <a:off x="16967200" y="295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15398</xdr:rowOff>
    </xdr:from>
    <xdr:ext cx="762000" cy="259045"/>
    <xdr:sp macro="" textlink="">
      <xdr:nvSpPr>
        <xdr:cNvPr id="462" name="将来負担の状況該当値テキスト"/>
        <xdr:cNvSpPr txBox="1"/>
      </xdr:nvSpPr>
      <xdr:spPr>
        <a:xfrm>
          <a:off x="17106900" y="2930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44803</xdr:rowOff>
    </xdr:from>
    <xdr:to>
      <xdr:col>23</xdr:col>
      <xdr:colOff>457200</xdr:colOff>
      <xdr:row>18</xdr:row>
      <xdr:rowOff>146403</xdr:rowOff>
    </xdr:to>
    <xdr:sp macro="" textlink="">
      <xdr:nvSpPr>
        <xdr:cNvPr id="463" name="円/楕円 462"/>
        <xdr:cNvSpPr/>
      </xdr:nvSpPr>
      <xdr:spPr>
        <a:xfrm>
          <a:off x="16129000" y="313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131180</xdr:rowOff>
    </xdr:from>
    <xdr:ext cx="736600" cy="259045"/>
    <xdr:sp macro="" textlink="">
      <xdr:nvSpPr>
        <xdr:cNvPr id="464" name="テキスト ボックス 463"/>
        <xdr:cNvSpPr txBox="1"/>
      </xdr:nvSpPr>
      <xdr:spPr>
        <a:xfrm>
          <a:off x="15798800" y="3217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83820</xdr:rowOff>
    </xdr:from>
    <xdr:to>
      <xdr:col>22</xdr:col>
      <xdr:colOff>254000</xdr:colOff>
      <xdr:row>20</xdr:row>
      <xdr:rowOff>13970</xdr:rowOff>
    </xdr:to>
    <xdr:sp macro="" textlink="">
      <xdr:nvSpPr>
        <xdr:cNvPr id="465" name="円/楕円 464"/>
        <xdr:cNvSpPr/>
      </xdr:nvSpPr>
      <xdr:spPr>
        <a:xfrm>
          <a:off x="15240000" y="334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170197</xdr:rowOff>
    </xdr:from>
    <xdr:ext cx="762000" cy="259045"/>
    <xdr:sp macro="" textlink="">
      <xdr:nvSpPr>
        <xdr:cNvPr id="466" name="テキスト ボックス 465"/>
        <xdr:cNvSpPr txBox="1"/>
      </xdr:nvSpPr>
      <xdr:spPr>
        <a:xfrm>
          <a:off x="14909800" y="342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19755</xdr:rowOff>
    </xdr:from>
    <xdr:to>
      <xdr:col>21</xdr:col>
      <xdr:colOff>50800</xdr:colOff>
      <xdr:row>21</xdr:row>
      <xdr:rowOff>121355</xdr:rowOff>
    </xdr:to>
    <xdr:sp macro="" textlink="">
      <xdr:nvSpPr>
        <xdr:cNvPr id="467" name="円/楕円 466"/>
        <xdr:cNvSpPr/>
      </xdr:nvSpPr>
      <xdr:spPr>
        <a:xfrm>
          <a:off x="14351000" y="362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106132</xdr:rowOff>
    </xdr:from>
    <xdr:ext cx="762000" cy="259045"/>
    <xdr:sp macro="" textlink="">
      <xdr:nvSpPr>
        <xdr:cNvPr id="468" name="テキスト ボックス 467"/>
        <xdr:cNvSpPr txBox="1"/>
      </xdr:nvSpPr>
      <xdr:spPr>
        <a:xfrm>
          <a:off x="14020800" y="370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141746</xdr:rowOff>
    </xdr:from>
    <xdr:to>
      <xdr:col>19</xdr:col>
      <xdr:colOff>533400</xdr:colOff>
      <xdr:row>22</xdr:row>
      <xdr:rowOff>71896</xdr:rowOff>
    </xdr:to>
    <xdr:sp macro="" textlink="">
      <xdr:nvSpPr>
        <xdr:cNvPr id="469" name="円/楕円 468"/>
        <xdr:cNvSpPr/>
      </xdr:nvSpPr>
      <xdr:spPr>
        <a:xfrm>
          <a:off x="13462000" y="374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56673</xdr:rowOff>
    </xdr:from>
    <xdr:ext cx="762000" cy="259045"/>
    <xdr:sp macro="" textlink="">
      <xdr:nvSpPr>
        <xdr:cNvPr id="470" name="テキスト ボックス 469"/>
        <xdr:cNvSpPr txBox="1"/>
      </xdr:nvSpPr>
      <xdr:spPr>
        <a:xfrm>
          <a:off x="13131800" y="38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大阪府岸和田市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198,017
195,915
72.68
74,745,954
74,520,619
101,121
42,570,367
71,978,469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47.6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年度以降、「行財政新改革プラン」（計画期間：平成</a:t>
          </a:r>
          <a:r>
            <a:rPr kumimoji="1" lang="en-US" altLang="ja-JP" sz="1300">
              <a:latin typeface="ＭＳ Ｐゴシック"/>
            </a:rPr>
            <a:t>24</a:t>
          </a:r>
          <a:r>
            <a:rPr kumimoji="1" lang="ja-JP" altLang="en-US" sz="1300">
              <a:latin typeface="ＭＳ Ｐゴシック"/>
            </a:rPr>
            <a:t>年度～平成</a:t>
          </a:r>
          <a:r>
            <a:rPr kumimoji="1" lang="en-US" altLang="ja-JP" sz="1300">
              <a:latin typeface="ＭＳ Ｐゴシック"/>
            </a:rPr>
            <a:t>28</a:t>
          </a:r>
          <a:r>
            <a:rPr kumimoji="1" lang="ja-JP" altLang="en-US" sz="1300">
              <a:latin typeface="ＭＳ Ｐゴシック"/>
            </a:rPr>
            <a:t>年度）に基づき人件費の適正化、削減に取り組んでいるが、平成</a:t>
          </a:r>
          <a:r>
            <a:rPr kumimoji="1" lang="en-US" altLang="ja-JP" sz="1300">
              <a:latin typeface="ＭＳ Ｐゴシック"/>
            </a:rPr>
            <a:t>25</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年度は定年退職者増加に伴う退職手当の増加により類似団体と比較して指標が悪化した。</a:t>
          </a:r>
          <a:endParaRPr kumimoji="1" lang="en-US" altLang="ja-JP" sz="1300">
            <a:latin typeface="ＭＳ Ｐゴシック"/>
          </a:endParaRPr>
        </a:p>
        <a:p>
          <a:r>
            <a:rPr kumimoji="1" lang="ja-JP" altLang="en-US" sz="1300">
              <a:latin typeface="ＭＳ Ｐゴシック"/>
            </a:rPr>
            <a:t>　今後も、民間委託等を含めた業務見直し、給与水準の適正化を図っていく。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40</xdr:row>
      <xdr:rowOff>157480</xdr:rowOff>
    </xdr:to>
    <xdr:cxnSp macro="">
      <xdr:nvCxnSpPr>
        <xdr:cNvPr id="61" name="直線コネクタ 60"/>
        <xdr:cNvCxnSpPr/>
      </xdr:nvCxnSpPr>
      <xdr:spPr>
        <a:xfrm flipV="1">
          <a:off x="4826000" y="57886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6</xdr:col>
      <xdr:colOff>612775</xdr:colOff>
      <xdr:row>40</xdr:row>
      <xdr:rowOff>157480</xdr:rowOff>
    </xdr:from>
    <xdr:to>
      <xdr:col>7</xdr:col>
      <xdr:colOff>104775</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39370</xdr:rowOff>
    </xdr:from>
    <xdr:to>
      <xdr:col>7</xdr:col>
      <xdr:colOff>15875</xdr:colOff>
      <xdr:row>37</xdr:row>
      <xdr:rowOff>62230</xdr:rowOff>
    </xdr:to>
    <xdr:cxnSp macro="">
      <xdr:nvCxnSpPr>
        <xdr:cNvPr id="66" name="直線コネクタ 65"/>
        <xdr:cNvCxnSpPr/>
      </xdr:nvCxnSpPr>
      <xdr:spPr>
        <a:xfrm>
          <a:off x="3987800" y="6383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5097</xdr:rowOff>
    </xdr:from>
    <xdr:ext cx="762000" cy="259045"/>
    <xdr:sp macro="" textlink="">
      <xdr:nvSpPr>
        <xdr:cNvPr id="67" name="人件費平均値テキスト"/>
        <xdr:cNvSpPr txBox="1"/>
      </xdr:nvSpPr>
      <xdr:spPr>
        <a:xfrm>
          <a:off x="4914900" y="617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68" name="フローチャート : 判断 67"/>
        <xdr:cNvSpPr/>
      </xdr:nvSpPr>
      <xdr:spPr>
        <a:xfrm>
          <a:off x="47752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8890</xdr:rowOff>
    </xdr:from>
    <xdr:to>
      <xdr:col>5</xdr:col>
      <xdr:colOff>549275</xdr:colOff>
      <xdr:row>37</xdr:row>
      <xdr:rowOff>39370</xdr:rowOff>
    </xdr:to>
    <xdr:cxnSp macro="">
      <xdr:nvCxnSpPr>
        <xdr:cNvPr id="69" name="直線コネクタ 68"/>
        <xdr:cNvCxnSpPr/>
      </xdr:nvCxnSpPr>
      <xdr:spPr>
        <a:xfrm>
          <a:off x="3098800" y="6352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70" name="フローチャート :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71" name="テキスト ボックス 70"/>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8890</xdr:rowOff>
    </xdr:from>
    <xdr:to>
      <xdr:col>4</xdr:col>
      <xdr:colOff>346075</xdr:colOff>
      <xdr:row>37</xdr:row>
      <xdr:rowOff>62230</xdr:rowOff>
    </xdr:to>
    <xdr:cxnSp macro="">
      <xdr:nvCxnSpPr>
        <xdr:cNvPr id="72" name="直線コネクタ 71"/>
        <xdr:cNvCxnSpPr/>
      </xdr:nvCxnSpPr>
      <xdr:spPr>
        <a:xfrm flipV="1">
          <a:off x="2209800" y="6352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3" name="フローチャート :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74" name="テキスト ボックス 73"/>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165100</xdr:rowOff>
    </xdr:from>
    <xdr:to>
      <xdr:col>3</xdr:col>
      <xdr:colOff>142875</xdr:colOff>
      <xdr:row>37</xdr:row>
      <xdr:rowOff>62230</xdr:rowOff>
    </xdr:to>
    <xdr:cxnSp macro="">
      <xdr:nvCxnSpPr>
        <xdr:cNvPr id="75" name="直線コネクタ 74"/>
        <xdr:cNvCxnSpPr/>
      </xdr:nvCxnSpPr>
      <xdr:spPr>
        <a:xfrm>
          <a:off x="1320800" y="6337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11430</xdr:rowOff>
    </xdr:from>
    <xdr:to>
      <xdr:col>7</xdr:col>
      <xdr:colOff>66675</xdr:colOff>
      <xdr:row>37</xdr:row>
      <xdr:rowOff>113030</xdr:rowOff>
    </xdr:to>
    <xdr:sp macro="" textlink="">
      <xdr:nvSpPr>
        <xdr:cNvPr id="85" name="円/楕円 84"/>
        <xdr:cNvSpPr/>
      </xdr:nvSpPr>
      <xdr:spPr>
        <a:xfrm>
          <a:off x="4775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154957</xdr:rowOff>
    </xdr:from>
    <xdr:ext cx="762000" cy="259045"/>
    <xdr:sp macro="" textlink="">
      <xdr:nvSpPr>
        <xdr:cNvPr id="86" name="人件費該当値テキスト"/>
        <xdr:cNvSpPr txBox="1"/>
      </xdr:nvSpPr>
      <xdr:spPr>
        <a:xfrm>
          <a:off x="4914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160020</xdr:rowOff>
    </xdr:from>
    <xdr:to>
      <xdr:col>5</xdr:col>
      <xdr:colOff>600075</xdr:colOff>
      <xdr:row>37</xdr:row>
      <xdr:rowOff>90170</xdr:rowOff>
    </xdr:to>
    <xdr:sp macro="" textlink="">
      <xdr:nvSpPr>
        <xdr:cNvPr id="87" name="円/楕円 86"/>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74947</xdr:rowOff>
    </xdr:from>
    <xdr:ext cx="736600" cy="259045"/>
    <xdr:sp macro="" textlink="">
      <xdr:nvSpPr>
        <xdr:cNvPr id="88" name="テキスト ボックス 87"/>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129540</xdr:rowOff>
    </xdr:from>
    <xdr:to>
      <xdr:col>4</xdr:col>
      <xdr:colOff>396875</xdr:colOff>
      <xdr:row>37</xdr:row>
      <xdr:rowOff>59690</xdr:rowOff>
    </xdr:to>
    <xdr:sp macro="" textlink="">
      <xdr:nvSpPr>
        <xdr:cNvPr id="89" name="円/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90" name="テキスト ボックス 89"/>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11430</xdr:rowOff>
    </xdr:from>
    <xdr:to>
      <xdr:col>3</xdr:col>
      <xdr:colOff>193675</xdr:colOff>
      <xdr:row>37</xdr:row>
      <xdr:rowOff>113030</xdr:rowOff>
    </xdr:to>
    <xdr:sp macro="" textlink="">
      <xdr:nvSpPr>
        <xdr:cNvPr id="91" name="円/楕円 90"/>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92" name="テキスト ボックス 91"/>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93" name="円/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94" name="テキスト ボックス 93"/>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委託料、賃金を中心に物件費全体を厳しく抑制しており、また、ごみ処理事業を一部事務組合において実施しているため、指標としては類似団体、全国平均を下回る水準で推移している。</a:t>
          </a:r>
          <a:endParaRPr kumimoji="1" lang="en-US" altLang="ja-JP" sz="1300">
            <a:latin typeface="ＭＳ Ｐゴシック"/>
          </a:endParaRPr>
        </a:p>
        <a:p>
          <a:r>
            <a:rPr kumimoji="1" lang="ja-JP" altLang="en-US" sz="1300">
              <a:latin typeface="ＭＳ Ｐゴシック"/>
            </a:rPr>
            <a:t>　しかし、指標は徐々に悪化しているため、今後も経費を精査する必要がある。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20</xdr:row>
      <xdr:rowOff>101600</xdr:rowOff>
    </xdr:to>
    <xdr:cxnSp macro="">
      <xdr:nvCxnSpPr>
        <xdr:cNvPr id="122" name="直線コネクタ 121"/>
        <xdr:cNvCxnSpPr/>
      </xdr:nvCxnSpPr>
      <xdr:spPr>
        <a:xfrm flipV="1">
          <a:off x="16510000" y="2108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73677</xdr:rowOff>
    </xdr:from>
    <xdr:ext cx="762000" cy="259045"/>
    <xdr:sp macro="" textlink="">
      <xdr:nvSpPr>
        <xdr:cNvPr id="123" name="物件費最小値テキスト"/>
        <xdr:cNvSpPr txBox="1"/>
      </xdr:nvSpPr>
      <xdr:spPr>
        <a:xfrm>
          <a:off x="165989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20</xdr:row>
      <xdr:rowOff>101600</xdr:rowOff>
    </xdr:from>
    <xdr:to>
      <xdr:col>24</xdr:col>
      <xdr:colOff>120650</xdr:colOff>
      <xdr:row>20</xdr:row>
      <xdr:rowOff>101600</xdr:rowOff>
    </xdr:to>
    <xdr:cxnSp macro="">
      <xdr:nvCxnSpPr>
        <xdr:cNvPr id="124" name="直線コネクタ 123"/>
        <xdr:cNvCxnSpPr/>
      </xdr:nvCxnSpPr>
      <xdr:spPr>
        <a:xfrm>
          <a:off x="16421100" y="353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31750</xdr:rowOff>
    </xdr:from>
    <xdr:to>
      <xdr:col>24</xdr:col>
      <xdr:colOff>31750</xdr:colOff>
      <xdr:row>13</xdr:row>
      <xdr:rowOff>133350</xdr:rowOff>
    </xdr:to>
    <xdr:cxnSp macro="">
      <xdr:nvCxnSpPr>
        <xdr:cNvPr id="127" name="直線コネクタ 126"/>
        <xdr:cNvCxnSpPr/>
      </xdr:nvCxnSpPr>
      <xdr:spPr>
        <a:xfrm>
          <a:off x="15671800" y="22606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8"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158750</xdr:rowOff>
    </xdr:from>
    <xdr:to>
      <xdr:col>24</xdr:col>
      <xdr:colOff>82550</xdr:colOff>
      <xdr:row>16</xdr:row>
      <xdr:rowOff>88900</xdr:rowOff>
    </xdr:to>
    <xdr:sp macro="" textlink="">
      <xdr:nvSpPr>
        <xdr:cNvPr id="129" name="フローチャート : 判断 128"/>
        <xdr:cNvSpPr/>
      </xdr:nvSpPr>
      <xdr:spPr>
        <a:xfrm>
          <a:off x="164592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31750</xdr:rowOff>
    </xdr:from>
    <xdr:to>
      <xdr:col>22</xdr:col>
      <xdr:colOff>565150</xdr:colOff>
      <xdr:row>13</xdr:row>
      <xdr:rowOff>44450</xdr:rowOff>
    </xdr:to>
    <xdr:cxnSp macro="">
      <xdr:nvCxnSpPr>
        <xdr:cNvPr id="130" name="直線コネクタ 129"/>
        <xdr:cNvCxnSpPr/>
      </xdr:nvCxnSpPr>
      <xdr:spPr>
        <a:xfrm flipV="1">
          <a:off x="14782800" y="2260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69850</xdr:rowOff>
    </xdr:from>
    <xdr:to>
      <xdr:col>22</xdr:col>
      <xdr:colOff>615950</xdr:colOff>
      <xdr:row>16</xdr:row>
      <xdr:rowOff>0</xdr:rowOff>
    </xdr:to>
    <xdr:sp macro="" textlink="">
      <xdr:nvSpPr>
        <xdr:cNvPr id="131" name="フローチャート : 判断 130"/>
        <xdr:cNvSpPr/>
      </xdr:nvSpPr>
      <xdr:spPr>
        <a:xfrm>
          <a:off x="1562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156227</xdr:rowOff>
    </xdr:from>
    <xdr:ext cx="736600" cy="259045"/>
    <xdr:sp macro="" textlink="">
      <xdr:nvSpPr>
        <xdr:cNvPr id="132" name="テキスト ボックス 131"/>
        <xdr:cNvSpPr txBox="1"/>
      </xdr:nvSpPr>
      <xdr:spPr>
        <a:xfrm>
          <a:off x="15290800" y="272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127000</xdr:rowOff>
    </xdr:from>
    <xdr:to>
      <xdr:col>21</xdr:col>
      <xdr:colOff>361950</xdr:colOff>
      <xdr:row>13</xdr:row>
      <xdr:rowOff>44450</xdr:rowOff>
    </xdr:to>
    <xdr:cxnSp macro="">
      <xdr:nvCxnSpPr>
        <xdr:cNvPr id="133" name="直線コネクタ 132"/>
        <xdr:cNvCxnSpPr/>
      </xdr:nvCxnSpPr>
      <xdr:spPr>
        <a:xfrm>
          <a:off x="13893800" y="2184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82550</xdr:rowOff>
    </xdr:from>
    <xdr:to>
      <xdr:col>21</xdr:col>
      <xdr:colOff>412750</xdr:colOff>
      <xdr:row>16</xdr:row>
      <xdr:rowOff>12700</xdr:rowOff>
    </xdr:to>
    <xdr:sp macro="" textlink="">
      <xdr:nvSpPr>
        <xdr:cNvPr id="134" name="フローチャート : 判断 133"/>
        <xdr:cNvSpPr/>
      </xdr:nvSpPr>
      <xdr:spPr>
        <a:xfrm>
          <a:off x="14732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168927</xdr:rowOff>
    </xdr:from>
    <xdr:ext cx="762000" cy="259045"/>
    <xdr:sp macro="" textlink="">
      <xdr:nvSpPr>
        <xdr:cNvPr id="135" name="テキスト ボックス 134"/>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76200</xdr:rowOff>
    </xdr:from>
    <xdr:to>
      <xdr:col>20</xdr:col>
      <xdr:colOff>158750</xdr:colOff>
      <xdr:row>12</xdr:row>
      <xdr:rowOff>127000</xdr:rowOff>
    </xdr:to>
    <xdr:cxnSp macro="">
      <xdr:nvCxnSpPr>
        <xdr:cNvPr id="136" name="直線コネクタ 135"/>
        <xdr:cNvCxnSpPr/>
      </xdr:nvCxnSpPr>
      <xdr:spPr>
        <a:xfrm>
          <a:off x="13004800" y="2133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105427</xdr:rowOff>
    </xdr:from>
    <xdr:ext cx="762000" cy="259045"/>
    <xdr:sp macro="" textlink="">
      <xdr:nvSpPr>
        <xdr:cNvPr id="138" name="テキスト ボックス 137"/>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82550</xdr:rowOff>
    </xdr:from>
    <xdr:to>
      <xdr:col>24</xdr:col>
      <xdr:colOff>82550</xdr:colOff>
      <xdr:row>14</xdr:row>
      <xdr:rowOff>12700</xdr:rowOff>
    </xdr:to>
    <xdr:sp macro="" textlink="">
      <xdr:nvSpPr>
        <xdr:cNvPr id="146" name="円/楕円 145"/>
        <xdr:cNvSpPr/>
      </xdr:nvSpPr>
      <xdr:spPr>
        <a:xfrm>
          <a:off x="164592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99077</xdr:rowOff>
    </xdr:from>
    <xdr:ext cx="762000" cy="259045"/>
    <xdr:sp macro="" textlink="">
      <xdr:nvSpPr>
        <xdr:cNvPr id="147" name="物件費該当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152400</xdr:rowOff>
    </xdr:from>
    <xdr:to>
      <xdr:col>22</xdr:col>
      <xdr:colOff>615950</xdr:colOff>
      <xdr:row>13</xdr:row>
      <xdr:rowOff>82550</xdr:rowOff>
    </xdr:to>
    <xdr:sp macro="" textlink="">
      <xdr:nvSpPr>
        <xdr:cNvPr id="148" name="円/楕円 147"/>
        <xdr:cNvSpPr/>
      </xdr:nvSpPr>
      <xdr:spPr>
        <a:xfrm>
          <a:off x="15621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92727</xdr:rowOff>
    </xdr:from>
    <xdr:ext cx="736600" cy="259045"/>
    <xdr:sp macro="" textlink="">
      <xdr:nvSpPr>
        <xdr:cNvPr id="149" name="テキスト ボックス 148"/>
        <xdr:cNvSpPr txBox="1"/>
      </xdr:nvSpPr>
      <xdr:spPr>
        <a:xfrm>
          <a:off x="15290800" y="197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165100</xdr:rowOff>
    </xdr:from>
    <xdr:to>
      <xdr:col>21</xdr:col>
      <xdr:colOff>412750</xdr:colOff>
      <xdr:row>13</xdr:row>
      <xdr:rowOff>95250</xdr:rowOff>
    </xdr:to>
    <xdr:sp macro="" textlink="">
      <xdr:nvSpPr>
        <xdr:cNvPr id="150" name="円/楕円 149"/>
        <xdr:cNvSpPr/>
      </xdr:nvSpPr>
      <xdr:spPr>
        <a:xfrm>
          <a:off x="14732000" y="222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105427</xdr:rowOff>
    </xdr:from>
    <xdr:ext cx="762000" cy="259045"/>
    <xdr:sp macro="" textlink="">
      <xdr:nvSpPr>
        <xdr:cNvPr id="151" name="テキスト ボックス 150"/>
        <xdr:cNvSpPr txBox="1"/>
      </xdr:nvSpPr>
      <xdr:spPr>
        <a:xfrm>
          <a:off x="14401800" y="199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76200</xdr:rowOff>
    </xdr:from>
    <xdr:to>
      <xdr:col>20</xdr:col>
      <xdr:colOff>209550</xdr:colOff>
      <xdr:row>13</xdr:row>
      <xdr:rowOff>6350</xdr:rowOff>
    </xdr:to>
    <xdr:sp macro="" textlink="">
      <xdr:nvSpPr>
        <xdr:cNvPr id="152" name="円/楕円 151"/>
        <xdr:cNvSpPr/>
      </xdr:nvSpPr>
      <xdr:spPr>
        <a:xfrm>
          <a:off x="13843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16527</xdr:rowOff>
    </xdr:from>
    <xdr:ext cx="762000" cy="259045"/>
    <xdr:sp macro="" textlink="">
      <xdr:nvSpPr>
        <xdr:cNvPr id="153" name="テキスト ボックス 152"/>
        <xdr:cNvSpPr txBox="1"/>
      </xdr:nvSpPr>
      <xdr:spPr>
        <a:xfrm>
          <a:off x="135128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25400</xdr:rowOff>
    </xdr:from>
    <xdr:to>
      <xdr:col>19</xdr:col>
      <xdr:colOff>6350</xdr:colOff>
      <xdr:row>12</xdr:row>
      <xdr:rowOff>127000</xdr:rowOff>
    </xdr:to>
    <xdr:sp macro="" textlink="">
      <xdr:nvSpPr>
        <xdr:cNvPr id="154" name="円/楕円 153"/>
        <xdr:cNvSpPr/>
      </xdr:nvSpPr>
      <xdr:spPr>
        <a:xfrm>
          <a:off x="12954000" y="20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10</xdr:row>
      <xdr:rowOff>137177</xdr:rowOff>
    </xdr:from>
    <xdr:ext cx="762000" cy="259045"/>
    <xdr:sp macro="" textlink="">
      <xdr:nvSpPr>
        <xdr:cNvPr id="155" name="テキスト ボックス 154"/>
        <xdr:cNvSpPr txBox="1"/>
      </xdr:nvSpPr>
      <xdr:spPr>
        <a:xfrm>
          <a:off x="126238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経済的要因や高齢化等により、生活保護費が年々増加していたことに加え、自立支援・介護給費の増、子ども医療助成の拡大、臨時福祉給付金の支給等により社会福祉費が増加したことが、平成</a:t>
          </a:r>
          <a:r>
            <a:rPr kumimoji="1" lang="en-US" altLang="ja-JP" sz="1300">
              <a:latin typeface="ＭＳ Ｐゴシック"/>
            </a:rPr>
            <a:t>28</a:t>
          </a:r>
          <a:r>
            <a:rPr kumimoji="1" lang="ja-JP" altLang="en-US" sz="1300">
              <a:latin typeface="ＭＳ Ｐゴシック"/>
            </a:rPr>
            <a:t>年度の指標悪化の大きな要因となっている。</a:t>
          </a:r>
          <a:endParaRPr kumimoji="1" lang="en-US" altLang="ja-JP" sz="1300">
            <a:latin typeface="ＭＳ Ｐゴシック"/>
          </a:endParaRPr>
        </a:p>
        <a:p>
          <a:r>
            <a:rPr kumimoji="1" lang="ja-JP" altLang="en-US" sz="1300">
              <a:latin typeface="ＭＳ Ｐゴシック"/>
            </a:rPr>
            <a:t>　類似団体を大きく上回る水準で推移しているため、資格審査等の適正化を進めるとともに、各種相談・支援事業を継続することで、扶助費の上昇抑制を図っていく。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76200</xdr:rowOff>
    </xdr:to>
    <xdr:cxnSp macro="">
      <xdr:nvCxnSpPr>
        <xdr:cNvPr id="183" name="直線コネクタ 182"/>
        <xdr:cNvCxnSpPr/>
      </xdr:nvCxnSpPr>
      <xdr:spPr>
        <a:xfrm flipV="1">
          <a:off x="4826000" y="89662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48277</xdr:rowOff>
    </xdr:from>
    <xdr:ext cx="762000" cy="259045"/>
    <xdr:sp macro="" textlink="">
      <xdr:nvSpPr>
        <xdr:cNvPr id="184" name="扶助費最小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76200</xdr:rowOff>
    </xdr:from>
    <xdr:to>
      <xdr:col>7</xdr:col>
      <xdr:colOff>104775</xdr:colOff>
      <xdr:row>60</xdr:row>
      <xdr:rowOff>76200</xdr:rowOff>
    </xdr:to>
    <xdr:cxnSp macro="">
      <xdr:nvCxnSpPr>
        <xdr:cNvPr id="185" name="直線コネクタ 184"/>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6"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7" name="直線コネクタ 186"/>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25400</xdr:rowOff>
    </xdr:from>
    <xdr:to>
      <xdr:col>7</xdr:col>
      <xdr:colOff>15875</xdr:colOff>
      <xdr:row>59</xdr:row>
      <xdr:rowOff>19050</xdr:rowOff>
    </xdr:to>
    <xdr:cxnSp macro="">
      <xdr:nvCxnSpPr>
        <xdr:cNvPr id="188" name="直線コネクタ 187"/>
        <xdr:cNvCxnSpPr/>
      </xdr:nvCxnSpPr>
      <xdr:spPr>
        <a:xfrm>
          <a:off x="3987800" y="99695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16527</xdr:rowOff>
    </xdr:from>
    <xdr:ext cx="762000" cy="259045"/>
    <xdr:sp macro="" textlink="">
      <xdr:nvSpPr>
        <xdr:cNvPr id="189" name="扶助費平均値テキスト"/>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190" name="フローチャート :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82550</xdr:rowOff>
    </xdr:from>
    <xdr:to>
      <xdr:col>5</xdr:col>
      <xdr:colOff>549275</xdr:colOff>
      <xdr:row>58</xdr:row>
      <xdr:rowOff>25400</xdr:rowOff>
    </xdr:to>
    <xdr:cxnSp macro="">
      <xdr:nvCxnSpPr>
        <xdr:cNvPr id="191" name="直線コネクタ 190"/>
        <xdr:cNvCxnSpPr/>
      </xdr:nvCxnSpPr>
      <xdr:spPr>
        <a:xfrm>
          <a:off x="3098800" y="9855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82550</xdr:rowOff>
    </xdr:from>
    <xdr:to>
      <xdr:col>5</xdr:col>
      <xdr:colOff>600075</xdr:colOff>
      <xdr:row>56</xdr:row>
      <xdr:rowOff>12700</xdr:rowOff>
    </xdr:to>
    <xdr:sp macro="" textlink="">
      <xdr:nvSpPr>
        <xdr:cNvPr id="192" name="フローチャート : 判断 191"/>
        <xdr:cNvSpPr/>
      </xdr:nvSpPr>
      <xdr:spPr>
        <a:xfrm>
          <a:off x="3937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22877</xdr:rowOff>
    </xdr:from>
    <xdr:ext cx="736600" cy="259045"/>
    <xdr:sp macro="" textlink="">
      <xdr:nvSpPr>
        <xdr:cNvPr id="193" name="テキスト ボックス 192"/>
        <xdr:cNvSpPr txBox="1"/>
      </xdr:nvSpPr>
      <xdr:spPr>
        <a:xfrm>
          <a:off x="3606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82550</xdr:rowOff>
    </xdr:from>
    <xdr:to>
      <xdr:col>4</xdr:col>
      <xdr:colOff>346075</xdr:colOff>
      <xdr:row>57</xdr:row>
      <xdr:rowOff>95250</xdr:rowOff>
    </xdr:to>
    <xdr:cxnSp macro="">
      <xdr:nvCxnSpPr>
        <xdr:cNvPr id="194" name="直線コネクタ 193"/>
        <xdr:cNvCxnSpPr/>
      </xdr:nvCxnSpPr>
      <xdr:spPr>
        <a:xfrm flipV="1">
          <a:off x="2209800" y="985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5" name="フローチャート : 判断 194"/>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196" name="テキスト ボックス 195"/>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165100</xdr:rowOff>
    </xdr:from>
    <xdr:to>
      <xdr:col>3</xdr:col>
      <xdr:colOff>142875</xdr:colOff>
      <xdr:row>57</xdr:row>
      <xdr:rowOff>95250</xdr:rowOff>
    </xdr:to>
    <xdr:cxnSp macro="">
      <xdr:nvCxnSpPr>
        <xdr:cNvPr id="197" name="直線コネクタ 196"/>
        <xdr:cNvCxnSpPr/>
      </xdr:nvCxnSpPr>
      <xdr:spPr>
        <a:xfrm>
          <a:off x="1320800" y="9766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198" name="フローチャート : 判断 197"/>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199" name="テキスト ボックス 198"/>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200" name="フローチャート : 判断 199"/>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67327</xdr:rowOff>
    </xdr:from>
    <xdr:ext cx="762000" cy="259045"/>
    <xdr:sp macro="" textlink="">
      <xdr:nvSpPr>
        <xdr:cNvPr id="201" name="テキスト ボックス 200"/>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139700</xdr:rowOff>
    </xdr:from>
    <xdr:to>
      <xdr:col>7</xdr:col>
      <xdr:colOff>66675</xdr:colOff>
      <xdr:row>59</xdr:row>
      <xdr:rowOff>69850</xdr:rowOff>
    </xdr:to>
    <xdr:sp macro="" textlink="">
      <xdr:nvSpPr>
        <xdr:cNvPr id="207" name="円/楕円 206"/>
        <xdr:cNvSpPr/>
      </xdr:nvSpPr>
      <xdr:spPr>
        <a:xfrm>
          <a:off x="4775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111777</xdr:rowOff>
    </xdr:from>
    <xdr:ext cx="762000" cy="259045"/>
    <xdr:sp macro="" textlink="">
      <xdr:nvSpPr>
        <xdr:cNvPr id="208" name="扶助費該当値テキスト"/>
        <xdr:cNvSpPr txBox="1"/>
      </xdr:nvSpPr>
      <xdr:spPr>
        <a:xfrm>
          <a:off x="4914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146050</xdr:rowOff>
    </xdr:from>
    <xdr:to>
      <xdr:col>5</xdr:col>
      <xdr:colOff>600075</xdr:colOff>
      <xdr:row>58</xdr:row>
      <xdr:rowOff>76200</xdr:rowOff>
    </xdr:to>
    <xdr:sp macro="" textlink="">
      <xdr:nvSpPr>
        <xdr:cNvPr id="209" name="円/楕円 208"/>
        <xdr:cNvSpPr/>
      </xdr:nvSpPr>
      <xdr:spPr>
        <a:xfrm>
          <a:off x="3937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60977</xdr:rowOff>
    </xdr:from>
    <xdr:ext cx="736600" cy="259045"/>
    <xdr:sp macro="" textlink="">
      <xdr:nvSpPr>
        <xdr:cNvPr id="210" name="テキスト ボックス 209"/>
        <xdr:cNvSpPr txBox="1"/>
      </xdr:nvSpPr>
      <xdr:spPr>
        <a:xfrm>
          <a:off x="3606800" y="1000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31750</xdr:rowOff>
    </xdr:from>
    <xdr:to>
      <xdr:col>4</xdr:col>
      <xdr:colOff>396875</xdr:colOff>
      <xdr:row>57</xdr:row>
      <xdr:rowOff>133350</xdr:rowOff>
    </xdr:to>
    <xdr:sp macro="" textlink="">
      <xdr:nvSpPr>
        <xdr:cNvPr id="211" name="円/楕円 210"/>
        <xdr:cNvSpPr/>
      </xdr:nvSpPr>
      <xdr:spPr>
        <a:xfrm>
          <a:off x="3048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118127</xdr:rowOff>
    </xdr:from>
    <xdr:ext cx="762000" cy="259045"/>
    <xdr:sp macro="" textlink="">
      <xdr:nvSpPr>
        <xdr:cNvPr id="212" name="テキスト ボックス 211"/>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44450</xdr:rowOff>
    </xdr:from>
    <xdr:to>
      <xdr:col>3</xdr:col>
      <xdr:colOff>193675</xdr:colOff>
      <xdr:row>57</xdr:row>
      <xdr:rowOff>146050</xdr:rowOff>
    </xdr:to>
    <xdr:sp macro="" textlink="">
      <xdr:nvSpPr>
        <xdr:cNvPr id="213" name="円/楕円 212"/>
        <xdr:cNvSpPr/>
      </xdr:nvSpPr>
      <xdr:spPr>
        <a:xfrm>
          <a:off x="2159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130827</xdr:rowOff>
    </xdr:from>
    <xdr:ext cx="762000" cy="259045"/>
    <xdr:sp macro="" textlink="">
      <xdr:nvSpPr>
        <xdr:cNvPr id="214" name="テキスト ボックス 213"/>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15" name="円/楕円 214"/>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29227</xdr:rowOff>
    </xdr:from>
    <xdr:ext cx="762000" cy="259045"/>
    <xdr:sp macro="" textlink="">
      <xdr:nvSpPr>
        <xdr:cNvPr id="216" name="テキスト ボックス 215"/>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修繕施設の精査による維持補修費の減少や特別会計への繰出金が減少したものの、一般財源の減少の影響もあり指標としては前年度同の水準となった。</a:t>
          </a:r>
          <a:endParaRPr kumimoji="1" lang="en-US" altLang="ja-JP" sz="1300">
            <a:latin typeface="ＭＳ Ｐゴシック"/>
          </a:endParaRPr>
        </a:p>
        <a:p>
          <a:r>
            <a:rPr kumimoji="1" lang="ja-JP" altLang="en-US" sz="1300">
              <a:latin typeface="ＭＳ Ｐゴシック"/>
            </a:rPr>
            <a:t>　今後も、修繕施設の選択と集中、特別会計の財政健全化を図る必要がある。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133350</xdr:rowOff>
    </xdr:to>
    <xdr:cxnSp macro="">
      <xdr:nvCxnSpPr>
        <xdr:cNvPr id="244" name="直線コネクタ 243"/>
        <xdr:cNvCxnSpPr/>
      </xdr:nvCxnSpPr>
      <xdr:spPr>
        <a:xfrm flipV="1">
          <a:off x="16510000" y="9093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105427</xdr:rowOff>
    </xdr:from>
    <xdr:ext cx="762000" cy="259045"/>
    <xdr:sp macro="" textlink="">
      <xdr:nvSpPr>
        <xdr:cNvPr id="245" name="その他最小値テキスト"/>
        <xdr:cNvSpPr txBox="1"/>
      </xdr:nvSpPr>
      <xdr:spPr>
        <a:xfrm>
          <a:off x="16598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120650</xdr:colOff>
      <xdr:row>61</xdr:row>
      <xdr:rowOff>133350</xdr:rowOff>
    </xdr:to>
    <xdr:cxnSp macro="">
      <xdr:nvCxnSpPr>
        <xdr:cNvPr id="246" name="直線コネクタ 245"/>
        <xdr:cNvCxnSpPr/>
      </xdr:nvCxnSpPr>
      <xdr:spPr>
        <a:xfrm>
          <a:off x="16421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47"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48" name="直線コネクタ 247"/>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95250</xdr:rowOff>
    </xdr:from>
    <xdr:to>
      <xdr:col>24</xdr:col>
      <xdr:colOff>31750</xdr:colOff>
      <xdr:row>55</xdr:row>
      <xdr:rowOff>95250</xdr:rowOff>
    </xdr:to>
    <xdr:cxnSp macro="">
      <xdr:nvCxnSpPr>
        <xdr:cNvPr id="249" name="直線コネクタ 248"/>
        <xdr:cNvCxnSpPr/>
      </xdr:nvCxnSpPr>
      <xdr:spPr>
        <a:xfrm>
          <a:off x="15671800" y="952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0"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1" name="フローチャート : 判断 250"/>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44450</xdr:rowOff>
    </xdr:from>
    <xdr:to>
      <xdr:col>22</xdr:col>
      <xdr:colOff>565150</xdr:colOff>
      <xdr:row>55</xdr:row>
      <xdr:rowOff>95250</xdr:rowOff>
    </xdr:to>
    <xdr:cxnSp macro="">
      <xdr:nvCxnSpPr>
        <xdr:cNvPr id="252" name="直線コネクタ 251"/>
        <xdr:cNvCxnSpPr/>
      </xdr:nvCxnSpPr>
      <xdr:spPr>
        <a:xfrm>
          <a:off x="14782800" y="9474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73677</xdr:rowOff>
    </xdr:from>
    <xdr:ext cx="736600" cy="259045"/>
    <xdr:sp macro="" textlink="">
      <xdr:nvSpPr>
        <xdr:cNvPr id="254" name="テキスト ボックス 253"/>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139700</xdr:rowOff>
    </xdr:from>
    <xdr:to>
      <xdr:col>21</xdr:col>
      <xdr:colOff>361950</xdr:colOff>
      <xdr:row>55</xdr:row>
      <xdr:rowOff>44450</xdr:rowOff>
    </xdr:to>
    <xdr:cxnSp macro="">
      <xdr:nvCxnSpPr>
        <xdr:cNvPr id="255" name="直線コネクタ 254"/>
        <xdr:cNvCxnSpPr/>
      </xdr:nvCxnSpPr>
      <xdr:spPr>
        <a:xfrm>
          <a:off x="13893800" y="9398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124477</xdr:rowOff>
    </xdr:from>
    <xdr:ext cx="762000" cy="259045"/>
    <xdr:sp macro="" textlink="">
      <xdr:nvSpPr>
        <xdr:cNvPr id="257" name="テキスト ボックス 256"/>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76200</xdr:rowOff>
    </xdr:from>
    <xdr:to>
      <xdr:col>20</xdr:col>
      <xdr:colOff>158750</xdr:colOff>
      <xdr:row>54</xdr:row>
      <xdr:rowOff>139700</xdr:rowOff>
    </xdr:to>
    <xdr:cxnSp macro="">
      <xdr:nvCxnSpPr>
        <xdr:cNvPr id="258" name="直線コネクタ 257"/>
        <xdr:cNvCxnSpPr/>
      </xdr:nvCxnSpPr>
      <xdr:spPr>
        <a:xfrm>
          <a:off x="13004800" y="933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158750</xdr:rowOff>
    </xdr:from>
    <xdr:to>
      <xdr:col>20</xdr:col>
      <xdr:colOff>209550</xdr:colOff>
      <xdr:row>56</xdr:row>
      <xdr:rowOff>88900</xdr:rowOff>
    </xdr:to>
    <xdr:sp macro="" textlink="">
      <xdr:nvSpPr>
        <xdr:cNvPr id="259" name="フローチャート : 判断 258"/>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73677</xdr:rowOff>
    </xdr:from>
    <xdr:ext cx="762000" cy="259045"/>
    <xdr:sp macro="" textlink="">
      <xdr:nvSpPr>
        <xdr:cNvPr id="260" name="テキスト ボックス 259"/>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1" name="フローチャート : 判断 260"/>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2" name="テキスト ボックス 261"/>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44450</xdr:rowOff>
    </xdr:from>
    <xdr:to>
      <xdr:col>24</xdr:col>
      <xdr:colOff>82550</xdr:colOff>
      <xdr:row>55</xdr:row>
      <xdr:rowOff>146050</xdr:rowOff>
    </xdr:to>
    <xdr:sp macro="" textlink="">
      <xdr:nvSpPr>
        <xdr:cNvPr id="268" name="円/楕円 267"/>
        <xdr:cNvSpPr/>
      </xdr:nvSpPr>
      <xdr:spPr>
        <a:xfrm>
          <a:off x="16459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60977</xdr:rowOff>
    </xdr:from>
    <xdr:ext cx="762000" cy="259045"/>
    <xdr:sp macro="" textlink="">
      <xdr:nvSpPr>
        <xdr:cNvPr id="269" name="その他該当値テキスト"/>
        <xdr:cNvSpPr txBox="1"/>
      </xdr:nvSpPr>
      <xdr:spPr>
        <a:xfrm>
          <a:off x="16598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44450</xdr:rowOff>
    </xdr:from>
    <xdr:to>
      <xdr:col>22</xdr:col>
      <xdr:colOff>615950</xdr:colOff>
      <xdr:row>55</xdr:row>
      <xdr:rowOff>146050</xdr:rowOff>
    </xdr:to>
    <xdr:sp macro="" textlink="">
      <xdr:nvSpPr>
        <xdr:cNvPr id="270" name="円/楕円 269"/>
        <xdr:cNvSpPr/>
      </xdr:nvSpPr>
      <xdr:spPr>
        <a:xfrm>
          <a:off x="15621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156227</xdr:rowOff>
    </xdr:from>
    <xdr:ext cx="736600" cy="259045"/>
    <xdr:sp macro="" textlink="">
      <xdr:nvSpPr>
        <xdr:cNvPr id="271" name="テキスト ボックス 270"/>
        <xdr:cNvSpPr txBox="1"/>
      </xdr:nvSpPr>
      <xdr:spPr>
        <a:xfrm>
          <a:off x="15290800" y="924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165100</xdr:rowOff>
    </xdr:from>
    <xdr:to>
      <xdr:col>21</xdr:col>
      <xdr:colOff>412750</xdr:colOff>
      <xdr:row>55</xdr:row>
      <xdr:rowOff>95250</xdr:rowOff>
    </xdr:to>
    <xdr:sp macro="" textlink="">
      <xdr:nvSpPr>
        <xdr:cNvPr id="272" name="円/楕円 271"/>
        <xdr:cNvSpPr/>
      </xdr:nvSpPr>
      <xdr:spPr>
        <a:xfrm>
          <a:off x="14732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105427</xdr:rowOff>
    </xdr:from>
    <xdr:ext cx="762000" cy="259045"/>
    <xdr:sp macro="" textlink="">
      <xdr:nvSpPr>
        <xdr:cNvPr id="273" name="テキスト ボックス 272"/>
        <xdr:cNvSpPr txBox="1"/>
      </xdr:nvSpPr>
      <xdr:spPr>
        <a:xfrm>
          <a:off x="14401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88900</xdr:rowOff>
    </xdr:from>
    <xdr:to>
      <xdr:col>20</xdr:col>
      <xdr:colOff>209550</xdr:colOff>
      <xdr:row>55</xdr:row>
      <xdr:rowOff>19050</xdr:rowOff>
    </xdr:to>
    <xdr:sp macro="" textlink="">
      <xdr:nvSpPr>
        <xdr:cNvPr id="274" name="円/楕円 273"/>
        <xdr:cNvSpPr/>
      </xdr:nvSpPr>
      <xdr:spPr>
        <a:xfrm>
          <a:off x="13843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29227</xdr:rowOff>
    </xdr:from>
    <xdr:ext cx="762000" cy="259045"/>
    <xdr:sp macro="" textlink="">
      <xdr:nvSpPr>
        <xdr:cNvPr id="275" name="テキスト ボックス 274"/>
        <xdr:cNvSpPr txBox="1"/>
      </xdr:nvSpPr>
      <xdr:spPr>
        <a:xfrm>
          <a:off x="13512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25400</xdr:rowOff>
    </xdr:from>
    <xdr:to>
      <xdr:col>19</xdr:col>
      <xdr:colOff>6350</xdr:colOff>
      <xdr:row>54</xdr:row>
      <xdr:rowOff>127000</xdr:rowOff>
    </xdr:to>
    <xdr:sp macro="" textlink="">
      <xdr:nvSpPr>
        <xdr:cNvPr id="276" name="円/楕円 275"/>
        <xdr:cNvSpPr/>
      </xdr:nvSpPr>
      <xdr:spPr>
        <a:xfrm>
          <a:off x="12954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137177</xdr:rowOff>
    </xdr:from>
    <xdr:ext cx="762000" cy="259045"/>
    <xdr:sp macro="" textlink="">
      <xdr:nvSpPr>
        <xdr:cNvPr id="277" name="テキスト ボックス 276"/>
        <xdr:cNvSpPr txBox="1"/>
      </xdr:nvSpPr>
      <xdr:spPr>
        <a:xfrm>
          <a:off x="12623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一部事務組合において実施しているごみ処理事業に係る構成市負担金が、経年による修繕に伴い増加したことを受けて、平成</a:t>
          </a:r>
          <a:r>
            <a:rPr kumimoji="1" lang="en-US" altLang="ja-JP" sz="1300">
              <a:latin typeface="ＭＳ Ｐゴシック"/>
            </a:rPr>
            <a:t>28</a:t>
          </a:r>
          <a:r>
            <a:rPr kumimoji="1" lang="ja-JP" altLang="en-US" sz="1300">
              <a:latin typeface="ＭＳ Ｐゴシック"/>
            </a:rPr>
            <a:t>年度の指標が悪化した。</a:t>
          </a:r>
          <a:endParaRPr kumimoji="1" lang="en-US" altLang="ja-JP" sz="1300">
            <a:latin typeface="ＭＳ Ｐゴシック"/>
          </a:endParaRPr>
        </a:p>
        <a:p>
          <a:r>
            <a:rPr kumimoji="1" lang="ja-JP" altLang="en-US" sz="1300">
              <a:latin typeface="ＭＳ Ｐゴシック"/>
            </a:rPr>
            <a:t>　同組合への負担金、下水道事業会計及び病院事業会計への繰出金が大きいことが影響し、類似団体、大阪府平均を上回る水準となっている。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161290</xdr:rowOff>
    </xdr:to>
    <xdr:cxnSp macro="">
      <xdr:nvCxnSpPr>
        <xdr:cNvPr id="303" name="直線コネクタ 302"/>
        <xdr:cNvCxnSpPr/>
      </xdr:nvCxnSpPr>
      <xdr:spPr>
        <a:xfrm flipV="1">
          <a:off x="16510000" y="5599684"/>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133367</xdr:rowOff>
    </xdr:from>
    <xdr:ext cx="762000" cy="259045"/>
    <xdr:sp macro="" textlink="">
      <xdr:nvSpPr>
        <xdr:cNvPr id="304"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41</xdr:row>
      <xdr:rowOff>161290</xdr:rowOff>
    </xdr:from>
    <xdr:to>
      <xdr:col>24</xdr:col>
      <xdr:colOff>120650</xdr:colOff>
      <xdr:row>41</xdr:row>
      <xdr:rowOff>161290</xdr:rowOff>
    </xdr:to>
    <xdr:cxnSp macro="">
      <xdr:nvCxnSpPr>
        <xdr:cNvPr id="305" name="直線コネクタ 304"/>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306"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307" name="直線コネクタ 306"/>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69850</xdr:rowOff>
    </xdr:from>
    <xdr:to>
      <xdr:col>24</xdr:col>
      <xdr:colOff>31750</xdr:colOff>
      <xdr:row>37</xdr:row>
      <xdr:rowOff>143002</xdr:rowOff>
    </xdr:to>
    <xdr:cxnSp macro="">
      <xdr:nvCxnSpPr>
        <xdr:cNvPr id="308" name="直線コネクタ 307"/>
        <xdr:cNvCxnSpPr/>
      </xdr:nvCxnSpPr>
      <xdr:spPr>
        <a:xfrm>
          <a:off x="15671800" y="641350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113301</xdr:rowOff>
    </xdr:from>
    <xdr:ext cx="762000" cy="259045"/>
    <xdr:sp macro="" textlink="">
      <xdr:nvSpPr>
        <xdr:cNvPr id="309" name="補助費等平均値テキスト"/>
        <xdr:cNvSpPr txBox="1"/>
      </xdr:nvSpPr>
      <xdr:spPr>
        <a:xfrm>
          <a:off x="16598900" y="5942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96774</xdr:rowOff>
    </xdr:from>
    <xdr:to>
      <xdr:col>24</xdr:col>
      <xdr:colOff>82550</xdr:colOff>
      <xdr:row>36</xdr:row>
      <xdr:rowOff>26924</xdr:rowOff>
    </xdr:to>
    <xdr:sp macro="" textlink="">
      <xdr:nvSpPr>
        <xdr:cNvPr id="310" name="フローチャート : 判断 309"/>
        <xdr:cNvSpPr/>
      </xdr:nvSpPr>
      <xdr:spPr>
        <a:xfrm>
          <a:off x="164592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69850</xdr:rowOff>
    </xdr:from>
    <xdr:to>
      <xdr:col>22</xdr:col>
      <xdr:colOff>565150</xdr:colOff>
      <xdr:row>37</xdr:row>
      <xdr:rowOff>133858</xdr:rowOff>
    </xdr:to>
    <xdr:cxnSp macro="">
      <xdr:nvCxnSpPr>
        <xdr:cNvPr id="311" name="直線コネクタ 310"/>
        <xdr:cNvCxnSpPr/>
      </xdr:nvCxnSpPr>
      <xdr:spPr>
        <a:xfrm flipV="1">
          <a:off x="14782800" y="64135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23622</xdr:rowOff>
    </xdr:from>
    <xdr:to>
      <xdr:col>22</xdr:col>
      <xdr:colOff>615950</xdr:colOff>
      <xdr:row>35</xdr:row>
      <xdr:rowOff>125222</xdr:rowOff>
    </xdr:to>
    <xdr:sp macro="" textlink="">
      <xdr:nvSpPr>
        <xdr:cNvPr id="312" name="フローチャート : 判断 311"/>
        <xdr:cNvSpPr/>
      </xdr:nvSpPr>
      <xdr:spPr>
        <a:xfrm>
          <a:off x="15621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135399</xdr:rowOff>
    </xdr:from>
    <xdr:ext cx="736600" cy="259045"/>
    <xdr:sp macro="" textlink="">
      <xdr:nvSpPr>
        <xdr:cNvPr id="313" name="テキスト ボックス 312"/>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133858</xdr:rowOff>
    </xdr:from>
    <xdr:to>
      <xdr:col>21</xdr:col>
      <xdr:colOff>361950</xdr:colOff>
      <xdr:row>38</xdr:row>
      <xdr:rowOff>81280</xdr:rowOff>
    </xdr:to>
    <xdr:cxnSp macro="">
      <xdr:nvCxnSpPr>
        <xdr:cNvPr id="314" name="直線コネクタ 313"/>
        <xdr:cNvCxnSpPr/>
      </xdr:nvCxnSpPr>
      <xdr:spPr>
        <a:xfrm flipV="1">
          <a:off x="13893800" y="64775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34</xdr:row>
      <xdr:rowOff>149352</xdr:rowOff>
    </xdr:from>
    <xdr:to>
      <xdr:col>21</xdr:col>
      <xdr:colOff>412750</xdr:colOff>
      <xdr:row>35</xdr:row>
      <xdr:rowOff>79502</xdr:rowOff>
    </xdr:to>
    <xdr:sp macro="" textlink="">
      <xdr:nvSpPr>
        <xdr:cNvPr id="315" name="フローチャート : 判断 314"/>
        <xdr:cNvSpPr/>
      </xdr:nvSpPr>
      <xdr:spPr>
        <a:xfrm>
          <a:off x="14732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89679</xdr:rowOff>
    </xdr:from>
    <xdr:ext cx="762000" cy="259045"/>
    <xdr:sp macro="" textlink="">
      <xdr:nvSpPr>
        <xdr:cNvPr id="316" name="テキスト ボックス 315"/>
        <xdr:cNvSpPr txBox="1"/>
      </xdr:nvSpPr>
      <xdr:spPr>
        <a:xfrm>
          <a:off x="14401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81280</xdr:rowOff>
    </xdr:from>
    <xdr:to>
      <xdr:col>20</xdr:col>
      <xdr:colOff>158750</xdr:colOff>
      <xdr:row>38</xdr:row>
      <xdr:rowOff>81280</xdr:rowOff>
    </xdr:to>
    <xdr:cxnSp macro="">
      <xdr:nvCxnSpPr>
        <xdr:cNvPr id="317" name="直線コネクタ 316"/>
        <xdr:cNvCxnSpPr/>
      </xdr:nvCxnSpPr>
      <xdr:spPr>
        <a:xfrm>
          <a:off x="13004800" y="6596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34</xdr:row>
      <xdr:rowOff>167640</xdr:rowOff>
    </xdr:from>
    <xdr:to>
      <xdr:col>20</xdr:col>
      <xdr:colOff>209550</xdr:colOff>
      <xdr:row>35</xdr:row>
      <xdr:rowOff>97790</xdr:rowOff>
    </xdr:to>
    <xdr:sp macro="" textlink="">
      <xdr:nvSpPr>
        <xdr:cNvPr id="318" name="フローチャート : 判断 317"/>
        <xdr:cNvSpPr/>
      </xdr:nvSpPr>
      <xdr:spPr>
        <a:xfrm>
          <a:off x="13843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107967</xdr:rowOff>
    </xdr:from>
    <xdr:ext cx="762000" cy="259045"/>
    <xdr:sp macro="" textlink="">
      <xdr:nvSpPr>
        <xdr:cNvPr id="319" name="テキスト ボックス 318"/>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112776</xdr:rowOff>
    </xdr:from>
    <xdr:to>
      <xdr:col>19</xdr:col>
      <xdr:colOff>6350</xdr:colOff>
      <xdr:row>35</xdr:row>
      <xdr:rowOff>42926</xdr:rowOff>
    </xdr:to>
    <xdr:sp macro="" textlink="">
      <xdr:nvSpPr>
        <xdr:cNvPr id="320" name="フローチャート : 判断 319"/>
        <xdr:cNvSpPr/>
      </xdr:nvSpPr>
      <xdr:spPr>
        <a:xfrm>
          <a:off x="12954000" y="594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53103</xdr:rowOff>
    </xdr:from>
    <xdr:ext cx="762000" cy="259045"/>
    <xdr:sp macro="" textlink="">
      <xdr:nvSpPr>
        <xdr:cNvPr id="321" name="テキスト ボックス 320"/>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92202</xdr:rowOff>
    </xdr:from>
    <xdr:to>
      <xdr:col>24</xdr:col>
      <xdr:colOff>82550</xdr:colOff>
      <xdr:row>38</xdr:row>
      <xdr:rowOff>22352</xdr:rowOff>
    </xdr:to>
    <xdr:sp macro="" textlink="">
      <xdr:nvSpPr>
        <xdr:cNvPr id="327" name="円/楕円 326"/>
        <xdr:cNvSpPr/>
      </xdr:nvSpPr>
      <xdr:spPr>
        <a:xfrm>
          <a:off x="16459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64279</xdr:rowOff>
    </xdr:from>
    <xdr:ext cx="762000" cy="259045"/>
    <xdr:sp macro="" textlink="">
      <xdr:nvSpPr>
        <xdr:cNvPr id="328" name="補助費等該当値テキスト"/>
        <xdr:cNvSpPr txBox="1"/>
      </xdr:nvSpPr>
      <xdr:spPr>
        <a:xfrm>
          <a:off x="16598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19050</xdr:rowOff>
    </xdr:from>
    <xdr:to>
      <xdr:col>22</xdr:col>
      <xdr:colOff>615950</xdr:colOff>
      <xdr:row>37</xdr:row>
      <xdr:rowOff>120650</xdr:rowOff>
    </xdr:to>
    <xdr:sp macro="" textlink="">
      <xdr:nvSpPr>
        <xdr:cNvPr id="329" name="円/楕円 328"/>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30" name="テキスト ボックス 329"/>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83058</xdr:rowOff>
    </xdr:from>
    <xdr:to>
      <xdr:col>21</xdr:col>
      <xdr:colOff>412750</xdr:colOff>
      <xdr:row>38</xdr:row>
      <xdr:rowOff>13208</xdr:rowOff>
    </xdr:to>
    <xdr:sp macro="" textlink="">
      <xdr:nvSpPr>
        <xdr:cNvPr id="331" name="円/楕円 330"/>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169435</xdr:rowOff>
    </xdr:from>
    <xdr:ext cx="762000" cy="259045"/>
    <xdr:sp macro="" textlink="">
      <xdr:nvSpPr>
        <xdr:cNvPr id="332" name="テキスト ボックス 331"/>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30480</xdr:rowOff>
    </xdr:from>
    <xdr:to>
      <xdr:col>20</xdr:col>
      <xdr:colOff>209550</xdr:colOff>
      <xdr:row>38</xdr:row>
      <xdr:rowOff>132080</xdr:rowOff>
    </xdr:to>
    <xdr:sp macro="" textlink="">
      <xdr:nvSpPr>
        <xdr:cNvPr id="333" name="円/楕円 332"/>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116857</xdr:rowOff>
    </xdr:from>
    <xdr:ext cx="762000" cy="259045"/>
    <xdr:sp macro="" textlink="">
      <xdr:nvSpPr>
        <xdr:cNvPr id="334" name="テキスト ボックス 333"/>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30480</xdr:rowOff>
    </xdr:from>
    <xdr:to>
      <xdr:col>19</xdr:col>
      <xdr:colOff>6350</xdr:colOff>
      <xdr:row>38</xdr:row>
      <xdr:rowOff>132080</xdr:rowOff>
    </xdr:to>
    <xdr:sp macro="" textlink="">
      <xdr:nvSpPr>
        <xdr:cNvPr id="335" name="円/楕円 334"/>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116857</xdr:rowOff>
    </xdr:from>
    <xdr:ext cx="762000" cy="259045"/>
    <xdr:sp macro="" textlink="">
      <xdr:nvSpPr>
        <xdr:cNvPr id="336" name="テキスト ボックス 335"/>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平成初頭に集中的に実施した大規模な建設投資（主に地方単独事業）の財源として発行した起債の償還負担が継続しており、類似団体</a:t>
          </a:r>
          <a:r>
            <a:rPr kumimoji="1" lang="ja-JP" altLang="en-US" sz="1300">
              <a:solidFill>
                <a:sysClr val="windowText" lastClr="000000"/>
              </a:solidFill>
              <a:latin typeface="ＭＳ Ｐゴシック"/>
            </a:rPr>
            <a:t>を上回る</a:t>
          </a:r>
          <a:r>
            <a:rPr kumimoji="1" lang="ja-JP" altLang="en-US" sz="1300">
              <a:latin typeface="ＭＳ Ｐゴシック"/>
            </a:rPr>
            <a:t>水準で推移している。</a:t>
          </a:r>
          <a:endParaRPr kumimoji="1" lang="en-US" altLang="ja-JP" sz="1300">
            <a:latin typeface="ＭＳ Ｐゴシック"/>
          </a:endParaRPr>
        </a:p>
        <a:p>
          <a:r>
            <a:rPr kumimoji="1" lang="ja-JP" altLang="en-US" sz="1300">
              <a:latin typeface="ＭＳ Ｐゴシック"/>
            </a:rPr>
            <a:t>　しかし、近年においては事業を精査し地方債の新規発行を抑制していることや、過去の大規模な建設投資に係る起債の償還が終了を迎えているため、徐々に公債費負担の割合が減少を始めている。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81</xdr:row>
      <xdr:rowOff>16511</xdr:rowOff>
    </xdr:to>
    <xdr:cxnSp macro="">
      <xdr:nvCxnSpPr>
        <xdr:cNvPr id="364" name="直線コネクタ 363"/>
        <xdr:cNvCxnSpPr/>
      </xdr:nvCxnSpPr>
      <xdr:spPr>
        <a:xfrm flipV="1">
          <a:off x="4826000" y="127000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5"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66" name="直線コネクタ 365"/>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107950</xdr:rowOff>
    </xdr:from>
    <xdr:to>
      <xdr:col>7</xdr:col>
      <xdr:colOff>15875</xdr:colOff>
      <xdr:row>79</xdr:row>
      <xdr:rowOff>153670</xdr:rowOff>
    </xdr:to>
    <xdr:cxnSp macro="">
      <xdr:nvCxnSpPr>
        <xdr:cNvPr id="369" name="直線コネクタ 368"/>
        <xdr:cNvCxnSpPr/>
      </xdr:nvCxnSpPr>
      <xdr:spPr>
        <a:xfrm flipV="1">
          <a:off x="3987800" y="13652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50816</xdr:rowOff>
    </xdr:from>
    <xdr:ext cx="762000" cy="259045"/>
    <xdr:sp macro="" textlink="">
      <xdr:nvSpPr>
        <xdr:cNvPr id="370" name="公債費平均値テキスト"/>
        <xdr:cNvSpPr txBox="1"/>
      </xdr:nvSpPr>
      <xdr:spPr>
        <a:xfrm>
          <a:off x="4914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34289</xdr:rowOff>
    </xdr:from>
    <xdr:to>
      <xdr:col>7</xdr:col>
      <xdr:colOff>66675</xdr:colOff>
      <xdr:row>77</xdr:row>
      <xdr:rowOff>135889</xdr:rowOff>
    </xdr:to>
    <xdr:sp macro="" textlink="">
      <xdr:nvSpPr>
        <xdr:cNvPr id="371" name="フローチャート : 判断 370"/>
        <xdr:cNvSpPr/>
      </xdr:nvSpPr>
      <xdr:spPr>
        <a:xfrm>
          <a:off x="4775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153670</xdr:rowOff>
    </xdr:from>
    <xdr:to>
      <xdr:col>5</xdr:col>
      <xdr:colOff>549275</xdr:colOff>
      <xdr:row>80</xdr:row>
      <xdr:rowOff>96520</xdr:rowOff>
    </xdr:to>
    <xdr:cxnSp macro="">
      <xdr:nvCxnSpPr>
        <xdr:cNvPr id="372" name="直線コネクタ 371"/>
        <xdr:cNvCxnSpPr/>
      </xdr:nvCxnSpPr>
      <xdr:spPr>
        <a:xfrm flipV="1">
          <a:off x="3098800" y="136982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3" name="フローチャート : 判断 372"/>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153688</xdr:rowOff>
    </xdr:from>
    <xdr:ext cx="736600" cy="259045"/>
    <xdr:sp macro="" textlink="">
      <xdr:nvSpPr>
        <xdr:cNvPr id="374" name="テキスト ボックス 373"/>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96520</xdr:rowOff>
    </xdr:from>
    <xdr:to>
      <xdr:col>4</xdr:col>
      <xdr:colOff>346075</xdr:colOff>
      <xdr:row>80</xdr:row>
      <xdr:rowOff>142239</xdr:rowOff>
    </xdr:to>
    <xdr:cxnSp macro="">
      <xdr:nvCxnSpPr>
        <xdr:cNvPr id="375" name="直線コネクタ 374"/>
        <xdr:cNvCxnSpPr/>
      </xdr:nvCxnSpPr>
      <xdr:spPr>
        <a:xfrm flipV="1">
          <a:off x="2209800" y="13812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125730</xdr:rowOff>
    </xdr:from>
    <xdr:to>
      <xdr:col>4</xdr:col>
      <xdr:colOff>396875</xdr:colOff>
      <xdr:row>78</xdr:row>
      <xdr:rowOff>55880</xdr:rowOff>
    </xdr:to>
    <xdr:sp macro="" textlink="">
      <xdr:nvSpPr>
        <xdr:cNvPr id="376" name="フローチャート : 判断 375"/>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66057</xdr:rowOff>
    </xdr:from>
    <xdr:ext cx="762000" cy="259045"/>
    <xdr:sp macro="" textlink="">
      <xdr:nvSpPr>
        <xdr:cNvPr id="377" name="テキスト ボックス 376"/>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134620</xdr:rowOff>
    </xdr:from>
    <xdr:to>
      <xdr:col>3</xdr:col>
      <xdr:colOff>142875</xdr:colOff>
      <xdr:row>80</xdr:row>
      <xdr:rowOff>142239</xdr:rowOff>
    </xdr:to>
    <xdr:cxnSp macro="">
      <xdr:nvCxnSpPr>
        <xdr:cNvPr id="378" name="直線コネクタ 377"/>
        <xdr:cNvCxnSpPr/>
      </xdr:nvCxnSpPr>
      <xdr:spPr>
        <a:xfrm>
          <a:off x="1320800" y="13850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148589</xdr:rowOff>
    </xdr:from>
    <xdr:to>
      <xdr:col>3</xdr:col>
      <xdr:colOff>193675</xdr:colOff>
      <xdr:row>78</xdr:row>
      <xdr:rowOff>78739</xdr:rowOff>
    </xdr:to>
    <xdr:sp macro="" textlink="">
      <xdr:nvSpPr>
        <xdr:cNvPr id="379" name="フローチャート : 判断 378"/>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88916</xdr:rowOff>
    </xdr:from>
    <xdr:ext cx="762000" cy="259045"/>
    <xdr:sp macro="" textlink="">
      <xdr:nvSpPr>
        <xdr:cNvPr id="380" name="テキスト ボックス 379"/>
        <xdr:cNvSpPr txBox="1"/>
      </xdr:nvSpPr>
      <xdr:spPr>
        <a:xfrm>
          <a:off x="1828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163830</xdr:rowOff>
    </xdr:from>
    <xdr:to>
      <xdr:col>1</xdr:col>
      <xdr:colOff>676275</xdr:colOff>
      <xdr:row>78</xdr:row>
      <xdr:rowOff>93980</xdr:rowOff>
    </xdr:to>
    <xdr:sp macro="" textlink="">
      <xdr:nvSpPr>
        <xdr:cNvPr id="381" name="フローチャート : 判断 380"/>
        <xdr:cNvSpPr/>
      </xdr:nvSpPr>
      <xdr:spPr>
        <a:xfrm>
          <a:off x="1270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104157</xdr:rowOff>
    </xdr:from>
    <xdr:ext cx="762000" cy="259045"/>
    <xdr:sp macro="" textlink="">
      <xdr:nvSpPr>
        <xdr:cNvPr id="382" name="テキスト ボックス 381"/>
        <xdr:cNvSpPr txBox="1"/>
      </xdr:nvSpPr>
      <xdr:spPr>
        <a:xfrm>
          <a:off x="939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57150</xdr:rowOff>
    </xdr:from>
    <xdr:to>
      <xdr:col>7</xdr:col>
      <xdr:colOff>66675</xdr:colOff>
      <xdr:row>79</xdr:row>
      <xdr:rowOff>158750</xdr:rowOff>
    </xdr:to>
    <xdr:sp macro="" textlink="">
      <xdr:nvSpPr>
        <xdr:cNvPr id="388" name="円/楕円 387"/>
        <xdr:cNvSpPr/>
      </xdr:nvSpPr>
      <xdr:spPr>
        <a:xfrm>
          <a:off x="47752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29227</xdr:rowOff>
    </xdr:from>
    <xdr:ext cx="762000" cy="259045"/>
    <xdr:sp macro="" textlink="">
      <xdr:nvSpPr>
        <xdr:cNvPr id="389" name="公債費該当値テキスト"/>
        <xdr:cNvSpPr txBox="1"/>
      </xdr:nvSpPr>
      <xdr:spPr>
        <a:xfrm>
          <a:off x="49149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102870</xdr:rowOff>
    </xdr:from>
    <xdr:to>
      <xdr:col>5</xdr:col>
      <xdr:colOff>600075</xdr:colOff>
      <xdr:row>80</xdr:row>
      <xdr:rowOff>33020</xdr:rowOff>
    </xdr:to>
    <xdr:sp macro="" textlink="">
      <xdr:nvSpPr>
        <xdr:cNvPr id="390" name="円/楕円 389"/>
        <xdr:cNvSpPr/>
      </xdr:nvSpPr>
      <xdr:spPr>
        <a:xfrm>
          <a:off x="3937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17797</xdr:rowOff>
    </xdr:from>
    <xdr:ext cx="736600" cy="259045"/>
    <xdr:sp macro="" textlink="">
      <xdr:nvSpPr>
        <xdr:cNvPr id="391" name="テキスト ボックス 390"/>
        <xdr:cNvSpPr txBox="1"/>
      </xdr:nvSpPr>
      <xdr:spPr>
        <a:xfrm>
          <a:off x="3606800" y="1373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45720</xdr:rowOff>
    </xdr:from>
    <xdr:to>
      <xdr:col>4</xdr:col>
      <xdr:colOff>396875</xdr:colOff>
      <xdr:row>80</xdr:row>
      <xdr:rowOff>147320</xdr:rowOff>
    </xdr:to>
    <xdr:sp macro="" textlink="">
      <xdr:nvSpPr>
        <xdr:cNvPr id="392" name="円/楕円 391"/>
        <xdr:cNvSpPr/>
      </xdr:nvSpPr>
      <xdr:spPr>
        <a:xfrm>
          <a:off x="3048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132097</xdr:rowOff>
    </xdr:from>
    <xdr:ext cx="762000" cy="259045"/>
    <xdr:sp macro="" textlink="">
      <xdr:nvSpPr>
        <xdr:cNvPr id="393" name="テキスト ボックス 392"/>
        <xdr:cNvSpPr txBox="1"/>
      </xdr:nvSpPr>
      <xdr:spPr>
        <a:xfrm>
          <a:off x="2717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91439</xdr:rowOff>
    </xdr:from>
    <xdr:to>
      <xdr:col>3</xdr:col>
      <xdr:colOff>193675</xdr:colOff>
      <xdr:row>81</xdr:row>
      <xdr:rowOff>21589</xdr:rowOff>
    </xdr:to>
    <xdr:sp macro="" textlink="">
      <xdr:nvSpPr>
        <xdr:cNvPr id="394" name="円/楕円 393"/>
        <xdr:cNvSpPr/>
      </xdr:nvSpPr>
      <xdr:spPr>
        <a:xfrm>
          <a:off x="2159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6366</xdr:rowOff>
    </xdr:from>
    <xdr:ext cx="762000" cy="259045"/>
    <xdr:sp macro="" textlink="">
      <xdr:nvSpPr>
        <xdr:cNvPr id="395" name="テキスト ボックス 394"/>
        <xdr:cNvSpPr txBox="1"/>
      </xdr:nvSpPr>
      <xdr:spPr>
        <a:xfrm>
          <a:off x="1828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83820</xdr:rowOff>
    </xdr:from>
    <xdr:to>
      <xdr:col>1</xdr:col>
      <xdr:colOff>676275</xdr:colOff>
      <xdr:row>81</xdr:row>
      <xdr:rowOff>13970</xdr:rowOff>
    </xdr:to>
    <xdr:sp macro="" textlink="">
      <xdr:nvSpPr>
        <xdr:cNvPr id="396" name="円/楕円 395"/>
        <xdr:cNvSpPr/>
      </xdr:nvSpPr>
      <xdr:spPr>
        <a:xfrm>
          <a:off x="1270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170197</xdr:rowOff>
    </xdr:from>
    <xdr:ext cx="762000" cy="259045"/>
    <xdr:sp macro="" textlink="">
      <xdr:nvSpPr>
        <xdr:cNvPr id="397" name="テキスト ボックス 396"/>
        <xdr:cNvSpPr txBox="1"/>
      </xdr:nvSpPr>
      <xdr:spPr>
        <a:xfrm>
          <a:off x="939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すべての指標が悪化しているが、その中でも扶助費の増加が著しく、本市の指標に影響を与えている。扶助費以外にも、補助費等の負担が依然として大きいことが、類似団体平均及び大阪府平均を上回る要因となってい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28702</xdr:rowOff>
    </xdr:from>
    <xdr:to>
      <xdr:col>24</xdr:col>
      <xdr:colOff>31750</xdr:colOff>
      <xdr:row>80</xdr:row>
      <xdr:rowOff>154432</xdr:rowOff>
    </xdr:to>
    <xdr:cxnSp macro="">
      <xdr:nvCxnSpPr>
        <xdr:cNvPr id="423" name="直線コネクタ 422"/>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126509</xdr:rowOff>
    </xdr:from>
    <xdr:ext cx="762000" cy="259045"/>
    <xdr:sp macro="" textlink="">
      <xdr:nvSpPr>
        <xdr:cNvPr id="424"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80</xdr:row>
      <xdr:rowOff>154432</xdr:rowOff>
    </xdr:from>
    <xdr:to>
      <xdr:col>24</xdr:col>
      <xdr:colOff>120650</xdr:colOff>
      <xdr:row>80</xdr:row>
      <xdr:rowOff>154432</xdr:rowOff>
    </xdr:to>
    <xdr:cxnSp macro="">
      <xdr:nvCxnSpPr>
        <xdr:cNvPr id="425" name="直線コネクタ 424"/>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115079</xdr:rowOff>
    </xdr:from>
    <xdr:ext cx="762000" cy="259045"/>
    <xdr:sp macro="" textlink="">
      <xdr:nvSpPr>
        <xdr:cNvPr id="426"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628650</xdr:colOff>
      <xdr:row>75</xdr:row>
      <xdr:rowOff>28702</xdr:rowOff>
    </xdr:from>
    <xdr:to>
      <xdr:col>24</xdr:col>
      <xdr:colOff>120650</xdr:colOff>
      <xdr:row>75</xdr:row>
      <xdr:rowOff>28702</xdr:rowOff>
    </xdr:to>
    <xdr:cxnSp macro="">
      <xdr:nvCxnSpPr>
        <xdr:cNvPr id="427" name="直線コネクタ 426"/>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30987</xdr:rowOff>
    </xdr:from>
    <xdr:to>
      <xdr:col>24</xdr:col>
      <xdr:colOff>31750</xdr:colOff>
      <xdr:row>79</xdr:row>
      <xdr:rowOff>5842</xdr:rowOff>
    </xdr:to>
    <xdr:cxnSp macro="">
      <xdr:nvCxnSpPr>
        <xdr:cNvPr id="428" name="直線コネクタ 427"/>
        <xdr:cNvCxnSpPr/>
      </xdr:nvCxnSpPr>
      <xdr:spPr>
        <a:xfrm>
          <a:off x="15671800" y="13404087"/>
          <a:ext cx="8382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149877</xdr:rowOff>
    </xdr:from>
    <xdr:ext cx="762000" cy="259045"/>
    <xdr:sp macro="" textlink="">
      <xdr:nvSpPr>
        <xdr:cNvPr id="429" name="公債費以外平均値テキスト"/>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30" name="フローチャート : 判断 429"/>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161289</xdr:rowOff>
    </xdr:from>
    <xdr:to>
      <xdr:col>22</xdr:col>
      <xdr:colOff>565150</xdr:colOff>
      <xdr:row>78</xdr:row>
      <xdr:rowOff>30987</xdr:rowOff>
    </xdr:to>
    <xdr:cxnSp macro="">
      <xdr:nvCxnSpPr>
        <xdr:cNvPr id="431" name="直線コネクタ 430"/>
        <xdr:cNvCxnSpPr/>
      </xdr:nvCxnSpPr>
      <xdr:spPr>
        <a:xfrm>
          <a:off x="14782800" y="133629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9906</xdr:rowOff>
    </xdr:from>
    <xdr:to>
      <xdr:col>22</xdr:col>
      <xdr:colOff>615950</xdr:colOff>
      <xdr:row>77</xdr:row>
      <xdr:rowOff>111506</xdr:rowOff>
    </xdr:to>
    <xdr:sp macro="" textlink="">
      <xdr:nvSpPr>
        <xdr:cNvPr id="432" name="フローチャート :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121683</xdr:rowOff>
    </xdr:from>
    <xdr:ext cx="736600" cy="259045"/>
    <xdr:sp macro="" textlink="">
      <xdr:nvSpPr>
        <xdr:cNvPr id="433" name="テキスト ボックス 432"/>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161289</xdr:rowOff>
    </xdr:from>
    <xdr:to>
      <xdr:col>21</xdr:col>
      <xdr:colOff>361950</xdr:colOff>
      <xdr:row>78</xdr:row>
      <xdr:rowOff>26415</xdr:rowOff>
    </xdr:to>
    <xdr:cxnSp macro="">
      <xdr:nvCxnSpPr>
        <xdr:cNvPr id="434" name="直線コネクタ 433"/>
        <xdr:cNvCxnSpPr/>
      </xdr:nvCxnSpPr>
      <xdr:spPr>
        <a:xfrm flipV="1">
          <a:off x="13893800" y="133629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5" name="フローチャート : 判断 434"/>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126255</xdr:rowOff>
    </xdr:from>
    <xdr:ext cx="762000" cy="259045"/>
    <xdr:sp macro="" textlink="">
      <xdr:nvSpPr>
        <xdr:cNvPr id="436" name="テキスト ボックス 435"/>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78994</xdr:rowOff>
    </xdr:from>
    <xdr:to>
      <xdr:col>20</xdr:col>
      <xdr:colOff>158750</xdr:colOff>
      <xdr:row>78</xdr:row>
      <xdr:rowOff>26415</xdr:rowOff>
    </xdr:to>
    <xdr:cxnSp macro="">
      <xdr:nvCxnSpPr>
        <xdr:cNvPr id="437" name="直線コネクタ 436"/>
        <xdr:cNvCxnSpPr/>
      </xdr:nvCxnSpPr>
      <xdr:spPr>
        <a:xfrm>
          <a:off x="13004800" y="13280644"/>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38" name="フローチャート : 判断 437"/>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71391</xdr:rowOff>
    </xdr:from>
    <xdr:ext cx="762000" cy="259045"/>
    <xdr:sp macro="" textlink="">
      <xdr:nvSpPr>
        <xdr:cNvPr id="439" name="テキスト ボックス 438"/>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126492</xdr:rowOff>
    </xdr:from>
    <xdr:to>
      <xdr:col>19</xdr:col>
      <xdr:colOff>6350</xdr:colOff>
      <xdr:row>77</xdr:row>
      <xdr:rowOff>56642</xdr:rowOff>
    </xdr:to>
    <xdr:sp macro="" textlink="">
      <xdr:nvSpPr>
        <xdr:cNvPr id="440" name="フローチャート : 判断 439"/>
        <xdr:cNvSpPr/>
      </xdr:nvSpPr>
      <xdr:spPr>
        <a:xfrm>
          <a:off x="12954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66819</xdr:rowOff>
    </xdr:from>
    <xdr:ext cx="762000" cy="259045"/>
    <xdr:sp macro="" textlink="">
      <xdr:nvSpPr>
        <xdr:cNvPr id="441" name="テキスト ボックス 440"/>
        <xdr:cNvSpPr txBox="1"/>
      </xdr:nvSpPr>
      <xdr:spPr>
        <a:xfrm>
          <a:off x="12623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126492</xdr:rowOff>
    </xdr:from>
    <xdr:to>
      <xdr:col>24</xdr:col>
      <xdr:colOff>82550</xdr:colOff>
      <xdr:row>79</xdr:row>
      <xdr:rowOff>56642</xdr:rowOff>
    </xdr:to>
    <xdr:sp macro="" textlink="">
      <xdr:nvSpPr>
        <xdr:cNvPr id="447" name="円/楕円 446"/>
        <xdr:cNvSpPr/>
      </xdr:nvSpPr>
      <xdr:spPr>
        <a:xfrm>
          <a:off x="16459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98569</xdr:rowOff>
    </xdr:from>
    <xdr:ext cx="762000" cy="259045"/>
    <xdr:sp macro="" textlink="">
      <xdr:nvSpPr>
        <xdr:cNvPr id="448" name="公債費以外該当値テキスト"/>
        <xdr:cNvSpPr txBox="1"/>
      </xdr:nvSpPr>
      <xdr:spPr>
        <a:xfrm>
          <a:off x="16598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151637</xdr:rowOff>
    </xdr:from>
    <xdr:to>
      <xdr:col>22</xdr:col>
      <xdr:colOff>615950</xdr:colOff>
      <xdr:row>78</xdr:row>
      <xdr:rowOff>81787</xdr:rowOff>
    </xdr:to>
    <xdr:sp macro="" textlink="">
      <xdr:nvSpPr>
        <xdr:cNvPr id="449" name="円/楕円 448"/>
        <xdr:cNvSpPr/>
      </xdr:nvSpPr>
      <xdr:spPr>
        <a:xfrm>
          <a:off x="15621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66564</xdr:rowOff>
    </xdr:from>
    <xdr:ext cx="736600" cy="259045"/>
    <xdr:sp macro="" textlink="">
      <xdr:nvSpPr>
        <xdr:cNvPr id="450" name="テキスト ボックス 449"/>
        <xdr:cNvSpPr txBox="1"/>
      </xdr:nvSpPr>
      <xdr:spPr>
        <a:xfrm>
          <a:off x="15290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110489</xdr:rowOff>
    </xdr:from>
    <xdr:to>
      <xdr:col>21</xdr:col>
      <xdr:colOff>412750</xdr:colOff>
      <xdr:row>78</xdr:row>
      <xdr:rowOff>40639</xdr:rowOff>
    </xdr:to>
    <xdr:sp macro="" textlink="">
      <xdr:nvSpPr>
        <xdr:cNvPr id="451" name="円/楕円 450"/>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25416</xdr:rowOff>
    </xdr:from>
    <xdr:ext cx="762000" cy="259045"/>
    <xdr:sp macro="" textlink="">
      <xdr:nvSpPr>
        <xdr:cNvPr id="452" name="テキスト ボックス 451"/>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147065</xdr:rowOff>
    </xdr:from>
    <xdr:to>
      <xdr:col>20</xdr:col>
      <xdr:colOff>209550</xdr:colOff>
      <xdr:row>78</xdr:row>
      <xdr:rowOff>77215</xdr:rowOff>
    </xdr:to>
    <xdr:sp macro="" textlink="">
      <xdr:nvSpPr>
        <xdr:cNvPr id="453" name="円/楕円 452"/>
        <xdr:cNvSpPr/>
      </xdr:nvSpPr>
      <xdr:spPr>
        <a:xfrm>
          <a:off x="13843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61992</xdr:rowOff>
    </xdr:from>
    <xdr:ext cx="762000" cy="259045"/>
    <xdr:sp macro="" textlink="">
      <xdr:nvSpPr>
        <xdr:cNvPr id="454" name="テキスト ボックス 453"/>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28194</xdr:rowOff>
    </xdr:from>
    <xdr:to>
      <xdr:col>19</xdr:col>
      <xdr:colOff>6350</xdr:colOff>
      <xdr:row>77</xdr:row>
      <xdr:rowOff>129794</xdr:rowOff>
    </xdr:to>
    <xdr:sp macro="" textlink="">
      <xdr:nvSpPr>
        <xdr:cNvPr id="455" name="円/楕円 454"/>
        <xdr:cNvSpPr/>
      </xdr:nvSpPr>
      <xdr:spPr>
        <a:xfrm>
          <a:off x="12954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114571</xdr:rowOff>
    </xdr:from>
    <xdr:ext cx="762000" cy="259045"/>
    <xdr:sp macro="" textlink="">
      <xdr:nvSpPr>
        <xdr:cNvPr id="456" name="テキスト ボックス 455"/>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大阪府岸和田市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90043</xdr:rowOff>
    </xdr:from>
    <xdr:to>
      <xdr:col>4</xdr:col>
      <xdr:colOff>1117600</xdr:colOff>
      <xdr:row>19</xdr:row>
      <xdr:rowOff>84753</xdr:rowOff>
    </xdr:to>
    <xdr:cxnSp macro="">
      <xdr:nvCxnSpPr>
        <xdr:cNvPr id="47" name="直線コネクタ 46"/>
        <xdr:cNvCxnSpPr/>
      </xdr:nvCxnSpPr>
      <xdr:spPr bwMode="auto">
        <a:xfrm flipV="1">
          <a:off x="5651500" y="2023618"/>
          <a:ext cx="0" cy="1366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56830</xdr:rowOff>
    </xdr:from>
    <xdr:ext cx="762000" cy="259045"/>
    <xdr:sp macro="" textlink="">
      <xdr:nvSpPr>
        <xdr:cNvPr id="48" name="人口1人当たり決算額の推移最小値テキスト130"/>
        <xdr:cNvSpPr txBox="1"/>
      </xdr:nvSpPr>
      <xdr:spPr>
        <a:xfrm>
          <a:off x="5740400" y="336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46,752</a:t>
          </a:r>
          <a:endParaRPr kumimoji="1" lang="ja-JP" altLang="en-US" sz="1000" b="1">
            <a:latin typeface="ＭＳ Ｐゴシック"/>
          </a:endParaRPr>
        </a:p>
      </xdr:txBody>
    </xdr:sp>
    <xdr:clientData/>
  </xdr:oneCellAnchor>
  <xdr:twoCellAnchor>
    <xdr:from>
      <xdr:col>4</xdr:col>
      <xdr:colOff>1028700</xdr:colOff>
      <xdr:row>19</xdr:row>
      <xdr:rowOff>84753</xdr:rowOff>
    </xdr:from>
    <xdr:to>
      <xdr:col>5</xdr:col>
      <xdr:colOff>73025</xdr:colOff>
      <xdr:row>19</xdr:row>
      <xdr:rowOff>84753</xdr:rowOff>
    </xdr:to>
    <xdr:cxnSp macro="">
      <xdr:nvCxnSpPr>
        <xdr:cNvPr id="49" name="直線コネクタ 48"/>
        <xdr:cNvCxnSpPr/>
      </xdr:nvCxnSpPr>
      <xdr:spPr bwMode="auto">
        <a:xfrm>
          <a:off x="5562600" y="3389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4970</xdr:rowOff>
    </xdr:from>
    <xdr:ext cx="762000" cy="259045"/>
    <xdr:sp macro="" textlink="">
      <xdr:nvSpPr>
        <xdr:cNvPr id="50" name="人口1人当たり決算額の推移最大値テキスト130"/>
        <xdr:cNvSpPr txBox="1"/>
      </xdr:nvSpPr>
      <xdr:spPr>
        <a:xfrm>
          <a:off x="5740400" y="176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88,590</a:t>
          </a:r>
          <a:endParaRPr kumimoji="1" lang="ja-JP" altLang="en-US" sz="1000" b="1">
            <a:latin typeface="ＭＳ Ｐゴシック"/>
          </a:endParaRPr>
        </a:p>
      </xdr:txBody>
    </xdr:sp>
    <xdr:clientData/>
  </xdr:oneCellAnchor>
  <xdr:twoCellAnchor>
    <xdr:from>
      <xdr:col>4</xdr:col>
      <xdr:colOff>1028700</xdr:colOff>
      <xdr:row>11</xdr:row>
      <xdr:rowOff>90043</xdr:rowOff>
    </xdr:from>
    <xdr:to>
      <xdr:col>5</xdr:col>
      <xdr:colOff>73025</xdr:colOff>
      <xdr:row>11</xdr:row>
      <xdr:rowOff>90043</xdr:rowOff>
    </xdr:to>
    <xdr:cxnSp macro="">
      <xdr:nvCxnSpPr>
        <xdr:cNvPr id="51" name="直線コネクタ 50"/>
        <xdr:cNvCxnSpPr/>
      </xdr:nvCxnSpPr>
      <xdr:spPr bwMode="auto">
        <a:xfrm>
          <a:off x="5562600" y="2023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64048</xdr:rowOff>
    </xdr:from>
    <xdr:to>
      <xdr:col>4</xdr:col>
      <xdr:colOff>1117600</xdr:colOff>
      <xdr:row>16</xdr:row>
      <xdr:rowOff>101375</xdr:rowOff>
    </xdr:to>
    <xdr:cxnSp macro="">
      <xdr:nvCxnSpPr>
        <xdr:cNvPr id="52" name="直線コネクタ 51"/>
        <xdr:cNvCxnSpPr/>
      </xdr:nvCxnSpPr>
      <xdr:spPr bwMode="auto">
        <a:xfrm flipV="1">
          <a:off x="5003800" y="2854873"/>
          <a:ext cx="647700" cy="37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48825</xdr:rowOff>
    </xdr:from>
    <xdr:ext cx="762000" cy="259045"/>
    <xdr:sp macro="" textlink="">
      <xdr:nvSpPr>
        <xdr:cNvPr id="53" name="人口1人当たり決算額の推移平均値テキスト130"/>
        <xdr:cNvSpPr txBox="1"/>
      </xdr:nvSpPr>
      <xdr:spPr>
        <a:xfrm>
          <a:off x="5740400" y="28396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60111</xdr:rowOff>
    </xdr:from>
    <xdr:to>
      <xdr:col>5</xdr:col>
      <xdr:colOff>34925</xdr:colOff>
      <xdr:row>16</xdr:row>
      <xdr:rowOff>161711</xdr:rowOff>
    </xdr:to>
    <xdr:sp macro="" textlink="">
      <xdr:nvSpPr>
        <xdr:cNvPr id="54" name="フローチャート : 判断 53"/>
        <xdr:cNvSpPr/>
      </xdr:nvSpPr>
      <xdr:spPr bwMode="auto">
        <a:xfrm>
          <a:off x="5600700" y="2850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101375</xdr:rowOff>
    </xdr:from>
    <xdr:to>
      <xdr:col>4</xdr:col>
      <xdr:colOff>469900</xdr:colOff>
      <xdr:row>16</xdr:row>
      <xdr:rowOff>137265</xdr:rowOff>
    </xdr:to>
    <xdr:cxnSp macro="">
      <xdr:nvCxnSpPr>
        <xdr:cNvPr id="55" name="直線コネクタ 54"/>
        <xdr:cNvCxnSpPr/>
      </xdr:nvCxnSpPr>
      <xdr:spPr bwMode="auto">
        <a:xfrm flipV="1">
          <a:off x="4305300" y="2892200"/>
          <a:ext cx="698500" cy="35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39994</xdr:rowOff>
    </xdr:from>
    <xdr:to>
      <xdr:col>4</xdr:col>
      <xdr:colOff>520700</xdr:colOff>
      <xdr:row>16</xdr:row>
      <xdr:rowOff>141594</xdr:rowOff>
    </xdr:to>
    <xdr:sp macro="" textlink="">
      <xdr:nvSpPr>
        <xdr:cNvPr id="56" name="フローチャート : 判断 55"/>
        <xdr:cNvSpPr/>
      </xdr:nvSpPr>
      <xdr:spPr bwMode="auto">
        <a:xfrm>
          <a:off x="49530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151771</xdr:rowOff>
    </xdr:from>
    <xdr:ext cx="736600" cy="259045"/>
    <xdr:sp macro="" textlink="">
      <xdr:nvSpPr>
        <xdr:cNvPr id="57" name="テキスト ボックス 56"/>
        <xdr:cNvSpPr txBox="1"/>
      </xdr:nvSpPr>
      <xdr:spPr>
        <a:xfrm>
          <a:off x="4622800" y="2599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137265</xdr:rowOff>
    </xdr:from>
    <xdr:to>
      <xdr:col>3</xdr:col>
      <xdr:colOff>904875</xdr:colOff>
      <xdr:row>17</xdr:row>
      <xdr:rowOff>9184</xdr:rowOff>
    </xdr:to>
    <xdr:cxnSp macro="">
      <xdr:nvCxnSpPr>
        <xdr:cNvPr id="58" name="直線コネクタ 57"/>
        <xdr:cNvCxnSpPr/>
      </xdr:nvCxnSpPr>
      <xdr:spPr bwMode="auto">
        <a:xfrm flipV="1">
          <a:off x="3606800" y="2928090"/>
          <a:ext cx="698500" cy="43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81763</xdr:rowOff>
    </xdr:from>
    <xdr:to>
      <xdr:col>3</xdr:col>
      <xdr:colOff>955675</xdr:colOff>
      <xdr:row>17</xdr:row>
      <xdr:rowOff>11913</xdr:rowOff>
    </xdr:to>
    <xdr:sp macro="" textlink="">
      <xdr:nvSpPr>
        <xdr:cNvPr id="59" name="フローチャート : 判断 58"/>
        <xdr:cNvSpPr/>
      </xdr:nvSpPr>
      <xdr:spPr bwMode="auto">
        <a:xfrm>
          <a:off x="42545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22090</xdr:rowOff>
    </xdr:from>
    <xdr:ext cx="762000" cy="259045"/>
    <xdr:sp macro="" textlink="">
      <xdr:nvSpPr>
        <xdr:cNvPr id="60" name="テキスト ボックス 59"/>
        <xdr:cNvSpPr txBox="1"/>
      </xdr:nvSpPr>
      <xdr:spPr>
        <a:xfrm>
          <a:off x="3924300" y="264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9184</xdr:rowOff>
    </xdr:from>
    <xdr:to>
      <xdr:col>3</xdr:col>
      <xdr:colOff>206375</xdr:colOff>
      <xdr:row>17</xdr:row>
      <xdr:rowOff>28680</xdr:rowOff>
    </xdr:to>
    <xdr:cxnSp macro="">
      <xdr:nvCxnSpPr>
        <xdr:cNvPr id="61" name="直線コネクタ 60"/>
        <xdr:cNvCxnSpPr/>
      </xdr:nvCxnSpPr>
      <xdr:spPr bwMode="auto">
        <a:xfrm flipV="1">
          <a:off x="2908300" y="2971459"/>
          <a:ext cx="698500" cy="19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140088</xdr:rowOff>
    </xdr:from>
    <xdr:to>
      <xdr:col>3</xdr:col>
      <xdr:colOff>257175</xdr:colOff>
      <xdr:row>17</xdr:row>
      <xdr:rowOff>70238</xdr:rowOff>
    </xdr:to>
    <xdr:sp macro="" textlink="">
      <xdr:nvSpPr>
        <xdr:cNvPr id="62" name="フローチャート : 判断 61"/>
        <xdr:cNvSpPr/>
      </xdr:nvSpPr>
      <xdr:spPr bwMode="auto">
        <a:xfrm>
          <a:off x="3556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55015</xdr:rowOff>
    </xdr:from>
    <xdr:ext cx="762000" cy="259045"/>
    <xdr:sp macro="" textlink="">
      <xdr:nvSpPr>
        <xdr:cNvPr id="63" name="テキスト ボックス 62"/>
        <xdr:cNvSpPr txBox="1"/>
      </xdr:nvSpPr>
      <xdr:spPr>
        <a:xfrm>
          <a:off x="3225800" y="301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92213</xdr:rowOff>
    </xdr:from>
    <xdr:to>
      <xdr:col>2</xdr:col>
      <xdr:colOff>692150</xdr:colOff>
      <xdr:row>17</xdr:row>
      <xdr:rowOff>22363</xdr:rowOff>
    </xdr:to>
    <xdr:sp macro="" textlink="">
      <xdr:nvSpPr>
        <xdr:cNvPr id="64" name="フローチャート : 判断 63"/>
        <xdr:cNvSpPr/>
      </xdr:nvSpPr>
      <xdr:spPr bwMode="auto">
        <a:xfrm>
          <a:off x="2857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32540</xdr:rowOff>
    </xdr:from>
    <xdr:ext cx="762000" cy="259045"/>
    <xdr:sp macro="" textlink="">
      <xdr:nvSpPr>
        <xdr:cNvPr id="65" name="テキスト ボックス 64"/>
        <xdr:cNvSpPr txBox="1"/>
      </xdr:nvSpPr>
      <xdr:spPr>
        <a:xfrm>
          <a:off x="25273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13248</xdr:rowOff>
    </xdr:from>
    <xdr:to>
      <xdr:col>5</xdr:col>
      <xdr:colOff>34925</xdr:colOff>
      <xdr:row>16</xdr:row>
      <xdr:rowOff>114848</xdr:rowOff>
    </xdr:to>
    <xdr:sp macro="" textlink="">
      <xdr:nvSpPr>
        <xdr:cNvPr id="71" name="円/楕円 70"/>
        <xdr:cNvSpPr/>
      </xdr:nvSpPr>
      <xdr:spPr bwMode="auto">
        <a:xfrm>
          <a:off x="5600700" y="2804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29775</xdr:rowOff>
    </xdr:from>
    <xdr:ext cx="762000" cy="259045"/>
    <xdr:sp macro="" textlink="">
      <xdr:nvSpPr>
        <xdr:cNvPr id="72" name="人口1人当たり決算額の推移該当値テキスト130"/>
        <xdr:cNvSpPr txBox="1"/>
      </xdr:nvSpPr>
      <xdr:spPr>
        <a:xfrm>
          <a:off x="5740400" y="2649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63,136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50575</xdr:rowOff>
    </xdr:from>
    <xdr:to>
      <xdr:col>4</xdr:col>
      <xdr:colOff>520700</xdr:colOff>
      <xdr:row>16</xdr:row>
      <xdr:rowOff>152175</xdr:rowOff>
    </xdr:to>
    <xdr:sp macro="" textlink="">
      <xdr:nvSpPr>
        <xdr:cNvPr id="73" name="円/楕円 72"/>
        <xdr:cNvSpPr/>
      </xdr:nvSpPr>
      <xdr:spPr bwMode="auto">
        <a:xfrm>
          <a:off x="4953000" y="2841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136952</xdr:rowOff>
    </xdr:from>
    <xdr:ext cx="736600" cy="259045"/>
    <xdr:sp macro="" textlink="">
      <xdr:nvSpPr>
        <xdr:cNvPr id="74" name="テキスト ボックス 73"/>
        <xdr:cNvSpPr txBox="1"/>
      </xdr:nvSpPr>
      <xdr:spPr>
        <a:xfrm>
          <a:off x="4622800" y="292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61,993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86465</xdr:rowOff>
    </xdr:from>
    <xdr:to>
      <xdr:col>3</xdr:col>
      <xdr:colOff>955675</xdr:colOff>
      <xdr:row>17</xdr:row>
      <xdr:rowOff>16615</xdr:rowOff>
    </xdr:to>
    <xdr:sp macro="" textlink="">
      <xdr:nvSpPr>
        <xdr:cNvPr id="75" name="円/楕円 74"/>
        <xdr:cNvSpPr/>
      </xdr:nvSpPr>
      <xdr:spPr bwMode="auto">
        <a:xfrm>
          <a:off x="4254500" y="2877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1392</xdr:rowOff>
    </xdr:from>
    <xdr:ext cx="762000" cy="259045"/>
    <xdr:sp macro="" textlink="">
      <xdr:nvSpPr>
        <xdr:cNvPr id="76" name="テキスト ボックス 75"/>
        <xdr:cNvSpPr txBox="1"/>
      </xdr:nvSpPr>
      <xdr:spPr>
        <a:xfrm>
          <a:off x="3924300" y="2963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60,894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129834</xdr:rowOff>
    </xdr:from>
    <xdr:to>
      <xdr:col>3</xdr:col>
      <xdr:colOff>257175</xdr:colOff>
      <xdr:row>17</xdr:row>
      <xdr:rowOff>59984</xdr:rowOff>
    </xdr:to>
    <xdr:sp macro="" textlink="">
      <xdr:nvSpPr>
        <xdr:cNvPr id="77" name="円/楕円 76"/>
        <xdr:cNvSpPr/>
      </xdr:nvSpPr>
      <xdr:spPr bwMode="auto">
        <a:xfrm>
          <a:off x="3556000" y="2920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70161</xdr:rowOff>
    </xdr:from>
    <xdr:ext cx="762000" cy="259045"/>
    <xdr:sp macro="" textlink="">
      <xdr:nvSpPr>
        <xdr:cNvPr id="78" name="テキスト ボックス 77"/>
        <xdr:cNvSpPr txBox="1"/>
      </xdr:nvSpPr>
      <xdr:spPr>
        <a:xfrm>
          <a:off x="3225800" y="268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59,566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149330</xdr:rowOff>
    </xdr:from>
    <xdr:to>
      <xdr:col>2</xdr:col>
      <xdr:colOff>692150</xdr:colOff>
      <xdr:row>17</xdr:row>
      <xdr:rowOff>79480</xdr:rowOff>
    </xdr:to>
    <xdr:sp macro="" textlink="">
      <xdr:nvSpPr>
        <xdr:cNvPr id="79" name="円/楕円 78"/>
        <xdr:cNvSpPr/>
      </xdr:nvSpPr>
      <xdr:spPr bwMode="auto">
        <a:xfrm>
          <a:off x="2857500" y="2940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64257</xdr:rowOff>
    </xdr:from>
    <xdr:ext cx="762000" cy="259045"/>
    <xdr:sp macro="" textlink="">
      <xdr:nvSpPr>
        <xdr:cNvPr id="80" name="テキスト ボックス 79"/>
        <xdr:cNvSpPr txBox="1"/>
      </xdr:nvSpPr>
      <xdr:spPr>
        <a:xfrm>
          <a:off x="2527300" y="302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23635</xdr:rowOff>
    </xdr:from>
    <xdr:to>
      <xdr:col>4</xdr:col>
      <xdr:colOff>1117600</xdr:colOff>
      <xdr:row>37</xdr:row>
      <xdr:rowOff>263855</xdr:rowOff>
    </xdr:to>
    <xdr:cxnSp macro="">
      <xdr:nvCxnSpPr>
        <xdr:cNvPr id="108" name="直線コネクタ 107"/>
        <xdr:cNvCxnSpPr/>
      </xdr:nvCxnSpPr>
      <xdr:spPr bwMode="auto">
        <a:xfrm flipV="1">
          <a:off x="5651500" y="5948185"/>
          <a:ext cx="0" cy="14403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235932</xdr:rowOff>
    </xdr:from>
    <xdr:ext cx="762000" cy="259045"/>
    <xdr:sp macro="" textlink="">
      <xdr:nvSpPr>
        <xdr:cNvPr id="109" name="人口1人当たり決算額の推移最小値テキスト445"/>
        <xdr:cNvSpPr txBox="1"/>
      </xdr:nvSpPr>
      <xdr:spPr>
        <a:xfrm>
          <a:off x="5740400" y="736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-5,592</a:t>
          </a:r>
          <a:endParaRPr kumimoji="1" lang="ja-JP" altLang="en-US" sz="1000" b="1">
            <a:latin typeface="ＭＳ Ｐゴシック"/>
          </a:endParaRPr>
        </a:p>
      </xdr:txBody>
    </xdr:sp>
    <xdr:clientData/>
  </xdr:oneCellAnchor>
  <xdr:twoCellAnchor>
    <xdr:from>
      <xdr:col>4</xdr:col>
      <xdr:colOff>1028700</xdr:colOff>
      <xdr:row>37</xdr:row>
      <xdr:rowOff>263855</xdr:rowOff>
    </xdr:from>
    <xdr:to>
      <xdr:col>5</xdr:col>
      <xdr:colOff>73025</xdr:colOff>
      <xdr:row>37</xdr:row>
      <xdr:rowOff>263855</xdr:rowOff>
    </xdr:to>
    <xdr:cxnSp macro="">
      <xdr:nvCxnSpPr>
        <xdr:cNvPr id="110" name="直線コネクタ 109"/>
        <xdr:cNvCxnSpPr/>
      </xdr:nvCxnSpPr>
      <xdr:spPr bwMode="auto">
        <a:xfrm>
          <a:off x="5562600" y="7388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281462</xdr:rowOff>
    </xdr:from>
    <xdr:ext cx="762000" cy="259045"/>
    <xdr:sp macro="" textlink="">
      <xdr:nvSpPr>
        <xdr:cNvPr id="111" name="人口1人当たり決算額の推移最大値テキスト445"/>
        <xdr:cNvSpPr txBox="1"/>
      </xdr:nvSpPr>
      <xdr:spPr>
        <a:xfrm>
          <a:off x="5740400" y="569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32,213</a:t>
          </a:r>
          <a:endParaRPr kumimoji="1" lang="ja-JP" altLang="en-US" sz="1000" b="1">
            <a:latin typeface="ＭＳ Ｐゴシック"/>
          </a:endParaRPr>
        </a:p>
      </xdr:txBody>
    </xdr:sp>
    <xdr:clientData/>
  </xdr:oneCellAnchor>
  <xdr:twoCellAnchor>
    <xdr:from>
      <xdr:col>4</xdr:col>
      <xdr:colOff>1028700</xdr:colOff>
      <xdr:row>33</xdr:row>
      <xdr:rowOff>23635</xdr:rowOff>
    </xdr:from>
    <xdr:to>
      <xdr:col>5</xdr:col>
      <xdr:colOff>73025</xdr:colOff>
      <xdr:row>33</xdr:row>
      <xdr:rowOff>23635</xdr:rowOff>
    </xdr:to>
    <xdr:cxnSp macro="">
      <xdr:nvCxnSpPr>
        <xdr:cNvPr id="112" name="直線コネクタ 111"/>
        <xdr:cNvCxnSpPr/>
      </xdr:nvCxnSpPr>
      <xdr:spPr bwMode="auto">
        <a:xfrm>
          <a:off x="5562600" y="59481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196685</xdr:rowOff>
    </xdr:from>
    <xdr:to>
      <xdr:col>4</xdr:col>
      <xdr:colOff>1117600</xdr:colOff>
      <xdr:row>34</xdr:row>
      <xdr:rowOff>207886</xdr:rowOff>
    </xdr:to>
    <xdr:cxnSp macro="">
      <xdr:nvCxnSpPr>
        <xdr:cNvPr id="113" name="直線コネクタ 112"/>
        <xdr:cNvCxnSpPr/>
      </xdr:nvCxnSpPr>
      <xdr:spPr bwMode="auto">
        <a:xfrm flipV="1">
          <a:off x="5003800" y="6464135"/>
          <a:ext cx="647700" cy="11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153166</xdr:rowOff>
    </xdr:from>
    <xdr:ext cx="762000" cy="259045"/>
    <xdr:sp macro="" textlink="">
      <xdr:nvSpPr>
        <xdr:cNvPr id="114" name="人口1人当たり決算額の推移平均値テキスト445"/>
        <xdr:cNvSpPr txBox="1"/>
      </xdr:nvSpPr>
      <xdr:spPr>
        <a:xfrm>
          <a:off x="5740400" y="6763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181089</xdr:rowOff>
    </xdr:from>
    <xdr:to>
      <xdr:col>5</xdr:col>
      <xdr:colOff>34925</xdr:colOff>
      <xdr:row>35</xdr:row>
      <xdr:rowOff>282689</xdr:rowOff>
    </xdr:to>
    <xdr:sp macro="" textlink="">
      <xdr:nvSpPr>
        <xdr:cNvPr id="115" name="フローチャート : 判断 114"/>
        <xdr:cNvSpPr/>
      </xdr:nvSpPr>
      <xdr:spPr bwMode="auto">
        <a:xfrm>
          <a:off x="56007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123685</xdr:rowOff>
    </xdr:from>
    <xdr:to>
      <xdr:col>4</xdr:col>
      <xdr:colOff>469900</xdr:colOff>
      <xdr:row>34</xdr:row>
      <xdr:rowOff>207886</xdr:rowOff>
    </xdr:to>
    <xdr:cxnSp macro="">
      <xdr:nvCxnSpPr>
        <xdr:cNvPr id="116" name="直線コネクタ 115"/>
        <xdr:cNvCxnSpPr/>
      </xdr:nvCxnSpPr>
      <xdr:spPr bwMode="auto">
        <a:xfrm>
          <a:off x="4305300" y="6391135"/>
          <a:ext cx="698500" cy="84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137198</xdr:rowOff>
    </xdr:from>
    <xdr:to>
      <xdr:col>4</xdr:col>
      <xdr:colOff>520700</xdr:colOff>
      <xdr:row>35</xdr:row>
      <xdr:rowOff>238798</xdr:rowOff>
    </xdr:to>
    <xdr:sp macro="" textlink="">
      <xdr:nvSpPr>
        <xdr:cNvPr id="117" name="フローチャート : 判断 116"/>
        <xdr:cNvSpPr/>
      </xdr:nvSpPr>
      <xdr:spPr bwMode="auto">
        <a:xfrm>
          <a:off x="4953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223575</xdr:rowOff>
    </xdr:from>
    <xdr:ext cx="736600" cy="259045"/>
    <xdr:sp macro="" textlink="">
      <xdr:nvSpPr>
        <xdr:cNvPr id="118" name="テキスト ボックス 117"/>
        <xdr:cNvSpPr txBox="1"/>
      </xdr:nvSpPr>
      <xdr:spPr>
        <a:xfrm>
          <a:off x="4622800" y="68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263893</xdr:rowOff>
    </xdr:from>
    <xdr:to>
      <xdr:col>3</xdr:col>
      <xdr:colOff>904875</xdr:colOff>
      <xdr:row>34</xdr:row>
      <xdr:rowOff>123685</xdr:rowOff>
    </xdr:to>
    <xdr:cxnSp macro="">
      <xdr:nvCxnSpPr>
        <xdr:cNvPr id="119" name="直線コネクタ 118"/>
        <xdr:cNvCxnSpPr/>
      </xdr:nvCxnSpPr>
      <xdr:spPr bwMode="auto">
        <a:xfrm>
          <a:off x="3606800" y="6188443"/>
          <a:ext cx="698500" cy="202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123558</xdr:rowOff>
    </xdr:from>
    <xdr:to>
      <xdr:col>3</xdr:col>
      <xdr:colOff>955675</xdr:colOff>
      <xdr:row>35</xdr:row>
      <xdr:rowOff>225158</xdr:rowOff>
    </xdr:to>
    <xdr:sp macro="" textlink="">
      <xdr:nvSpPr>
        <xdr:cNvPr id="120" name="フローチャート : 判断 119"/>
        <xdr:cNvSpPr/>
      </xdr:nvSpPr>
      <xdr:spPr bwMode="auto">
        <a:xfrm>
          <a:off x="4254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209935</xdr:rowOff>
    </xdr:from>
    <xdr:ext cx="762000" cy="259045"/>
    <xdr:sp macro="" textlink="">
      <xdr:nvSpPr>
        <xdr:cNvPr id="121" name="テキスト ボックス 120"/>
        <xdr:cNvSpPr txBox="1"/>
      </xdr:nvSpPr>
      <xdr:spPr>
        <a:xfrm>
          <a:off x="3924300" y="682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263893</xdr:rowOff>
    </xdr:from>
    <xdr:to>
      <xdr:col>3</xdr:col>
      <xdr:colOff>206375</xdr:colOff>
      <xdr:row>33</xdr:row>
      <xdr:rowOff>295249</xdr:rowOff>
    </xdr:to>
    <xdr:cxnSp macro="">
      <xdr:nvCxnSpPr>
        <xdr:cNvPr id="122" name="直線コネクタ 121"/>
        <xdr:cNvCxnSpPr/>
      </xdr:nvCxnSpPr>
      <xdr:spPr bwMode="auto">
        <a:xfrm flipV="1">
          <a:off x="2908300" y="6188443"/>
          <a:ext cx="698500" cy="31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42291</xdr:rowOff>
    </xdr:from>
    <xdr:to>
      <xdr:col>3</xdr:col>
      <xdr:colOff>257175</xdr:colOff>
      <xdr:row>35</xdr:row>
      <xdr:rowOff>143891</xdr:rowOff>
    </xdr:to>
    <xdr:sp macro="" textlink="">
      <xdr:nvSpPr>
        <xdr:cNvPr id="123" name="フローチャート : 判断 122"/>
        <xdr:cNvSpPr/>
      </xdr:nvSpPr>
      <xdr:spPr bwMode="auto">
        <a:xfrm>
          <a:off x="35560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128668</xdr:rowOff>
    </xdr:from>
    <xdr:ext cx="762000" cy="259045"/>
    <xdr:sp macro="" textlink="">
      <xdr:nvSpPr>
        <xdr:cNvPr id="124" name="テキスト ボックス 123"/>
        <xdr:cNvSpPr txBox="1"/>
      </xdr:nvSpPr>
      <xdr:spPr>
        <a:xfrm>
          <a:off x="3225800" y="673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8192</xdr:rowOff>
    </xdr:from>
    <xdr:to>
      <xdr:col>2</xdr:col>
      <xdr:colOff>692150</xdr:colOff>
      <xdr:row>35</xdr:row>
      <xdr:rowOff>109792</xdr:rowOff>
    </xdr:to>
    <xdr:sp macro="" textlink="">
      <xdr:nvSpPr>
        <xdr:cNvPr id="125" name="フローチャート : 判断 124"/>
        <xdr:cNvSpPr/>
      </xdr:nvSpPr>
      <xdr:spPr bwMode="auto">
        <a:xfrm>
          <a:off x="28575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94569</xdr:rowOff>
    </xdr:from>
    <xdr:ext cx="762000" cy="259045"/>
    <xdr:sp macro="" textlink="">
      <xdr:nvSpPr>
        <xdr:cNvPr id="126" name="テキスト ボックス 125"/>
        <xdr:cNvSpPr txBox="1"/>
      </xdr:nvSpPr>
      <xdr:spPr>
        <a:xfrm>
          <a:off x="2527300" y="670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145885</xdr:rowOff>
    </xdr:from>
    <xdr:to>
      <xdr:col>5</xdr:col>
      <xdr:colOff>34925</xdr:colOff>
      <xdr:row>34</xdr:row>
      <xdr:rowOff>247485</xdr:rowOff>
    </xdr:to>
    <xdr:sp macro="" textlink="">
      <xdr:nvSpPr>
        <xdr:cNvPr id="132" name="円/楕円 131"/>
        <xdr:cNvSpPr/>
      </xdr:nvSpPr>
      <xdr:spPr bwMode="auto">
        <a:xfrm>
          <a:off x="5600700" y="6413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333862</xdr:rowOff>
    </xdr:from>
    <xdr:ext cx="762000" cy="259045"/>
    <xdr:sp macro="" textlink="">
      <xdr:nvSpPr>
        <xdr:cNvPr id="133" name="人口1人当たり決算額の推移該当値テキスト445"/>
        <xdr:cNvSpPr txBox="1"/>
      </xdr:nvSpPr>
      <xdr:spPr>
        <a:xfrm>
          <a:off x="5740400" y="625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18,671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157086</xdr:rowOff>
    </xdr:from>
    <xdr:to>
      <xdr:col>4</xdr:col>
      <xdr:colOff>520700</xdr:colOff>
      <xdr:row>34</xdr:row>
      <xdr:rowOff>258687</xdr:rowOff>
    </xdr:to>
    <xdr:sp macro="" textlink="">
      <xdr:nvSpPr>
        <xdr:cNvPr id="134" name="円/楕円 133"/>
        <xdr:cNvSpPr/>
      </xdr:nvSpPr>
      <xdr:spPr bwMode="auto">
        <a:xfrm>
          <a:off x="4953000" y="642453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268863</xdr:rowOff>
    </xdr:from>
    <xdr:ext cx="736600" cy="259045"/>
    <xdr:sp macro="" textlink="">
      <xdr:nvSpPr>
        <xdr:cNvPr id="135" name="テキスト ボックス 134"/>
        <xdr:cNvSpPr txBox="1"/>
      </xdr:nvSpPr>
      <xdr:spPr>
        <a:xfrm>
          <a:off x="4622800" y="6193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18,377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72885</xdr:rowOff>
    </xdr:from>
    <xdr:to>
      <xdr:col>3</xdr:col>
      <xdr:colOff>955675</xdr:colOff>
      <xdr:row>34</xdr:row>
      <xdr:rowOff>174485</xdr:rowOff>
    </xdr:to>
    <xdr:sp macro="" textlink="">
      <xdr:nvSpPr>
        <xdr:cNvPr id="136" name="円/楕円 135"/>
        <xdr:cNvSpPr/>
      </xdr:nvSpPr>
      <xdr:spPr bwMode="auto">
        <a:xfrm>
          <a:off x="4254500" y="6340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184662</xdr:rowOff>
    </xdr:from>
    <xdr:ext cx="762000" cy="259045"/>
    <xdr:sp macro="" textlink="">
      <xdr:nvSpPr>
        <xdr:cNvPr id="137" name="テキスト ボックス 136"/>
        <xdr:cNvSpPr txBox="1"/>
      </xdr:nvSpPr>
      <xdr:spPr>
        <a:xfrm>
          <a:off x="3924300" y="6109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20,587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213093</xdr:rowOff>
    </xdr:from>
    <xdr:to>
      <xdr:col>3</xdr:col>
      <xdr:colOff>257175</xdr:colOff>
      <xdr:row>33</xdr:row>
      <xdr:rowOff>314693</xdr:rowOff>
    </xdr:to>
    <xdr:sp macro="" textlink="">
      <xdr:nvSpPr>
        <xdr:cNvPr id="138" name="円/楕円 137"/>
        <xdr:cNvSpPr/>
      </xdr:nvSpPr>
      <xdr:spPr bwMode="auto">
        <a:xfrm>
          <a:off x="3556000" y="6137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153420</xdr:rowOff>
    </xdr:from>
    <xdr:ext cx="762000" cy="259045"/>
    <xdr:sp macro="" textlink="">
      <xdr:nvSpPr>
        <xdr:cNvPr id="139" name="テキスト ボックス 138"/>
        <xdr:cNvSpPr txBox="1"/>
      </xdr:nvSpPr>
      <xdr:spPr>
        <a:xfrm>
          <a:off x="3225800" y="590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25,907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244449</xdr:rowOff>
    </xdr:from>
    <xdr:to>
      <xdr:col>2</xdr:col>
      <xdr:colOff>692150</xdr:colOff>
      <xdr:row>34</xdr:row>
      <xdr:rowOff>3149</xdr:rowOff>
    </xdr:to>
    <xdr:sp macro="" textlink="">
      <xdr:nvSpPr>
        <xdr:cNvPr id="140" name="円/楕円 139"/>
        <xdr:cNvSpPr/>
      </xdr:nvSpPr>
      <xdr:spPr bwMode="auto">
        <a:xfrm>
          <a:off x="2857500" y="6168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13326</xdr:rowOff>
    </xdr:from>
    <xdr:ext cx="762000" cy="259045"/>
    <xdr:sp macro="" textlink="">
      <xdr:nvSpPr>
        <xdr:cNvPr id="141" name="テキスト ボックス 140"/>
        <xdr:cNvSpPr txBox="1"/>
      </xdr:nvSpPr>
      <xdr:spPr>
        <a:xfrm>
          <a:off x="2527300" y="593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大阪府岸和田市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198,017
195,915
72.68
74,745,954
74,520,619
101,121
42,570,367
71,978,469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47.6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2951</xdr:rowOff>
    </xdr:from>
    <xdr:to>
      <xdr:col>6</xdr:col>
      <xdr:colOff>510540</xdr:colOff>
      <xdr:row>36</xdr:row>
      <xdr:rowOff>164320</xdr:rowOff>
    </xdr:to>
    <xdr:cxnSp macro="">
      <xdr:nvCxnSpPr>
        <xdr:cNvPr id="54" name="直線コネクタ 53"/>
        <xdr:cNvCxnSpPr/>
      </xdr:nvCxnSpPr>
      <xdr:spPr>
        <a:xfrm flipV="1">
          <a:off x="4633595" y="5146451"/>
          <a:ext cx="1270" cy="1190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168147</xdr:rowOff>
    </xdr:from>
    <xdr:ext cx="534377" cy="259045"/>
    <xdr:sp macro="" textlink="">
      <xdr:nvSpPr>
        <xdr:cNvPr id="55" name="人件費最小値テキスト"/>
        <xdr:cNvSpPr txBox="1"/>
      </xdr:nvSpPr>
      <xdr:spPr>
        <a:xfrm>
          <a:off x="4686300" y="634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33,923</a:t>
          </a:r>
          <a:endParaRPr kumimoji="1" lang="ja-JP" altLang="en-US" sz="1000" b="1">
            <a:latin typeface="ＭＳ Ｐゴシック"/>
          </a:endParaRPr>
        </a:p>
      </xdr:txBody>
    </xdr:sp>
    <xdr:clientData/>
  </xdr:oneCellAnchor>
  <xdr:twoCellAnchor>
    <xdr:from>
      <xdr:col>6</xdr:col>
      <xdr:colOff>422275</xdr:colOff>
      <xdr:row>36</xdr:row>
      <xdr:rowOff>164320</xdr:rowOff>
    </xdr:from>
    <xdr:to>
      <xdr:col>6</xdr:col>
      <xdr:colOff>600075</xdr:colOff>
      <xdr:row>36</xdr:row>
      <xdr:rowOff>164320</xdr:rowOff>
    </xdr:to>
    <xdr:cxnSp macro="">
      <xdr:nvCxnSpPr>
        <xdr:cNvPr id="56" name="直線コネクタ 55"/>
        <xdr:cNvCxnSpPr/>
      </xdr:nvCxnSpPr>
      <xdr:spPr>
        <a:xfrm>
          <a:off x="4546600" y="633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121078</xdr:rowOff>
    </xdr:from>
    <xdr:ext cx="534377" cy="259045"/>
    <xdr:sp macro="" textlink="">
      <xdr:nvSpPr>
        <xdr:cNvPr id="57" name="人件費最大値テキスト"/>
        <xdr:cNvSpPr txBox="1"/>
      </xdr:nvSpPr>
      <xdr:spPr>
        <a:xfrm>
          <a:off x="4686300" y="49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85,982</a:t>
          </a:r>
          <a:endParaRPr kumimoji="1" lang="ja-JP" altLang="en-US" sz="1000" b="1">
            <a:latin typeface="ＭＳ Ｐゴシック"/>
          </a:endParaRPr>
        </a:p>
      </xdr:txBody>
    </xdr:sp>
    <xdr:clientData/>
  </xdr:oneCellAnchor>
  <xdr:twoCellAnchor>
    <xdr:from>
      <xdr:col>6</xdr:col>
      <xdr:colOff>422275</xdr:colOff>
      <xdr:row>30</xdr:row>
      <xdr:rowOff>2951</xdr:rowOff>
    </xdr:from>
    <xdr:to>
      <xdr:col>6</xdr:col>
      <xdr:colOff>600075</xdr:colOff>
      <xdr:row>30</xdr:row>
      <xdr:rowOff>2951</xdr:rowOff>
    </xdr:to>
    <xdr:cxnSp macro="">
      <xdr:nvCxnSpPr>
        <xdr:cNvPr id="58" name="直線コネクタ 57"/>
        <xdr:cNvCxnSpPr/>
      </xdr:nvCxnSpPr>
      <xdr:spPr>
        <a:xfrm>
          <a:off x="4546600" y="5146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60193</xdr:rowOff>
    </xdr:from>
    <xdr:to>
      <xdr:col>6</xdr:col>
      <xdr:colOff>511175</xdr:colOff>
      <xdr:row>33</xdr:row>
      <xdr:rowOff>105273</xdr:rowOff>
    </xdr:to>
    <xdr:cxnSp macro="">
      <xdr:nvCxnSpPr>
        <xdr:cNvPr id="59" name="直線コネクタ 58"/>
        <xdr:cNvCxnSpPr/>
      </xdr:nvCxnSpPr>
      <xdr:spPr>
        <a:xfrm>
          <a:off x="3797300" y="5718043"/>
          <a:ext cx="838200" cy="4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105823</xdr:rowOff>
    </xdr:from>
    <xdr:ext cx="534377" cy="259045"/>
    <xdr:sp macro="" textlink="">
      <xdr:nvSpPr>
        <xdr:cNvPr id="60" name="人件費平均値テキスト"/>
        <xdr:cNvSpPr txBox="1"/>
      </xdr:nvSpPr>
      <xdr:spPr>
        <a:xfrm>
          <a:off x="4686300" y="576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55,816</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127396</xdr:rowOff>
    </xdr:from>
    <xdr:to>
      <xdr:col>6</xdr:col>
      <xdr:colOff>561975</xdr:colOff>
      <xdr:row>34</xdr:row>
      <xdr:rowOff>57546</xdr:rowOff>
    </xdr:to>
    <xdr:sp macro="" textlink="">
      <xdr:nvSpPr>
        <xdr:cNvPr id="61" name="フローチャート : 判断 60"/>
        <xdr:cNvSpPr/>
      </xdr:nvSpPr>
      <xdr:spPr>
        <a:xfrm>
          <a:off x="45847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60193</xdr:rowOff>
    </xdr:from>
    <xdr:to>
      <xdr:col>5</xdr:col>
      <xdr:colOff>358775</xdr:colOff>
      <xdr:row>33</xdr:row>
      <xdr:rowOff>103147</xdr:rowOff>
    </xdr:to>
    <xdr:cxnSp macro="">
      <xdr:nvCxnSpPr>
        <xdr:cNvPr id="62" name="直線コネクタ 61"/>
        <xdr:cNvCxnSpPr/>
      </xdr:nvCxnSpPr>
      <xdr:spPr>
        <a:xfrm flipV="1">
          <a:off x="2908300" y="5718043"/>
          <a:ext cx="889000" cy="4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90455</xdr:rowOff>
    </xdr:from>
    <xdr:to>
      <xdr:col>5</xdr:col>
      <xdr:colOff>409575</xdr:colOff>
      <xdr:row>34</xdr:row>
      <xdr:rowOff>20605</xdr:rowOff>
    </xdr:to>
    <xdr:sp macro="" textlink="">
      <xdr:nvSpPr>
        <xdr:cNvPr id="63" name="フローチャート : 判断 62"/>
        <xdr:cNvSpPr/>
      </xdr:nvSpPr>
      <xdr:spPr>
        <a:xfrm>
          <a:off x="3746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11732</xdr:rowOff>
    </xdr:from>
    <xdr:ext cx="534377" cy="259045"/>
    <xdr:sp macro="" textlink="">
      <xdr:nvSpPr>
        <xdr:cNvPr id="64" name="テキスト ボックス 63"/>
        <xdr:cNvSpPr txBox="1"/>
      </xdr:nvSpPr>
      <xdr:spPr>
        <a:xfrm>
          <a:off x="3530111" y="584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97843</xdr:rowOff>
    </xdr:from>
    <xdr:to>
      <xdr:col>4</xdr:col>
      <xdr:colOff>155575</xdr:colOff>
      <xdr:row>33</xdr:row>
      <xdr:rowOff>103147</xdr:rowOff>
    </xdr:to>
    <xdr:cxnSp macro="">
      <xdr:nvCxnSpPr>
        <xdr:cNvPr id="65" name="直線コネクタ 64"/>
        <xdr:cNvCxnSpPr/>
      </xdr:nvCxnSpPr>
      <xdr:spPr>
        <a:xfrm>
          <a:off x="2019300" y="5755693"/>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106731</xdr:rowOff>
    </xdr:from>
    <xdr:to>
      <xdr:col>4</xdr:col>
      <xdr:colOff>206375</xdr:colOff>
      <xdr:row>34</xdr:row>
      <xdr:rowOff>36881</xdr:rowOff>
    </xdr:to>
    <xdr:sp macro="" textlink="">
      <xdr:nvSpPr>
        <xdr:cNvPr id="66" name="フローチャート : 判断 65"/>
        <xdr:cNvSpPr/>
      </xdr:nvSpPr>
      <xdr:spPr>
        <a:xfrm>
          <a:off x="2857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28008</xdr:rowOff>
    </xdr:from>
    <xdr:ext cx="534377" cy="259045"/>
    <xdr:sp macro="" textlink="">
      <xdr:nvSpPr>
        <xdr:cNvPr id="67" name="テキスト ボックス 66"/>
        <xdr:cNvSpPr txBox="1"/>
      </xdr:nvSpPr>
      <xdr:spPr>
        <a:xfrm>
          <a:off x="2641111" y="58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57815</xdr:rowOff>
    </xdr:from>
    <xdr:to>
      <xdr:col>2</xdr:col>
      <xdr:colOff>638175</xdr:colOff>
      <xdr:row>33</xdr:row>
      <xdr:rowOff>97843</xdr:rowOff>
    </xdr:to>
    <xdr:cxnSp macro="">
      <xdr:nvCxnSpPr>
        <xdr:cNvPr id="68" name="直線コネクタ 67"/>
        <xdr:cNvCxnSpPr/>
      </xdr:nvCxnSpPr>
      <xdr:spPr>
        <a:xfrm>
          <a:off x="1130300" y="5715665"/>
          <a:ext cx="889000" cy="4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133820</xdr:rowOff>
    </xdr:from>
    <xdr:to>
      <xdr:col>3</xdr:col>
      <xdr:colOff>3175</xdr:colOff>
      <xdr:row>34</xdr:row>
      <xdr:rowOff>63970</xdr:rowOff>
    </xdr:to>
    <xdr:sp macro="" textlink="">
      <xdr:nvSpPr>
        <xdr:cNvPr id="69" name="フローチャート : 判断 68"/>
        <xdr:cNvSpPr/>
      </xdr:nvSpPr>
      <xdr:spPr>
        <a:xfrm>
          <a:off x="1968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55097</xdr:rowOff>
    </xdr:from>
    <xdr:ext cx="534377" cy="259045"/>
    <xdr:sp macro="" textlink="">
      <xdr:nvSpPr>
        <xdr:cNvPr id="70" name="テキスト ボックス 69"/>
        <xdr:cNvSpPr txBox="1"/>
      </xdr:nvSpPr>
      <xdr:spPr>
        <a:xfrm>
          <a:off x="1752111" y="58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85563</xdr:rowOff>
    </xdr:from>
    <xdr:to>
      <xdr:col>1</xdr:col>
      <xdr:colOff>485775</xdr:colOff>
      <xdr:row>34</xdr:row>
      <xdr:rowOff>15713</xdr:rowOff>
    </xdr:to>
    <xdr:sp macro="" textlink="">
      <xdr:nvSpPr>
        <xdr:cNvPr id="71" name="フローチャート : 判断 70"/>
        <xdr:cNvSpPr/>
      </xdr:nvSpPr>
      <xdr:spPr>
        <a:xfrm>
          <a:off x="1079500" y="574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6840</xdr:rowOff>
    </xdr:from>
    <xdr:ext cx="534377" cy="259045"/>
    <xdr:sp macro="" textlink="">
      <xdr:nvSpPr>
        <xdr:cNvPr id="72" name="テキスト ボックス 71"/>
        <xdr:cNvSpPr txBox="1"/>
      </xdr:nvSpPr>
      <xdr:spPr>
        <a:xfrm>
          <a:off x="863111" y="583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54473</xdr:rowOff>
    </xdr:from>
    <xdr:to>
      <xdr:col>6</xdr:col>
      <xdr:colOff>561975</xdr:colOff>
      <xdr:row>33</xdr:row>
      <xdr:rowOff>156073</xdr:rowOff>
    </xdr:to>
    <xdr:sp macro="" textlink="">
      <xdr:nvSpPr>
        <xdr:cNvPr id="78" name="円/楕円 77"/>
        <xdr:cNvSpPr/>
      </xdr:nvSpPr>
      <xdr:spPr>
        <a:xfrm>
          <a:off x="4584700" y="571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77350</xdr:rowOff>
    </xdr:from>
    <xdr:ext cx="534377" cy="259045"/>
    <xdr:sp macro="" textlink="">
      <xdr:nvSpPr>
        <xdr:cNvPr id="79" name="人件費該当値テキスト"/>
        <xdr:cNvSpPr txBox="1"/>
      </xdr:nvSpPr>
      <xdr:spPr>
        <a:xfrm>
          <a:off x="4686300" y="556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59,006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9393</xdr:rowOff>
    </xdr:from>
    <xdr:to>
      <xdr:col>5</xdr:col>
      <xdr:colOff>409575</xdr:colOff>
      <xdr:row>33</xdr:row>
      <xdr:rowOff>110993</xdr:rowOff>
    </xdr:to>
    <xdr:sp macro="" textlink="">
      <xdr:nvSpPr>
        <xdr:cNvPr id="80" name="円/楕円 79"/>
        <xdr:cNvSpPr/>
      </xdr:nvSpPr>
      <xdr:spPr>
        <a:xfrm>
          <a:off x="3746500" y="566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127520</xdr:rowOff>
    </xdr:from>
    <xdr:ext cx="534377" cy="259045"/>
    <xdr:sp macro="" textlink="">
      <xdr:nvSpPr>
        <xdr:cNvPr id="81" name="テキスト ボックス 80"/>
        <xdr:cNvSpPr txBox="1"/>
      </xdr:nvSpPr>
      <xdr:spPr>
        <a:xfrm>
          <a:off x="3530111" y="544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60,978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52347</xdr:rowOff>
    </xdr:from>
    <xdr:to>
      <xdr:col>4</xdr:col>
      <xdr:colOff>206375</xdr:colOff>
      <xdr:row>33</xdr:row>
      <xdr:rowOff>153947</xdr:rowOff>
    </xdr:to>
    <xdr:sp macro="" textlink="">
      <xdr:nvSpPr>
        <xdr:cNvPr id="82" name="円/楕円 81"/>
        <xdr:cNvSpPr/>
      </xdr:nvSpPr>
      <xdr:spPr>
        <a:xfrm>
          <a:off x="2857500" y="571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170474</xdr:rowOff>
    </xdr:from>
    <xdr:ext cx="534377" cy="259045"/>
    <xdr:sp macro="" textlink="">
      <xdr:nvSpPr>
        <xdr:cNvPr id="83" name="テキスト ボックス 82"/>
        <xdr:cNvSpPr txBox="1"/>
      </xdr:nvSpPr>
      <xdr:spPr>
        <a:xfrm>
          <a:off x="2641111" y="548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59,099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47043</xdr:rowOff>
    </xdr:from>
    <xdr:to>
      <xdr:col>3</xdr:col>
      <xdr:colOff>3175</xdr:colOff>
      <xdr:row>33</xdr:row>
      <xdr:rowOff>148643</xdr:rowOff>
    </xdr:to>
    <xdr:sp macro="" textlink="">
      <xdr:nvSpPr>
        <xdr:cNvPr id="84" name="円/楕円 83"/>
        <xdr:cNvSpPr/>
      </xdr:nvSpPr>
      <xdr:spPr>
        <a:xfrm>
          <a:off x="1968500" y="570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165170</xdr:rowOff>
    </xdr:from>
    <xdr:ext cx="534377" cy="259045"/>
    <xdr:sp macro="" textlink="">
      <xdr:nvSpPr>
        <xdr:cNvPr id="85" name="テキスト ボックス 84"/>
        <xdr:cNvSpPr txBox="1"/>
      </xdr:nvSpPr>
      <xdr:spPr>
        <a:xfrm>
          <a:off x="1752111" y="548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59,331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7015</xdr:rowOff>
    </xdr:from>
    <xdr:to>
      <xdr:col>1</xdr:col>
      <xdr:colOff>485775</xdr:colOff>
      <xdr:row>33</xdr:row>
      <xdr:rowOff>108615</xdr:rowOff>
    </xdr:to>
    <xdr:sp macro="" textlink="">
      <xdr:nvSpPr>
        <xdr:cNvPr id="86" name="円/楕円 85"/>
        <xdr:cNvSpPr/>
      </xdr:nvSpPr>
      <xdr:spPr>
        <a:xfrm>
          <a:off x="1079500" y="566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125142</xdr:rowOff>
    </xdr:from>
    <xdr:ext cx="534377" cy="259045"/>
    <xdr:sp macro="" textlink="">
      <xdr:nvSpPr>
        <xdr:cNvPr id="87" name="テキスト ボックス 86"/>
        <xdr:cNvSpPr txBox="1"/>
      </xdr:nvSpPr>
      <xdr:spPr>
        <a:xfrm>
          <a:off x="863111" y="544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108877</xdr:rowOff>
    </xdr:from>
    <xdr:to>
      <xdr:col>6</xdr:col>
      <xdr:colOff>510540</xdr:colOff>
      <xdr:row>58</xdr:row>
      <xdr:rowOff>137795</xdr:rowOff>
    </xdr:to>
    <xdr:cxnSp macro="">
      <xdr:nvCxnSpPr>
        <xdr:cNvPr id="112" name="直線コネクタ 111"/>
        <xdr:cNvCxnSpPr/>
      </xdr:nvCxnSpPr>
      <xdr:spPr>
        <a:xfrm flipV="1">
          <a:off x="4633595" y="8852827"/>
          <a:ext cx="1270" cy="1229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141622</xdr:rowOff>
    </xdr:from>
    <xdr:ext cx="534377" cy="259045"/>
    <xdr:sp macro="" textlink="">
      <xdr:nvSpPr>
        <xdr:cNvPr id="113" name="物件費最小値テキスト"/>
        <xdr:cNvSpPr txBox="1"/>
      </xdr:nvSpPr>
      <xdr:spPr>
        <a:xfrm>
          <a:off x="4686300" y="100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32,050</a:t>
          </a:r>
          <a:endParaRPr kumimoji="1" lang="ja-JP" altLang="en-US" sz="1000" b="1">
            <a:latin typeface="ＭＳ Ｐゴシック"/>
          </a:endParaRPr>
        </a:p>
      </xdr:txBody>
    </xdr:sp>
    <xdr:clientData/>
  </xdr:oneCellAnchor>
  <xdr:twoCellAnchor>
    <xdr:from>
      <xdr:col>6</xdr:col>
      <xdr:colOff>422275</xdr:colOff>
      <xdr:row>58</xdr:row>
      <xdr:rowOff>137795</xdr:rowOff>
    </xdr:from>
    <xdr:to>
      <xdr:col>6</xdr:col>
      <xdr:colOff>600075</xdr:colOff>
      <xdr:row>58</xdr:row>
      <xdr:rowOff>137795</xdr:rowOff>
    </xdr:to>
    <xdr:cxnSp macro="">
      <xdr:nvCxnSpPr>
        <xdr:cNvPr id="114" name="直線コネクタ 113"/>
        <xdr:cNvCxnSpPr/>
      </xdr:nvCxnSpPr>
      <xdr:spPr>
        <a:xfrm>
          <a:off x="4546600" y="1008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55554</xdr:rowOff>
    </xdr:from>
    <xdr:ext cx="534377" cy="259045"/>
    <xdr:sp macro="" textlink="">
      <xdr:nvSpPr>
        <xdr:cNvPr id="115" name="物件費最大値テキスト"/>
        <xdr:cNvSpPr txBox="1"/>
      </xdr:nvSpPr>
      <xdr:spPr>
        <a:xfrm>
          <a:off x="4686300" y="86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64,309</a:t>
          </a:r>
          <a:endParaRPr kumimoji="1" lang="ja-JP" altLang="en-US" sz="1000" b="1">
            <a:latin typeface="ＭＳ Ｐゴシック"/>
          </a:endParaRPr>
        </a:p>
      </xdr:txBody>
    </xdr:sp>
    <xdr:clientData/>
  </xdr:oneCellAnchor>
  <xdr:twoCellAnchor>
    <xdr:from>
      <xdr:col>6</xdr:col>
      <xdr:colOff>422275</xdr:colOff>
      <xdr:row>51</xdr:row>
      <xdr:rowOff>108877</xdr:rowOff>
    </xdr:from>
    <xdr:to>
      <xdr:col>6</xdr:col>
      <xdr:colOff>600075</xdr:colOff>
      <xdr:row>51</xdr:row>
      <xdr:rowOff>108877</xdr:rowOff>
    </xdr:to>
    <xdr:cxnSp macro="">
      <xdr:nvCxnSpPr>
        <xdr:cNvPr id="116" name="直線コネクタ 115"/>
        <xdr:cNvCxnSpPr/>
      </xdr:nvCxnSpPr>
      <xdr:spPr>
        <a:xfrm>
          <a:off x="4546600" y="88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50736</xdr:rowOff>
    </xdr:from>
    <xdr:to>
      <xdr:col>6</xdr:col>
      <xdr:colOff>511175</xdr:colOff>
      <xdr:row>57</xdr:row>
      <xdr:rowOff>107848</xdr:rowOff>
    </xdr:to>
    <xdr:cxnSp macro="">
      <xdr:nvCxnSpPr>
        <xdr:cNvPr id="117" name="直線コネクタ 116"/>
        <xdr:cNvCxnSpPr/>
      </xdr:nvCxnSpPr>
      <xdr:spPr>
        <a:xfrm flipV="1">
          <a:off x="3797300" y="9823386"/>
          <a:ext cx="838200" cy="5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29557</xdr:rowOff>
    </xdr:from>
    <xdr:ext cx="534377" cy="259045"/>
    <xdr:sp macro="" textlink="">
      <xdr:nvSpPr>
        <xdr:cNvPr id="118" name="物件費平均値テキスト"/>
        <xdr:cNvSpPr txBox="1"/>
      </xdr:nvSpPr>
      <xdr:spPr>
        <a:xfrm>
          <a:off x="4686300" y="9287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6680</xdr:rowOff>
    </xdr:from>
    <xdr:to>
      <xdr:col>6</xdr:col>
      <xdr:colOff>561975</xdr:colOff>
      <xdr:row>55</xdr:row>
      <xdr:rowOff>108280</xdr:rowOff>
    </xdr:to>
    <xdr:sp macro="" textlink="">
      <xdr:nvSpPr>
        <xdr:cNvPr id="119" name="フローチャート : 判断 118"/>
        <xdr:cNvSpPr/>
      </xdr:nvSpPr>
      <xdr:spPr>
        <a:xfrm>
          <a:off x="45847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107848</xdr:rowOff>
    </xdr:from>
    <xdr:to>
      <xdr:col>5</xdr:col>
      <xdr:colOff>358775</xdr:colOff>
      <xdr:row>58</xdr:row>
      <xdr:rowOff>597</xdr:rowOff>
    </xdr:to>
    <xdr:cxnSp macro="">
      <xdr:nvCxnSpPr>
        <xdr:cNvPr id="120" name="直線コネクタ 119"/>
        <xdr:cNvCxnSpPr/>
      </xdr:nvCxnSpPr>
      <xdr:spPr>
        <a:xfrm flipV="1">
          <a:off x="2908300" y="9880498"/>
          <a:ext cx="889000" cy="6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24435</xdr:rowOff>
    </xdr:from>
    <xdr:to>
      <xdr:col>5</xdr:col>
      <xdr:colOff>409575</xdr:colOff>
      <xdr:row>55</xdr:row>
      <xdr:rowOff>126035</xdr:rowOff>
    </xdr:to>
    <xdr:sp macro="" textlink="">
      <xdr:nvSpPr>
        <xdr:cNvPr id="121" name="フローチャート : 判断 120"/>
        <xdr:cNvSpPr/>
      </xdr:nvSpPr>
      <xdr:spPr>
        <a:xfrm>
          <a:off x="3746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142562</xdr:rowOff>
    </xdr:from>
    <xdr:ext cx="534377" cy="259045"/>
    <xdr:sp macro="" textlink="">
      <xdr:nvSpPr>
        <xdr:cNvPr id="122" name="テキスト ボックス 121"/>
        <xdr:cNvSpPr txBox="1"/>
      </xdr:nvSpPr>
      <xdr:spPr>
        <a:xfrm>
          <a:off x="3530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597</xdr:rowOff>
    </xdr:from>
    <xdr:to>
      <xdr:col>4</xdr:col>
      <xdr:colOff>155575</xdr:colOff>
      <xdr:row>58</xdr:row>
      <xdr:rowOff>80950</xdr:rowOff>
    </xdr:to>
    <xdr:cxnSp macro="">
      <xdr:nvCxnSpPr>
        <xdr:cNvPr id="123" name="直線コネクタ 122"/>
        <xdr:cNvCxnSpPr/>
      </xdr:nvCxnSpPr>
      <xdr:spPr>
        <a:xfrm flipV="1">
          <a:off x="2019300" y="9944697"/>
          <a:ext cx="889000" cy="8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71298</xdr:rowOff>
    </xdr:from>
    <xdr:to>
      <xdr:col>4</xdr:col>
      <xdr:colOff>206375</xdr:colOff>
      <xdr:row>56</xdr:row>
      <xdr:rowOff>1448</xdr:rowOff>
    </xdr:to>
    <xdr:sp macro="" textlink="">
      <xdr:nvSpPr>
        <xdr:cNvPr id="124" name="フローチャート : 判断 123"/>
        <xdr:cNvSpPr/>
      </xdr:nvSpPr>
      <xdr:spPr>
        <a:xfrm>
          <a:off x="2857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17975</xdr:rowOff>
    </xdr:from>
    <xdr:ext cx="534377" cy="259045"/>
    <xdr:sp macro="" textlink="">
      <xdr:nvSpPr>
        <xdr:cNvPr id="125" name="テキスト ボックス 124"/>
        <xdr:cNvSpPr txBox="1"/>
      </xdr:nvSpPr>
      <xdr:spPr>
        <a:xfrm>
          <a:off x="2641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80950</xdr:rowOff>
    </xdr:from>
    <xdr:to>
      <xdr:col>2</xdr:col>
      <xdr:colOff>638175</xdr:colOff>
      <xdr:row>58</xdr:row>
      <xdr:rowOff>92761</xdr:rowOff>
    </xdr:to>
    <xdr:cxnSp macro="">
      <xdr:nvCxnSpPr>
        <xdr:cNvPr id="126" name="直線コネクタ 125"/>
        <xdr:cNvCxnSpPr/>
      </xdr:nvCxnSpPr>
      <xdr:spPr>
        <a:xfrm flipV="1">
          <a:off x="1130300" y="10025050"/>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22034</xdr:rowOff>
    </xdr:from>
    <xdr:to>
      <xdr:col>3</xdr:col>
      <xdr:colOff>3175</xdr:colOff>
      <xdr:row>56</xdr:row>
      <xdr:rowOff>123634</xdr:rowOff>
    </xdr:to>
    <xdr:sp macro="" textlink="">
      <xdr:nvSpPr>
        <xdr:cNvPr id="127" name="フローチャート : 判断 126"/>
        <xdr:cNvSpPr/>
      </xdr:nvSpPr>
      <xdr:spPr>
        <a:xfrm>
          <a:off x="1968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140161</xdr:rowOff>
    </xdr:from>
    <xdr:ext cx="534377" cy="259045"/>
    <xdr:sp macro="" textlink="">
      <xdr:nvSpPr>
        <xdr:cNvPr id="128" name="テキスト ボックス 127"/>
        <xdr:cNvSpPr txBox="1"/>
      </xdr:nvSpPr>
      <xdr:spPr>
        <a:xfrm>
          <a:off x="1752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25806</xdr:rowOff>
    </xdr:from>
    <xdr:to>
      <xdr:col>1</xdr:col>
      <xdr:colOff>485775</xdr:colOff>
      <xdr:row>56</xdr:row>
      <xdr:rowOff>127406</xdr:rowOff>
    </xdr:to>
    <xdr:sp macro="" textlink="">
      <xdr:nvSpPr>
        <xdr:cNvPr id="129" name="フローチャート : 判断 128"/>
        <xdr:cNvSpPr/>
      </xdr:nvSpPr>
      <xdr:spPr>
        <a:xfrm>
          <a:off x="1079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143933</xdr:rowOff>
    </xdr:from>
    <xdr:ext cx="534377" cy="259045"/>
    <xdr:sp macro="" textlink="">
      <xdr:nvSpPr>
        <xdr:cNvPr id="130" name="テキスト ボックス 129"/>
        <xdr:cNvSpPr txBox="1"/>
      </xdr:nvSpPr>
      <xdr:spPr>
        <a:xfrm>
          <a:off x="863111" y="940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171386</xdr:rowOff>
    </xdr:from>
    <xdr:to>
      <xdr:col>6</xdr:col>
      <xdr:colOff>561975</xdr:colOff>
      <xdr:row>57</xdr:row>
      <xdr:rowOff>101536</xdr:rowOff>
    </xdr:to>
    <xdr:sp macro="" textlink="">
      <xdr:nvSpPr>
        <xdr:cNvPr id="136" name="円/楕円 135"/>
        <xdr:cNvSpPr/>
      </xdr:nvSpPr>
      <xdr:spPr>
        <a:xfrm>
          <a:off x="4584700" y="977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149813</xdr:rowOff>
    </xdr:from>
    <xdr:ext cx="534377" cy="259045"/>
    <xdr:sp macro="" textlink="">
      <xdr:nvSpPr>
        <xdr:cNvPr id="137" name="物件費該当値テキスト"/>
        <xdr:cNvSpPr txBox="1"/>
      </xdr:nvSpPr>
      <xdr:spPr>
        <a:xfrm>
          <a:off x="4686300" y="975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38,835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57048</xdr:rowOff>
    </xdr:from>
    <xdr:to>
      <xdr:col>5</xdr:col>
      <xdr:colOff>409575</xdr:colOff>
      <xdr:row>57</xdr:row>
      <xdr:rowOff>158648</xdr:rowOff>
    </xdr:to>
    <xdr:sp macro="" textlink="">
      <xdr:nvSpPr>
        <xdr:cNvPr id="138" name="円/楕円 137"/>
        <xdr:cNvSpPr/>
      </xdr:nvSpPr>
      <xdr:spPr>
        <a:xfrm>
          <a:off x="3746500" y="982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149775</xdr:rowOff>
    </xdr:from>
    <xdr:ext cx="534377" cy="259045"/>
    <xdr:sp macro="" textlink="">
      <xdr:nvSpPr>
        <xdr:cNvPr id="139" name="テキスト ボックス 138"/>
        <xdr:cNvSpPr txBox="1"/>
      </xdr:nvSpPr>
      <xdr:spPr>
        <a:xfrm>
          <a:off x="3530111" y="992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37,336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121247</xdr:rowOff>
    </xdr:from>
    <xdr:to>
      <xdr:col>4</xdr:col>
      <xdr:colOff>206375</xdr:colOff>
      <xdr:row>58</xdr:row>
      <xdr:rowOff>51397</xdr:rowOff>
    </xdr:to>
    <xdr:sp macro="" textlink="">
      <xdr:nvSpPr>
        <xdr:cNvPr id="140" name="円/楕円 139"/>
        <xdr:cNvSpPr/>
      </xdr:nvSpPr>
      <xdr:spPr>
        <a:xfrm>
          <a:off x="2857500" y="989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42524</xdr:rowOff>
    </xdr:from>
    <xdr:ext cx="534377" cy="259045"/>
    <xdr:sp macro="" textlink="">
      <xdr:nvSpPr>
        <xdr:cNvPr id="141" name="テキスト ボックス 140"/>
        <xdr:cNvSpPr txBox="1"/>
      </xdr:nvSpPr>
      <xdr:spPr>
        <a:xfrm>
          <a:off x="2641111" y="998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35,651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30150</xdr:rowOff>
    </xdr:from>
    <xdr:to>
      <xdr:col>3</xdr:col>
      <xdr:colOff>3175</xdr:colOff>
      <xdr:row>58</xdr:row>
      <xdr:rowOff>131750</xdr:rowOff>
    </xdr:to>
    <xdr:sp macro="" textlink="">
      <xdr:nvSpPr>
        <xdr:cNvPr id="142" name="円/楕円 141"/>
        <xdr:cNvSpPr/>
      </xdr:nvSpPr>
      <xdr:spPr>
        <a:xfrm>
          <a:off x="1968500" y="99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122877</xdr:rowOff>
    </xdr:from>
    <xdr:ext cx="534377" cy="259045"/>
    <xdr:sp macro="" textlink="">
      <xdr:nvSpPr>
        <xdr:cNvPr id="143" name="テキスト ボックス 142"/>
        <xdr:cNvSpPr txBox="1"/>
      </xdr:nvSpPr>
      <xdr:spPr>
        <a:xfrm>
          <a:off x="1752111" y="1006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33,542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41961</xdr:rowOff>
    </xdr:from>
    <xdr:to>
      <xdr:col>1</xdr:col>
      <xdr:colOff>485775</xdr:colOff>
      <xdr:row>58</xdr:row>
      <xdr:rowOff>143561</xdr:rowOff>
    </xdr:to>
    <xdr:sp macro="" textlink="">
      <xdr:nvSpPr>
        <xdr:cNvPr id="144" name="円/楕円 143"/>
        <xdr:cNvSpPr/>
      </xdr:nvSpPr>
      <xdr:spPr>
        <a:xfrm>
          <a:off x="1079500" y="998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134688</xdr:rowOff>
    </xdr:from>
    <xdr:ext cx="534377" cy="259045"/>
    <xdr:sp macro="" textlink="">
      <xdr:nvSpPr>
        <xdr:cNvPr id="145" name="テキスト ボックス 144"/>
        <xdr:cNvSpPr txBox="1"/>
      </xdr:nvSpPr>
      <xdr:spPr>
        <a:xfrm>
          <a:off x="863111" y="1007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108458</xdr:rowOff>
    </xdr:from>
    <xdr:to>
      <xdr:col>6</xdr:col>
      <xdr:colOff>510540</xdr:colOff>
      <xdr:row>79</xdr:row>
      <xdr:rowOff>254</xdr:rowOff>
    </xdr:to>
    <xdr:cxnSp macro="">
      <xdr:nvCxnSpPr>
        <xdr:cNvPr id="169" name="直線コネクタ 168"/>
        <xdr:cNvCxnSpPr/>
      </xdr:nvCxnSpPr>
      <xdr:spPr>
        <a:xfrm flipV="1">
          <a:off x="4633595" y="12109958"/>
          <a:ext cx="127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4081</xdr:rowOff>
    </xdr:from>
    <xdr:ext cx="378565" cy="259045"/>
    <xdr:sp macro="" textlink="">
      <xdr:nvSpPr>
        <xdr:cNvPr id="170" name="維持補修費最小値テキスト"/>
        <xdr:cNvSpPr txBox="1"/>
      </xdr:nvSpPr>
      <xdr:spPr>
        <a:xfrm>
          <a:off x="4686300" y="13548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79</xdr:row>
      <xdr:rowOff>254</xdr:rowOff>
    </xdr:from>
    <xdr:to>
      <xdr:col>6</xdr:col>
      <xdr:colOff>600075</xdr:colOff>
      <xdr:row>79</xdr:row>
      <xdr:rowOff>254</xdr:rowOff>
    </xdr:to>
    <xdr:cxnSp macro="">
      <xdr:nvCxnSpPr>
        <xdr:cNvPr id="171" name="直線コネクタ 170"/>
        <xdr:cNvCxnSpPr/>
      </xdr:nvCxnSpPr>
      <xdr:spPr>
        <a:xfrm>
          <a:off x="4546600" y="1354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55135</xdr:rowOff>
    </xdr:from>
    <xdr:ext cx="534377" cy="259045"/>
    <xdr:sp macro="" textlink="">
      <xdr:nvSpPr>
        <xdr:cNvPr id="172" name="維持補修費最大値テキスト"/>
        <xdr:cNvSpPr txBox="1"/>
      </xdr:nvSpPr>
      <xdr:spPr>
        <a:xfrm>
          <a:off x="4686300" y="118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19,410</a:t>
          </a:r>
          <a:endParaRPr kumimoji="1" lang="ja-JP" altLang="en-US" sz="1000" b="1">
            <a:latin typeface="ＭＳ Ｐゴシック"/>
          </a:endParaRPr>
        </a:p>
      </xdr:txBody>
    </xdr:sp>
    <xdr:clientData/>
  </xdr:oneCellAnchor>
  <xdr:twoCellAnchor>
    <xdr:from>
      <xdr:col>6</xdr:col>
      <xdr:colOff>422275</xdr:colOff>
      <xdr:row>70</xdr:row>
      <xdr:rowOff>108458</xdr:rowOff>
    </xdr:from>
    <xdr:to>
      <xdr:col>6</xdr:col>
      <xdr:colOff>600075</xdr:colOff>
      <xdr:row>70</xdr:row>
      <xdr:rowOff>108458</xdr:rowOff>
    </xdr:to>
    <xdr:cxnSp macro="">
      <xdr:nvCxnSpPr>
        <xdr:cNvPr id="173" name="直線コネクタ 172"/>
        <xdr:cNvCxnSpPr/>
      </xdr:nvCxnSpPr>
      <xdr:spPr>
        <a:xfrm>
          <a:off x="4546600" y="1210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168199</xdr:rowOff>
    </xdr:from>
    <xdr:to>
      <xdr:col>6</xdr:col>
      <xdr:colOff>511175</xdr:colOff>
      <xdr:row>78</xdr:row>
      <xdr:rowOff>1854</xdr:rowOff>
    </xdr:to>
    <xdr:cxnSp macro="">
      <xdr:nvCxnSpPr>
        <xdr:cNvPr id="174" name="直線コネクタ 173"/>
        <xdr:cNvCxnSpPr/>
      </xdr:nvCxnSpPr>
      <xdr:spPr>
        <a:xfrm>
          <a:off x="3797300" y="13369849"/>
          <a:ext cx="8382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12640</xdr:rowOff>
    </xdr:from>
    <xdr:ext cx="469744" cy="259045"/>
    <xdr:sp macro="" textlink="">
      <xdr:nvSpPr>
        <xdr:cNvPr id="175" name="維持補修費平均値テキスト"/>
        <xdr:cNvSpPr txBox="1"/>
      </xdr:nvSpPr>
      <xdr:spPr>
        <a:xfrm>
          <a:off x="4686300" y="1304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161213</xdr:rowOff>
    </xdr:from>
    <xdr:to>
      <xdr:col>6</xdr:col>
      <xdr:colOff>561975</xdr:colOff>
      <xdr:row>77</xdr:row>
      <xdr:rowOff>91363</xdr:rowOff>
    </xdr:to>
    <xdr:sp macro="" textlink="">
      <xdr:nvSpPr>
        <xdr:cNvPr id="176" name="フローチャート : 判断 175"/>
        <xdr:cNvSpPr/>
      </xdr:nvSpPr>
      <xdr:spPr>
        <a:xfrm>
          <a:off x="45847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166903</xdr:rowOff>
    </xdr:from>
    <xdr:to>
      <xdr:col>5</xdr:col>
      <xdr:colOff>358775</xdr:colOff>
      <xdr:row>77</xdr:row>
      <xdr:rowOff>168199</xdr:rowOff>
    </xdr:to>
    <xdr:cxnSp macro="">
      <xdr:nvCxnSpPr>
        <xdr:cNvPr id="177" name="直線コネクタ 176"/>
        <xdr:cNvCxnSpPr/>
      </xdr:nvCxnSpPr>
      <xdr:spPr>
        <a:xfrm>
          <a:off x="2908300" y="13368553"/>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13539</xdr:rowOff>
    </xdr:from>
    <xdr:to>
      <xdr:col>5</xdr:col>
      <xdr:colOff>409575</xdr:colOff>
      <xdr:row>77</xdr:row>
      <xdr:rowOff>115139</xdr:rowOff>
    </xdr:to>
    <xdr:sp macro="" textlink="">
      <xdr:nvSpPr>
        <xdr:cNvPr id="178" name="フローチャート : 判断 177"/>
        <xdr:cNvSpPr/>
      </xdr:nvSpPr>
      <xdr:spPr>
        <a:xfrm>
          <a:off x="3746500" y="1321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131666</xdr:rowOff>
    </xdr:from>
    <xdr:ext cx="469744" cy="259045"/>
    <xdr:sp macro="" textlink="">
      <xdr:nvSpPr>
        <xdr:cNvPr id="179" name="テキスト ボックス 178"/>
        <xdr:cNvSpPr txBox="1"/>
      </xdr:nvSpPr>
      <xdr:spPr>
        <a:xfrm>
          <a:off x="3562427" y="1299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166903</xdr:rowOff>
    </xdr:from>
    <xdr:to>
      <xdr:col>4</xdr:col>
      <xdr:colOff>155575</xdr:colOff>
      <xdr:row>78</xdr:row>
      <xdr:rowOff>34468</xdr:rowOff>
    </xdr:to>
    <xdr:cxnSp macro="">
      <xdr:nvCxnSpPr>
        <xdr:cNvPr id="180" name="直線コネクタ 179"/>
        <xdr:cNvCxnSpPr/>
      </xdr:nvCxnSpPr>
      <xdr:spPr>
        <a:xfrm flipV="1">
          <a:off x="2019300" y="13368553"/>
          <a:ext cx="889000" cy="3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2718</xdr:rowOff>
    </xdr:from>
    <xdr:to>
      <xdr:col>4</xdr:col>
      <xdr:colOff>206375</xdr:colOff>
      <xdr:row>77</xdr:row>
      <xdr:rowOff>104318</xdr:rowOff>
    </xdr:to>
    <xdr:sp macro="" textlink="">
      <xdr:nvSpPr>
        <xdr:cNvPr id="181" name="フローチャート : 判断 180"/>
        <xdr:cNvSpPr/>
      </xdr:nvSpPr>
      <xdr:spPr>
        <a:xfrm>
          <a:off x="2857500" y="1320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120845</xdr:rowOff>
    </xdr:from>
    <xdr:ext cx="469744" cy="259045"/>
    <xdr:sp macro="" textlink="">
      <xdr:nvSpPr>
        <xdr:cNvPr id="182" name="テキスト ボックス 181"/>
        <xdr:cNvSpPr txBox="1"/>
      </xdr:nvSpPr>
      <xdr:spPr>
        <a:xfrm>
          <a:off x="2673427" y="1297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34468</xdr:rowOff>
    </xdr:from>
    <xdr:to>
      <xdr:col>2</xdr:col>
      <xdr:colOff>638175</xdr:colOff>
      <xdr:row>78</xdr:row>
      <xdr:rowOff>66777</xdr:rowOff>
    </xdr:to>
    <xdr:cxnSp macro="">
      <xdr:nvCxnSpPr>
        <xdr:cNvPr id="183" name="直線コネクタ 182"/>
        <xdr:cNvCxnSpPr/>
      </xdr:nvCxnSpPr>
      <xdr:spPr>
        <a:xfrm flipV="1">
          <a:off x="1130300" y="13407568"/>
          <a:ext cx="889000" cy="3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22073</xdr:rowOff>
    </xdr:from>
    <xdr:to>
      <xdr:col>3</xdr:col>
      <xdr:colOff>3175</xdr:colOff>
      <xdr:row>77</xdr:row>
      <xdr:rowOff>123673</xdr:rowOff>
    </xdr:to>
    <xdr:sp macro="" textlink="">
      <xdr:nvSpPr>
        <xdr:cNvPr id="184" name="フローチャート : 判断 183"/>
        <xdr:cNvSpPr/>
      </xdr:nvSpPr>
      <xdr:spPr>
        <a:xfrm>
          <a:off x="1968500" y="1322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140200</xdr:rowOff>
    </xdr:from>
    <xdr:ext cx="469744" cy="259045"/>
    <xdr:sp macro="" textlink="">
      <xdr:nvSpPr>
        <xdr:cNvPr id="185" name="テキスト ボックス 184"/>
        <xdr:cNvSpPr txBox="1"/>
      </xdr:nvSpPr>
      <xdr:spPr>
        <a:xfrm>
          <a:off x="1784427" y="1299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22225</xdr:rowOff>
    </xdr:from>
    <xdr:to>
      <xdr:col>1</xdr:col>
      <xdr:colOff>485775</xdr:colOff>
      <xdr:row>77</xdr:row>
      <xdr:rowOff>123825</xdr:rowOff>
    </xdr:to>
    <xdr:sp macro="" textlink="">
      <xdr:nvSpPr>
        <xdr:cNvPr id="186" name="フローチャート : 判断 185"/>
        <xdr:cNvSpPr/>
      </xdr:nvSpPr>
      <xdr:spPr>
        <a:xfrm>
          <a:off x="1079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140352</xdr:rowOff>
    </xdr:from>
    <xdr:ext cx="469744" cy="259045"/>
    <xdr:sp macro="" textlink="">
      <xdr:nvSpPr>
        <xdr:cNvPr id="187" name="テキスト ボックス 186"/>
        <xdr:cNvSpPr txBox="1"/>
      </xdr:nvSpPr>
      <xdr:spPr>
        <a:xfrm>
          <a:off x="895427" y="129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122504</xdr:rowOff>
    </xdr:from>
    <xdr:to>
      <xdr:col>6</xdr:col>
      <xdr:colOff>561975</xdr:colOff>
      <xdr:row>78</xdr:row>
      <xdr:rowOff>52654</xdr:rowOff>
    </xdr:to>
    <xdr:sp macro="" textlink="">
      <xdr:nvSpPr>
        <xdr:cNvPr id="193" name="円/楕円 192"/>
        <xdr:cNvSpPr/>
      </xdr:nvSpPr>
      <xdr:spPr>
        <a:xfrm>
          <a:off x="4584700" y="1332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100931</xdr:rowOff>
    </xdr:from>
    <xdr:ext cx="469744" cy="259045"/>
    <xdr:sp macro="" textlink="">
      <xdr:nvSpPr>
        <xdr:cNvPr id="194" name="維持補修費該当値テキスト"/>
        <xdr:cNvSpPr txBox="1"/>
      </xdr:nvSpPr>
      <xdr:spPr>
        <a:xfrm>
          <a:off x="4686300" y="133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117399</xdr:rowOff>
    </xdr:from>
    <xdr:to>
      <xdr:col>5</xdr:col>
      <xdr:colOff>409575</xdr:colOff>
      <xdr:row>78</xdr:row>
      <xdr:rowOff>47549</xdr:rowOff>
    </xdr:to>
    <xdr:sp macro="" textlink="">
      <xdr:nvSpPr>
        <xdr:cNvPr id="195" name="円/楕円 194"/>
        <xdr:cNvSpPr/>
      </xdr:nvSpPr>
      <xdr:spPr>
        <a:xfrm>
          <a:off x="3746500" y="1331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38676</xdr:rowOff>
    </xdr:from>
    <xdr:ext cx="469744" cy="259045"/>
    <xdr:sp macro="" textlink="">
      <xdr:nvSpPr>
        <xdr:cNvPr id="196" name="テキスト ボックス 195"/>
        <xdr:cNvSpPr txBox="1"/>
      </xdr:nvSpPr>
      <xdr:spPr>
        <a:xfrm>
          <a:off x="3562427" y="1341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116103</xdr:rowOff>
    </xdr:from>
    <xdr:to>
      <xdr:col>4</xdr:col>
      <xdr:colOff>206375</xdr:colOff>
      <xdr:row>78</xdr:row>
      <xdr:rowOff>46253</xdr:rowOff>
    </xdr:to>
    <xdr:sp macro="" textlink="">
      <xdr:nvSpPr>
        <xdr:cNvPr id="197" name="円/楕円 196"/>
        <xdr:cNvSpPr/>
      </xdr:nvSpPr>
      <xdr:spPr>
        <a:xfrm>
          <a:off x="2857500" y="1331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37380</xdr:rowOff>
    </xdr:from>
    <xdr:ext cx="469744" cy="259045"/>
    <xdr:sp macro="" textlink="">
      <xdr:nvSpPr>
        <xdr:cNvPr id="198" name="テキスト ボックス 197"/>
        <xdr:cNvSpPr txBox="1"/>
      </xdr:nvSpPr>
      <xdr:spPr>
        <a:xfrm>
          <a:off x="2673427" y="1341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155118</xdr:rowOff>
    </xdr:from>
    <xdr:to>
      <xdr:col>3</xdr:col>
      <xdr:colOff>3175</xdr:colOff>
      <xdr:row>78</xdr:row>
      <xdr:rowOff>85268</xdr:rowOff>
    </xdr:to>
    <xdr:sp macro="" textlink="">
      <xdr:nvSpPr>
        <xdr:cNvPr id="199" name="円/楕円 198"/>
        <xdr:cNvSpPr/>
      </xdr:nvSpPr>
      <xdr:spPr>
        <a:xfrm>
          <a:off x="1968500" y="1335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76395</xdr:rowOff>
    </xdr:from>
    <xdr:ext cx="469744" cy="259045"/>
    <xdr:sp macro="" textlink="">
      <xdr:nvSpPr>
        <xdr:cNvPr id="200" name="テキスト ボックス 199"/>
        <xdr:cNvSpPr txBox="1"/>
      </xdr:nvSpPr>
      <xdr:spPr>
        <a:xfrm>
          <a:off x="1784427" y="1344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15977</xdr:rowOff>
    </xdr:from>
    <xdr:to>
      <xdr:col>1</xdr:col>
      <xdr:colOff>485775</xdr:colOff>
      <xdr:row>78</xdr:row>
      <xdr:rowOff>117577</xdr:rowOff>
    </xdr:to>
    <xdr:sp macro="" textlink="">
      <xdr:nvSpPr>
        <xdr:cNvPr id="201" name="円/楕円 200"/>
        <xdr:cNvSpPr/>
      </xdr:nvSpPr>
      <xdr:spPr>
        <a:xfrm>
          <a:off x="1079500" y="1338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108704</xdr:rowOff>
    </xdr:from>
    <xdr:ext cx="469744" cy="259045"/>
    <xdr:sp macro="" textlink="">
      <xdr:nvSpPr>
        <xdr:cNvPr id="202" name="テキスト ボックス 201"/>
        <xdr:cNvSpPr txBox="1"/>
      </xdr:nvSpPr>
      <xdr:spPr>
        <a:xfrm>
          <a:off x="895427" y="1348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75997</xdr:rowOff>
    </xdr:from>
    <xdr:to>
      <xdr:col>6</xdr:col>
      <xdr:colOff>510540</xdr:colOff>
      <xdr:row>98</xdr:row>
      <xdr:rowOff>67520</xdr:rowOff>
    </xdr:to>
    <xdr:cxnSp macro="">
      <xdr:nvCxnSpPr>
        <xdr:cNvPr id="227" name="直線コネクタ 226"/>
        <xdr:cNvCxnSpPr/>
      </xdr:nvCxnSpPr>
      <xdr:spPr>
        <a:xfrm flipV="1">
          <a:off x="4633595" y="15677947"/>
          <a:ext cx="1270" cy="119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71347</xdr:rowOff>
    </xdr:from>
    <xdr:ext cx="534377" cy="259045"/>
    <xdr:sp macro="" textlink="">
      <xdr:nvSpPr>
        <xdr:cNvPr id="228" name="扶助費最小値テキスト"/>
        <xdr:cNvSpPr txBox="1"/>
      </xdr:nvSpPr>
      <xdr:spPr>
        <a:xfrm>
          <a:off x="4686300" y="168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67,789</a:t>
          </a:r>
          <a:endParaRPr kumimoji="1" lang="ja-JP" altLang="en-US" sz="1000" b="1">
            <a:latin typeface="ＭＳ Ｐゴシック"/>
          </a:endParaRPr>
        </a:p>
      </xdr:txBody>
    </xdr:sp>
    <xdr:clientData/>
  </xdr:oneCellAnchor>
  <xdr:twoCellAnchor>
    <xdr:from>
      <xdr:col>6</xdr:col>
      <xdr:colOff>422275</xdr:colOff>
      <xdr:row>98</xdr:row>
      <xdr:rowOff>67520</xdr:rowOff>
    </xdr:from>
    <xdr:to>
      <xdr:col>6</xdr:col>
      <xdr:colOff>600075</xdr:colOff>
      <xdr:row>98</xdr:row>
      <xdr:rowOff>67520</xdr:rowOff>
    </xdr:to>
    <xdr:cxnSp macro="">
      <xdr:nvCxnSpPr>
        <xdr:cNvPr id="229" name="直線コネクタ 228"/>
        <xdr:cNvCxnSpPr/>
      </xdr:nvCxnSpPr>
      <xdr:spPr>
        <a:xfrm>
          <a:off x="4546600" y="1686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22674</xdr:rowOff>
    </xdr:from>
    <xdr:ext cx="599010" cy="259045"/>
    <xdr:sp macro="" textlink="">
      <xdr:nvSpPr>
        <xdr:cNvPr id="230" name="扶助費最大値テキスト"/>
        <xdr:cNvSpPr txBox="1"/>
      </xdr:nvSpPr>
      <xdr:spPr>
        <a:xfrm>
          <a:off x="4686300" y="1545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130,344</a:t>
          </a:r>
          <a:endParaRPr kumimoji="1" lang="ja-JP" altLang="en-US" sz="1000" b="1">
            <a:latin typeface="ＭＳ Ｐゴシック"/>
          </a:endParaRPr>
        </a:p>
      </xdr:txBody>
    </xdr:sp>
    <xdr:clientData/>
  </xdr:oneCellAnchor>
  <xdr:twoCellAnchor>
    <xdr:from>
      <xdr:col>6</xdr:col>
      <xdr:colOff>422275</xdr:colOff>
      <xdr:row>91</xdr:row>
      <xdr:rowOff>75997</xdr:rowOff>
    </xdr:from>
    <xdr:to>
      <xdr:col>6</xdr:col>
      <xdr:colOff>600075</xdr:colOff>
      <xdr:row>91</xdr:row>
      <xdr:rowOff>75997</xdr:rowOff>
    </xdr:to>
    <xdr:cxnSp macro="">
      <xdr:nvCxnSpPr>
        <xdr:cNvPr id="231" name="直線コネクタ 230"/>
        <xdr:cNvCxnSpPr/>
      </xdr:nvCxnSpPr>
      <xdr:spPr>
        <a:xfrm>
          <a:off x="4546600" y="156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75997</xdr:rowOff>
    </xdr:from>
    <xdr:to>
      <xdr:col>6</xdr:col>
      <xdr:colOff>511175</xdr:colOff>
      <xdr:row>92</xdr:row>
      <xdr:rowOff>29229</xdr:rowOff>
    </xdr:to>
    <xdr:cxnSp macro="">
      <xdr:nvCxnSpPr>
        <xdr:cNvPr id="232" name="直線コネクタ 231"/>
        <xdr:cNvCxnSpPr/>
      </xdr:nvCxnSpPr>
      <xdr:spPr>
        <a:xfrm flipV="1">
          <a:off x="3797300" y="15677947"/>
          <a:ext cx="838200" cy="12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76833</xdr:rowOff>
    </xdr:from>
    <xdr:ext cx="534377" cy="259045"/>
    <xdr:sp macro="" textlink="">
      <xdr:nvSpPr>
        <xdr:cNvPr id="233" name="扶助費平均値テキスト"/>
        <xdr:cNvSpPr txBox="1"/>
      </xdr:nvSpPr>
      <xdr:spPr>
        <a:xfrm>
          <a:off x="4686300" y="16364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90,501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98406</xdr:rowOff>
    </xdr:from>
    <xdr:to>
      <xdr:col>6</xdr:col>
      <xdr:colOff>561975</xdr:colOff>
      <xdr:row>96</xdr:row>
      <xdr:rowOff>28556</xdr:rowOff>
    </xdr:to>
    <xdr:sp macro="" textlink="">
      <xdr:nvSpPr>
        <xdr:cNvPr id="234" name="フローチャート : 判断 233"/>
        <xdr:cNvSpPr/>
      </xdr:nvSpPr>
      <xdr:spPr>
        <a:xfrm>
          <a:off x="45847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29229</xdr:rowOff>
    </xdr:from>
    <xdr:to>
      <xdr:col>5</xdr:col>
      <xdr:colOff>358775</xdr:colOff>
      <xdr:row>92</xdr:row>
      <xdr:rowOff>103105</xdr:rowOff>
    </xdr:to>
    <xdr:cxnSp macro="">
      <xdr:nvCxnSpPr>
        <xdr:cNvPr id="235" name="直線コネクタ 234"/>
        <xdr:cNvCxnSpPr/>
      </xdr:nvCxnSpPr>
      <xdr:spPr>
        <a:xfrm flipV="1">
          <a:off x="2908300" y="15802629"/>
          <a:ext cx="889000" cy="7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154546</xdr:rowOff>
    </xdr:from>
    <xdr:to>
      <xdr:col>5</xdr:col>
      <xdr:colOff>409575</xdr:colOff>
      <xdr:row>96</xdr:row>
      <xdr:rowOff>84696</xdr:rowOff>
    </xdr:to>
    <xdr:sp macro="" textlink="">
      <xdr:nvSpPr>
        <xdr:cNvPr id="236" name="フローチャート : 判断 235"/>
        <xdr:cNvSpPr/>
      </xdr:nvSpPr>
      <xdr:spPr>
        <a:xfrm>
          <a:off x="3746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75823</xdr:rowOff>
    </xdr:from>
    <xdr:ext cx="534377" cy="259045"/>
    <xdr:sp macro="" textlink="">
      <xdr:nvSpPr>
        <xdr:cNvPr id="237" name="テキスト ボックス 236"/>
        <xdr:cNvSpPr txBox="1"/>
      </xdr:nvSpPr>
      <xdr:spPr>
        <a:xfrm>
          <a:off x="3530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103105</xdr:rowOff>
    </xdr:from>
    <xdr:to>
      <xdr:col>4</xdr:col>
      <xdr:colOff>155575</xdr:colOff>
      <xdr:row>93</xdr:row>
      <xdr:rowOff>77826</xdr:rowOff>
    </xdr:to>
    <xdr:cxnSp macro="">
      <xdr:nvCxnSpPr>
        <xdr:cNvPr id="238" name="直線コネクタ 237"/>
        <xdr:cNvCxnSpPr/>
      </xdr:nvCxnSpPr>
      <xdr:spPr>
        <a:xfrm flipV="1">
          <a:off x="2019300" y="15876505"/>
          <a:ext cx="889000" cy="14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48400</xdr:rowOff>
    </xdr:from>
    <xdr:to>
      <xdr:col>4</xdr:col>
      <xdr:colOff>206375</xdr:colOff>
      <xdr:row>96</xdr:row>
      <xdr:rowOff>150000</xdr:rowOff>
    </xdr:to>
    <xdr:sp macro="" textlink="">
      <xdr:nvSpPr>
        <xdr:cNvPr id="239" name="フローチャート : 判断 238"/>
        <xdr:cNvSpPr/>
      </xdr:nvSpPr>
      <xdr:spPr>
        <a:xfrm>
          <a:off x="2857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141127</xdr:rowOff>
    </xdr:from>
    <xdr:ext cx="534377" cy="259045"/>
    <xdr:sp macro="" textlink="">
      <xdr:nvSpPr>
        <xdr:cNvPr id="240" name="テキスト ボックス 239"/>
        <xdr:cNvSpPr txBox="1"/>
      </xdr:nvSpPr>
      <xdr:spPr>
        <a:xfrm>
          <a:off x="2641111" y="1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77826</xdr:rowOff>
    </xdr:from>
    <xdr:to>
      <xdr:col>2</xdr:col>
      <xdr:colOff>638175</xdr:colOff>
      <xdr:row>93</xdr:row>
      <xdr:rowOff>147796</xdr:rowOff>
    </xdr:to>
    <xdr:cxnSp macro="">
      <xdr:nvCxnSpPr>
        <xdr:cNvPr id="241" name="直線コネクタ 240"/>
        <xdr:cNvCxnSpPr/>
      </xdr:nvCxnSpPr>
      <xdr:spPr>
        <a:xfrm flipV="1">
          <a:off x="1130300" y="16022676"/>
          <a:ext cx="889000" cy="6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145326</xdr:rowOff>
    </xdr:from>
    <xdr:to>
      <xdr:col>3</xdr:col>
      <xdr:colOff>3175</xdr:colOff>
      <xdr:row>97</xdr:row>
      <xdr:rowOff>75476</xdr:rowOff>
    </xdr:to>
    <xdr:sp macro="" textlink="">
      <xdr:nvSpPr>
        <xdr:cNvPr id="242" name="フローチャート : 判断 241"/>
        <xdr:cNvSpPr/>
      </xdr:nvSpPr>
      <xdr:spPr>
        <a:xfrm>
          <a:off x="1968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66603</xdr:rowOff>
    </xdr:from>
    <xdr:ext cx="534377" cy="259045"/>
    <xdr:sp macro="" textlink="">
      <xdr:nvSpPr>
        <xdr:cNvPr id="243" name="テキスト ボックス 242"/>
        <xdr:cNvSpPr txBox="1"/>
      </xdr:nvSpPr>
      <xdr:spPr>
        <a:xfrm>
          <a:off x="1752111" y="1669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4508</xdr:rowOff>
    </xdr:from>
    <xdr:to>
      <xdr:col>1</xdr:col>
      <xdr:colOff>485775</xdr:colOff>
      <xdr:row>97</xdr:row>
      <xdr:rowOff>106108</xdr:rowOff>
    </xdr:to>
    <xdr:sp macro="" textlink="">
      <xdr:nvSpPr>
        <xdr:cNvPr id="244" name="フローチャート : 判断 243"/>
        <xdr:cNvSpPr/>
      </xdr:nvSpPr>
      <xdr:spPr>
        <a:xfrm>
          <a:off x="1079500" y="1663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97235</xdr:rowOff>
    </xdr:from>
    <xdr:ext cx="534377" cy="259045"/>
    <xdr:sp macro="" textlink="">
      <xdr:nvSpPr>
        <xdr:cNvPr id="245" name="テキスト ボックス 244"/>
        <xdr:cNvSpPr txBox="1"/>
      </xdr:nvSpPr>
      <xdr:spPr>
        <a:xfrm>
          <a:off x="863111" y="1672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25197</xdr:rowOff>
    </xdr:from>
    <xdr:to>
      <xdr:col>6</xdr:col>
      <xdr:colOff>561975</xdr:colOff>
      <xdr:row>91</xdr:row>
      <xdr:rowOff>126797</xdr:rowOff>
    </xdr:to>
    <xdr:sp macro="" textlink="">
      <xdr:nvSpPr>
        <xdr:cNvPr id="251" name="円/楕円 250"/>
        <xdr:cNvSpPr/>
      </xdr:nvSpPr>
      <xdr:spPr>
        <a:xfrm>
          <a:off x="4584700" y="1562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149674</xdr:rowOff>
    </xdr:from>
    <xdr:ext cx="599010" cy="259045"/>
    <xdr:sp macro="" textlink="">
      <xdr:nvSpPr>
        <xdr:cNvPr id="252" name="扶助費該当値テキスト"/>
        <xdr:cNvSpPr txBox="1"/>
      </xdr:nvSpPr>
      <xdr:spPr>
        <a:xfrm>
          <a:off x="4686300" y="1558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130,344</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149879</xdr:rowOff>
    </xdr:from>
    <xdr:to>
      <xdr:col>5</xdr:col>
      <xdr:colOff>409575</xdr:colOff>
      <xdr:row>92</xdr:row>
      <xdr:rowOff>80029</xdr:rowOff>
    </xdr:to>
    <xdr:sp macro="" textlink="">
      <xdr:nvSpPr>
        <xdr:cNvPr id="253" name="円/楕円 252"/>
        <xdr:cNvSpPr/>
      </xdr:nvSpPr>
      <xdr:spPr>
        <a:xfrm>
          <a:off x="3746500" y="1575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96556</xdr:rowOff>
    </xdr:from>
    <xdr:ext cx="599010" cy="259045"/>
    <xdr:sp macro="" textlink="">
      <xdr:nvSpPr>
        <xdr:cNvPr id="254" name="テキスト ボックス 253"/>
        <xdr:cNvSpPr txBox="1"/>
      </xdr:nvSpPr>
      <xdr:spPr>
        <a:xfrm>
          <a:off x="3497794" y="1552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123,799</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52305</xdr:rowOff>
    </xdr:from>
    <xdr:to>
      <xdr:col>4</xdr:col>
      <xdr:colOff>206375</xdr:colOff>
      <xdr:row>92</xdr:row>
      <xdr:rowOff>153905</xdr:rowOff>
    </xdr:to>
    <xdr:sp macro="" textlink="">
      <xdr:nvSpPr>
        <xdr:cNvPr id="255" name="円/楕円 254"/>
        <xdr:cNvSpPr/>
      </xdr:nvSpPr>
      <xdr:spPr>
        <a:xfrm>
          <a:off x="2857500" y="1582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90</xdr:row>
      <xdr:rowOff>170432</xdr:rowOff>
    </xdr:from>
    <xdr:ext cx="599010" cy="259045"/>
    <xdr:sp macro="" textlink="">
      <xdr:nvSpPr>
        <xdr:cNvPr id="256" name="テキスト ボックス 255"/>
        <xdr:cNvSpPr txBox="1"/>
      </xdr:nvSpPr>
      <xdr:spPr>
        <a:xfrm>
          <a:off x="2608794" y="15600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119,921</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27026</xdr:rowOff>
    </xdr:from>
    <xdr:to>
      <xdr:col>3</xdr:col>
      <xdr:colOff>3175</xdr:colOff>
      <xdr:row>93</xdr:row>
      <xdr:rowOff>128626</xdr:rowOff>
    </xdr:to>
    <xdr:sp macro="" textlink="">
      <xdr:nvSpPr>
        <xdr:cNvPr id="257" name="円/楕円 256"/>
        <xdr:cNvSpPr/>
      </xdr:nvSpPr>
      <xdr:spPr>
        <a:xfrm>
          <a:off x="1968500" y="159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91</xdr:row>
      <xdr:rowOff>145153</xdr:rowOff>
    </xdr:from>
    <xdr:ext cx="599010" cy="259045"/>
    <xdr:sp macro="" textlink="">
      <xdr:nvSpPr>
        <xdr:cNvPr id="258" name="テキスト ボックス 257"/>
        <xdr:cNvSpPr txBox="1"/>
      </xdr:nvSpPr>
      <xdr:spPr>
        <a:xfrm>
          <a:off x="1719794" y="1574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112,248</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96996</xdr:rowOff>
    </xdr:from>
    <xdr:to>
      <xdr:col>1</xdr:col>
      <xdr:colOff>485775</xdr:colOff>
      <xdr:row>94</xdr:row>
      <xdr:rowOff>27146</xdr:rowOff>
    </xdr:to>
    <xdr:sp macro="" textlink="">
      <xdr:nvSpPr>
        <xdr:cNvPr id="259" name="円/楕円 258"/>
        <xdr:cNvSpPr/>
      </xdr:nvSpPr>
      <xdr:spPr>
        <a:xfrm>
          <a:off x="1079500" y="1604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43673</xdr:rowOff>
    </xdr:from>
    <xdr:ext cx="599010" cy="259045"/>
    <xdr:sp macro="" textlink="">
      <xdr:nvSpPr>
        <xdr:cNvPr id="260" name="テキスト ボックス 259"/>
        <xdr:cNvSpPr txBox="1"/>
      </xdr:nvSpPr>
      <xdr:spPr>
        <a:xfrm>
          <a:off x="830794" y="1581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20428</xdr:rowOff>
    </xdr:from>
    <xdr:to>
      <xdr:col>15</xdr:col>
      <xdr:colOff>180340</xdr:colOff>
      <xdr:row>38</xdr:row>
      <xdr:rowOff>25247</xdr:rowOff>
    </xdr:to>
    <xdr:cxnSp macro="">
      <xdr:nvCxnSpPr>
        <xdr:cNvPr id="284" name="直線コネクタ 283"/>
        <xdr:cNvCxnSpPr/>
      </xdr:nvCxnSpPr>
      <xdr:spPr>
        <a:xfrm flipV="1">
          <a:off x="10475595" y="5335378"/>
          <a:ext cx="1270" cy="12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29074</xdr:rowOff>
    </xdr:from>
    <xdr:ext cx="534377" cy="259045"/>
    <xdr:sp macro="" textlink="">
      <xdr:nvSpPr>
        <xdr:cNvPr id="285" name="補助費等最小値テキスト"/>
        <xdr:cNvSpPr txBox="1"/>
      </xdr:nvSpPr>
      <xdr:spPr>
        <a:xfrm>
          <a:off x="10528300" y="654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10,008</a:t>
          </a:r>
          <a:endParaRPr kumimoji="1" lang="ja-JP" altLang="en-US" sz="1000" b="1">
            <a:latin typeface="ＭＳ Ｐゴシック"/>
          </a:endParaRPr>
        </a:p>
      </xdr:txBody>
    </xdr:sp>
    <xdr:clientData/>
  </xdr:oneCellAnchor>
  <xdr:twoCellAnchor>
    <xdr:from>
      <xdr:col>15</xdr:col>
      <xdr:colOff>92075</xdr:colOff>
      <xdr:row>38</xdr:row>
      <xdr:rowOff>25247</xdr:rowOff>
    </xdr:from>
    <xdr:to>
      <xdr:col>15</xdr:col>
      <xdr:colOff>269875</xdr:colOff>
      <xdr:row>38</xdr:row>
      <xdr:rowOff>25247</xdr:rowOff>
    </xdr:to>
    <xdr:cxnSp macro="">
      <xdr:nvCxnSpPr>
        <xdr:cNvPr id="286" name="直線コネクタ 285"/>
        <xdr:cNvCxnSpPr/>
      </xdr:nvCxnSpPr>
      <xdr:spPr>
        <a:xfrm>
          <a:off x="10388600" y="654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138555</xdr:rowOff>
    </xdr:from>
    <xdr:ext cx="534377" cy="259045"/>
    <xdr:sp macro="" textlink="">
      <xdr:nvSpPr>
        <xdr:cNvPr id="287" name="補助費等最大値テキスト"/>
        <xdr:cNvSpPr txBox="1"/>
      </xdr:nvSpPr>
      <xdr:spPr>
        <a:xfrm>
          <a:off x="10528300" y="511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73,261</a:t>
          </a:r>
          <a:endParaRPr kumimoji="1" lang="ja-JP" altLang="en-US" sz="1000" b="1">
            <a:latin typeface="ＭＳ Ｐゴシック"/>
          </a:endParaRPr>
        </a:p>
      </xdr:txBody>
    </xdr:sp>
    <xdr:clientData/>
  </xdr:oneCellAnchor>
  <xdr:twoCellAnchor>
    <xdr:from>
      <xdr:col>15</xdr:col>
      <xdr:colOff>92075</xdr:colOff>
      <xdr:row>31</xdr:row>
      <xdr:rowOff>20428</xdr:rowOff>
    </xdr:from>
    <xdr:to>
      <xdr:col>15</xdr:col>
      <xdr:colOff>269875</xdr:colOff>
      <xdr:row>31</xdr:row>
      <xdr:rowOff>20428</xdr:rowOff>
    </xdr:to>
    <xdr:cxnSp macro="">
      <xdr:nvCxnSpPr>
        <xdr:cNvPr id="288" name="直線コネクタ 287"/>
        <xdr:cNvCxnSpPr/>
      </xdr:nvCxnSpPr>
      <xdr:spPr>
        <a:xfrm>
          <a:off x="10388600" y="533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146672</xdr:rowOff>
    </xdr:from>
    <xdr:to>
      <xdr:col>15</xdr:col>
      <xdr:colOff>180975</xdr:colOff>
      <xdr:row>34</xdr:row>
      <xdr:rowOff>158750</xdr:rowOff>
    </xdr:to>
    <xdr:cxnSp macro="">
      <xdr:nvCxnSpPr>
        <xdr:cNvPr id="289" name="直線コネクタ 288"/>
        <xdr:cNvCxnSpPr/>
      </xdr:nvCxnSpPr>
      <xdr:spPr>
        <a:xfrm>
          <a:off x="9639300" y="5975972"/>
          <a:ext cx="8382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55402</xdr:rowOff>
    </xdr:from>
    <xdr:ext cx="534377" cy="259045"/>
    <xdr:sp macro="" textlink="">
      <xdr:nvSpPr>
        <xdr:cNvPr id="290" name="補助費等平均値テキスト"/>
        <xdr:cNvSpPr txBox="1"/>
      </xdr:nvSpPr>
      <xdr:spPr>
        <a:xfrm>
          <a:off x="10528300" y="6056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31,626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76975</xdr:rowOff>
    </xdr:from>
    <xdr:to>
      <xdr:col>15</xdr:col>
      <xdr:colOff>231775</xdr:colOff>
      <xdr:row>36</xdr:row>
      <xdr:rowOff>7125</xdr:rowOff>
    </xdr:to>
    <xdr:sp macro="" textlink="">
      <xdr:nvSpPr>
        <xdr:cNvPr id="291" name="フローチャート : 判断 290"/>
        <xdr:cNvSpPr/>
      </xdr:nvSpPr>
      <xdr:spPr>
        <a:xfrm>
          <a:off x="104267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134633</xdr:rowOff>
    </xdr:from>
    <xdr:to>
      <xdr:col>14</xdr:col>
      <xdr:colOff>28575</xdr:colOff>
      <xdr:row>34</xdr:row>
      <xdr:rowOff>146672</xdr:rowOff>
    </xdr:to>
    <xdr:cxnSp macro="">
      <xdr:nvCxnSpPr>
        <xdr:cNvPr id="292" name="直線コネクタ 291"/>
        <xdr:cNvCxnSpPr/>
      </xdr:nvCxnSpPr>
      <xdr:spPr>
        <a:xfrm>
          <a:off x="8750300" y="5963933"/>
          <a:ext cx="8890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91529</xdr:rowOff>
    </xdr:from>
    <xdr:to>
      <xdr:col>14</xdr:col>
      <xdr:colOff>79375</xdr:colOff>
      <xdr:row>36</xdr:row>
      <xdr:rowOff>21679</xdr:rowOff>
    </xdr:to>
    <xdr:sp macro="" textlink="">
      <xdr:nvSpPr>
        <xdr:cNvPr id="293" name="フローチャート : 判断 292"/>
        <xdr:cNvSpPr/>
      </xdr:nvSpPr>
      <xdr:spPr>
        <a:xfrm>
          <a:off x="9588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12806</xdr:rowOff>
    </xdr:from>
    <xdr:ext cx="534377" cy="259045"/>
    <xdr:sp macro="" textlink="">
      <xdr:nvSpPr>
        <xdr:cNvPr id="294" name="テキスト ボックス 293"/>
        <xdr:cNvSpPr txBox="1"/>
      </xdr:nvSpPr>
      <xdr:spPr>
        <a:xfrm>
          <a:off x="9372111" y="61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87503</xdr:rowOff>
    </xdr:from>
    <xdr:to>
      <xdr:col>12</xdr:col>
      <xdr:colOff>511175</xdr:colOff>
      <xdr:row>34</xdr:row>
      <xdr:rowOff>134633</xdr:rowOff>
    </xdr:to>
    <xdr:cxnSp macro="">
      <xdr:nvCxnSpPr>
        <xdr:cNvPr id="295" name="直線コネクタ 294"/>
        <xdr:cNvCxnSpPr/>
      </xdr:nvCxnSpPr>
      <xdr:spPr>
        <a:xfrm>
          <a:off x="7861300" y="5916803"/>
          <a:ext cx="889000" cy="4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140164</xdr:rowOff>
    </xdr:from>
    <xdr:to>
      <xdr:col>12</xdr:col>
      <xdr:colOff>561975</xdr:colOff>
      <xdr:row>36</xdr:row>
      <xdr:rowOff>70314</xdr:rowOff>
    </xdr:to>
    <xdr:sp macro="" textlink="">
      <xdr:nvSpPr>
        <xdr:cNvPr id="296" name="フローチャート : 判断 295"/>
        <xdr:cNvSpPr/>
      </xdr:nvSpPr>
      <xdr:spPr>
        <a:xfrm>
          <a:off x="8699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61441</xdr:rowOff>
    </xdr:from>
    <xdr:ext cx="534377" cy="259045"/>
    <xdr:sp macro="" textlink="">
      <xdr:nvSpPr>
        <xdr:cNvPr id="297" name="テキスト ボックス 296"/>
        <xdr:cNvSpPr txBox="1"/>
      </xdr:nvSpPr>
      <xdr:spPr>
        <a:xfrm>
          <a:off x="8483111" y="62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74530</xdr:rowOff>
    </xdr:from>
    <xdr:to>
      <xdr:col>11</xdr:col>
      <xdr:colOff>307975</xdr:colOff>
      <xdr:row>34</xdr:row>
      <xdr:rowOff>87503</xdr:rowOff>
    </xdr:to>
    <xdr:cxnSp macro="">
      <xdr:nvCxnSpPr>
        <xdr:cNvPr id="298" name="直線コネクタ 297"/>
        <xdr:cNvCxnSpPr/>
      </xdr:nvCxnSpPr>
      <xdr:spPr>
        <a:xfrm>
          <a:off x="6972300" y="5560930"/>
          <a:ext cx="889000" cy="35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98292</xdr:rowOff>
    </xdr:from>
    <xdr:to>
      <xdr:col>11</xdr:col>
      <xdr:colOff>358775</xdr:colOff>
      <xdr:row>36</xdr:row>
      <xdr:rowOff>28442</xdr:rowOff>
    </xdr:to>
    <xdr:sp macro="" textlink="">
      <xdr:nvSpPr>
        <xdr:cNvPr id="299" name="フローチャート : 判断 298"/>
        <xdr:cNvSpPr/>
      </xdr:nvSpPr>
      <xdr:spPr>
        <a:xfrm>
          <a:off x="7810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19569</xdr:rowOff>
    </xdr:from>
    <xdr:ext cx="534377" cy="259045"/>
    <xdr:sp macro="" textlink="">
      <xdr:nvSpPr>
        <xdr:cNvPr id="300" name="テキスト ボックス 299"/>
        <xdr:cNvSpPr txBox="1"/>
      </xdr:nvSpPr>
      <xdr:spPr>
        <a:xfrm>
          <a:off x="7594111" y="61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158814</xdr:rowOff>
    </xdr:from>
    <xdr:to>
      <xdr:col>10</xdr:col>
      <xdr:colOff>155575</xdr:colOff>
      <xdr:row>36</xdr:row>
      <xdr:rowOff>88964</xdr:rowOff>
    </xdr:to>
    <xdr:sp macro="" textlink="">
      <xdr:nvSpPr>
        <xdr:cNvPr id="301" name="フローチャート : 判断 300"/>
        <xdr:cNvSpPr/>
      </xdr:nvSpPr>
      <xdr:spPr>
        <a:xfrm>
          <a:off x="6921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80091</xdr:rowOff>
    </xdr:from>
    <xdr:ext cx="534377" cy="259045"/>
    <xdr:sp macro="" textlink="">
      <xdr:nvSpPr>
        <xdr:cNvPr id="302" name="テキスト ボックス 301"/>
        <xdr:cNvSpPr txBox="1"/>
      </xdr:nvSpPr>
      <xdr:spPr>
        <a:xfrm>
          <a:off x="6705111" y="625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107950</xdr:rowOff>
    </xdr:from>
    <xdr:to>
      <xdr:col>15</xdr:col>
      <xdr:colOff>231775</xdr:colOff>
      <xdr:row>35</xdr:row>
      <xdr:rowOff>38100</xdr:rowOff>
    </xdr:to>
    <xdr:sp macro="" textlink="">
      <xdr:nvSpPr>
        <xdr:cNvPr id="308" name="円/楕円 307"/>
        <xdr:cNvSpPr/>
      </xdr:nvSpPr>
      <xdr:spPr>
        <a:xfrm>
          <a:off x="10426700" y="59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130827</xdr:rowOff>
    </xdr:from>
    <xdr:ext cx="534377" cy="259045"/>
    <xdr:sp macro="" textlink="">
      <xdr:nvSpPr>
        <xdr:cNvPr id="309" name="補助費等該当値テキスト"/>
        <xdr:cNvSpPr txBox="1"/>
      </xdr:nvSpPr>
      <xdr:spPr>
        <a:xfrm>
          <a:off x="10528300" y="578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39,000</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95872</xdr:rowOff>
    </xdr:from>
    <xdr:to>
      <xdr:col>14</xdr:col>
      <xdr:colOff>79375</xdr:colOff>
      <xdr:row>35</xdr:row>
      <xdr:rowOff>26022</xdr:rowOff>
    </xdr:to>
    <xdr:sp macro="" textlink="">
      <xdr:nvSpPr>
        <xdr:cNvPr id="310" name="円/楕円 309"/>
        <xdr:cNvSpPr/>
      </xdr:nvSpPr>
      <xdr:spPr>
        <a:xfrm>
          <a:off x="9588500" y="592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42549</xdr:rowOff>
    </xdr:from>
    <xdr:ext cx="534377" cy="259045"/>
    <xdr:sp macro="" textlink="">
      <xdr:nvSpPr>
        <xdr:cNvPr id="311" name="テキスト ボックス 310"/>
        <xdr:cNvSpPr txBox="1"/>
      </xdr:nvSpPr>
      <xdr:spPr>
        <a:xfrm>
          <a:off x="9372111" y="570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39,634</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83833</xdr:rowOff>
    </xdr:from>
    <xdr:to>
      <xdr:col>12</xdr:col>
      <xdr:colOff>561975</xdr:colOff>
      <xdr:row>35</xdr:row>
      <xdr:rowOff>13983</xdr:rowOff>
    </xdr:to>
    <xdr:sp macro="" textlink="">
      <xdr:nvSpPr>
        <xdr:cNvPr id="312" name="円/楕円 311"/>
        <xdr:cNvSpPr/>
      </xdr:nvSpPr>
      <xdr:spPr>
        <a:xfrm>
          <a:off x="8699500" y="591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30510</xdr:rowOff>
    </xdr:from>
    <xdr:ext cx="534377" cy="259045"/>
    <xdr:sp macro="" textlink="">
      <xdr:nvSpPr>
        <xdr:cNvPr id="313" name="テキスト ボックス 312"/>
        <xdr:cNvSpPr txBox="1"/>
      </xdr:nvSpPr>
      <xdr:spPr>
        <a:xfrm>
          <a:off x="8483111" y="568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40,266</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36703</xdr:rowOff>
    </xdr:from>
    <xdr:to>
      <xdr:col>11</xdr:col>
      <xdr:colOff>358775</xdr:colOff>
      <xdr:row>34</xdr:row>
      <xdr:rowOff>138303</xdr:rowOff>
    </xdr:to>
    <xdr:sp macro="" textlink="">
      <xdr:nvSpPr>
        <xdr:cNvPr id="314" name="円/楕円 313"/>
        <xdr:cNvSpPr/>
      </xdr:nvSpPr>
      <xdr:spPr>
        <a:xfrm>
          <a:off x="7810500" y="586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154830</xdr:rowOff>
    </xdr:from>
    <xdr:ext cx="534377" cy="259045"/>
    <xdr:sp macro="" textlink="">
      <xdr:nvSpPr>
        <xdr:cNvPr id="315" name="テキスト ボックス 314"/>
        <xdr:cNvSpPr txBox="1"/>
      </xdr:nvSpPr>
      <xdr:spPr>
        <a:xfrm>
          <a:off x="7594111" y="564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42,740</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23730</xdr:rowOff>
    </xdr:from>
    <xdr:to>
      <xdr:col>10</xdr:col>
      <xdr:colOff>155575</xdr:colOff>
      <xdr:row>32</xdr:row>
      <xdr:rowOff>125330</xdr:rowOff>
    </xdr:to>
    <xdr:sp macro="" textlink="">
      <xdr:nvSpPr>
        <xdr:cNvPr id="316" name="円/楕円 315"/>
        <xdr:cNvSpPr/>
      </xdr:nvSpPr>
      <xdr:spPr>
        <a:xfrm>
          <a:off x="6921500" y="551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141857</xdr:rowOff>
    </xdr:from>
    <xdr:ext cx="534377" cy="259045"/>
    <xdr:sp macro="" textlink="">
      <xdr:nvSpPr>
        <xdr:cNvPr id="317" name="テキスト ボックス 316"/>
        <xdr:cNvSpPr txBox="1"/>
      </xdr:nvSpPr>
      <xdr:spPr>
        <a:xfrm>
          <a:off x="6705111" y="528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139700</xdr:rowOff>
    </xdr:from>
    <xdr:to>
      <xdr:col>16</xdr:col>
      <xdr:colOff>307975</xdr:colOff>
      <xdr:row>59</xdr:row>
      <xdr:rowOff>139700</xdr:rowOff>
    </xdr:to>
    <xdr:cxnSp macro="">
      <xdr:nvCxnSpPr>
        <xdr:cNvPr id="328" name="直線コネクタ 327"/>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168927</xdr:rowOff>
    </xdr:from>
    <xdr:ext cx="248786" cy="259045"/>
    <xdr:sp macro="" textlink="">
      <xdr:nvSpPr>
        <xdr:cNvPr id="329" name="テキスト ボックス 328"/>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25400</xdr:rowOff>
    </xdr:from>
    <xdr:to>
      <xdr:col>16</xdr:col>
      <xdr:colOff>307975</xdr:colOff>
      <xdr:row>58</xdr:row>
      <xdr:rowOff>25400</xdr:rowOff>
    </xdr:to>
    <xdr:cxnSp macro="">
      <xdr:nvCxnSpPr>
        <xdr:cNvPr id="330" name="直線コネクタ 329"/>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54627</xdr:rowOff>
    </xdr:from>
    <xdr:ext cx="531299" cy="259045"/>
    <xdr:sp macro="" textlink="">
      <xdr:nvSpPr>
        <xdr:cNvPr id="331" name="テキスト ボックス 330"/>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82550</xdr:rowOff>
    </xdr:from>
    <xdr:to>
      <xdr:col>16</xdr:col>
      <xdr:colOff>307975</xdr:colOff>
      <xdr:row>56</xdr:row>
      <xdr:rowOff>82550</xdr:rowOff>
    </xdr:to>
    <xdr:cxnSp macro="">
      <xdr:nvCxnSpPr>
        <xdr:cNvPr id="332" name="直線コネクタ 331"/>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111777</xdr:rowOff>
    </xdr:from>
    <xdr:ext cx="531299" cy="259045"/>
    <xdr:sp macro="" textlink="">
      <xdr:nvSpPr>
        <xdr:cNvPr id="333" name="テキスト ボックス 332"/>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25400</xdr:rowOff>
    </xdr:from>
    <xdr:to>
      <xdr:col>16</xdr:col>
      <xdr:colOff>307975</xdr:colOff>
      <xdr:row>53</xdr:row>
      <xdr:rowOff>25400</xdr:rowOff>
    </xdr:to>
    <xdr:cxnSp macro="">
      <xdr:nvCxnSpPr>
        <xdr:cNvPr id="336" name="直線コネクタ 335"/>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54627</xdr:rowOff>
    </xdr:from>
    <xdr:ext cx="531299" cy="259045"/>
    <xdr:sp macro="" textlink="">
      <xdr:nvSpPr>
        <xdr:cNvPr id="337" name="テキスト ボックス 336"/>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8" name="直線コネクタ 337"/>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9" name="テキスト ボックス 338"/>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49</xdr:row>
      <xdr:rowOff>139700</xdr:rowOff>
    </xdr:from>
    <xdr:to>
      <xdr:col>16</xdr:col>
      <xdr:colOff>307975</xdr:colOff>
      <xdr:row>49</xdr:row>
      <xdr:rowOff>139700</xdr:rowOff>
    </xdr:to>
    <xdr:cxnSp macro="">
      <xdr:nvCxnSpPr>
        <xdr:cNvPr id="340" name="直線コネクタ 339"/>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48</xdr:row>
      <xdr:rowOff>168927</xdr:rowOff>
    </xdr:from>
    <xdr:ext cx="595419" cy="259045"/>
    <xdr:sp macro="" textlink="">
      <xdr:nvSpPr>
        <xdr:cNvPr id="341" name="テキスト ボックス 340"/>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96738</xdr:rowOff>
    </xdr:from>
    <xdr:to>
      <xdr:col>15</xdr:col>
      <xdr:colOff>180340</xdr:colOff>
      <xdr:row>58</xdr:row>
      <xdr:rowOff>61647</xdr:rowOff>
    </xdr:to>
    <xdr:cxnSp macro="">
      <xdr:nvCxnSpPr>
        <xdr:cNvPr id="345" name="直線コネクタ 344"/>
        <xdr:cNvCxnSpPr/>
      </xdr:nvCxnSpPr>
      <xdr:spPr>
        <a:xfrm flipV="1">
          <a:off x="10475595" y="8669238"/>
          <a:ext cx="1270" cy="133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65474</xdr:rowOff>
    </xdr:from>
    <xdr:ext cx="534377" cy="259045"/>
    <xdr:sp macro="" textlink="">
      <xdr:nvSpPr>
        <xdr:cNvPr id="346" name="普通建設事業費最小値テキスト"/>
        <xdr:cNvSpPr txBox="1"/>
      </xdr:nvSpPr>
      <xdr:spPr>
        <a:xfrm>
          <a:off x="10528300" y="1000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17,463</a:t>
          </a:r>
          <a:endParaRPr kumimoji="1" lang="ja-JP" altLang="en-US" sz="1000" b="1">
            <a:latin typeface="ＭＳ Ｐゴシック"/>
          </a:endParaRPr>
        </a:p>
      </xdr:txBody>
    </xdr:sp>
    <xdr:clientData/>
  </xdr:oneCellAnchor>
  <xdr:twoCellAnchor>
    <xdr:from>
      <xdr:col>15</xdr:col>
      <xdr:colOff>92075</xdr:colOff>
      <xdr:row>58</xdr:row>
      <xdr:rowOff>61647</xdr:rowOff>
    </xdr:from>
    <xdr:to>
      <xdr:col>15</xdr:col>
      <xdr:colOff>269875</xdr:colOff>
      <xdr:row>58</xdr:row>
      <xdr:rowOff>61647</xdr:rowOff>
    </xdr:to>
    <xdr:cxnSp macro="">
      <xdr:nvCxnSpPr>
        <xdr:cNvPr id="347" name="直線コネクタ 346"/>
        <xdr:cNvCxnSpPr/>
      </xdr:nvCxnSpPr>
      <xdr:spPr>
        <a:xfrm>
          <a:off x="10388600" y="1000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43415</xdr:rowOff>
    </xdr:from>
    <xdr:ext cx="599010" cy="259045"/>
    <xdr:sp macro="" textlink="">
      <xdr:nvSpPr>
        <xdr:cNvPr id="348" name="普通建設事業費最大値テキスト"/>
        <xdr:cNvSpPr txBox="1"/>
      </xdr:nvSpPr>
      <xdr:spPr>
        <a:xfrm>
          <a:off x="10528300" y="8444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111,007</a:t>
          </a:r>
          <a:endParaRPr kumimoji="1" lang="ja-JP" altLang="en-US" sz="1000" b="1">
            <a:latin typeface="ＭＳ Ｐゴシック"/>
          </a:endParaRPr>
        </a:p>
      </xdr:txBody>
    </xdr:sp>
    <xdr:clientData/>
  </xdr:oneCellAnchor>
  <xdr:twoCellAnchor>
    <xdr:from>
      <xdr:col>15</xdr:col>
      <xdr:colOff>92075</xdr:colOff>
      <xdr:row>50</xdr:row>
      <xdr:rowOff>96738</xdr:rowOff>
    </xdr:from>
    <xdr:to>
      <xdr:col>15</xdr:col>
      <xdr:colOff>269875</xdr:colOff>
      <xdr:row>50</xdr:row>
      <xdr:rowOff>96738</xdr:rowOff>
    </xdr:to>
    <xdr:cxnSp macro="">
      <xdr:nvCxnSpPr>
        <xdr:cNvPr id="349" name="直線コネクタ 348"/>
        <xdr:cNvCxnSpPr/>
      </xdr:nvCxnSpPr>
      <xdr:spPr>
        <a:xfrm>
          <a:off x="10388600" y="866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90380</xdr:rowOff>
    </xdr:from>
    <xdr:to>
      <xdr:col>15</xdr:col>
      <xdr:colOff>180975</xdr:colOff>
      <xdr:row>58</xdr:row>
      <xdr:rowOff>61647</xdr:rowOff>
    </xdr:to>
    <xdr:cxnSp macro="">
      <xdr:nvCxnSpPr>
        <xdr:cNvPr id="350" name="直線コネクタ 349"/>
        <xdr:cNvCxnSpPr/>
      </xdr:nvCxnSpPr>
      <xdr:spPr>
        <a:xfrm>
          <a:off x="9639300" y="9863030"/>
          <a:ext cx="838200" cy="14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17751</xdr:rowOff>
    </xdr:from>
    <xdr:ext cx="534377" cy="259045"/>
    <xdr:sp macro="" textlink="">
      <xdr:nvSpPr>
        <xdr:cNvPr id="351" name="普通建設事業費平均値テキスト"/>
        <xdr:cNvSpPr txBox="1"/>
      </xdr:nvSpPr>
      <xdr:spPr>
        <a:xfrm>
          <a:off x="10528300" y="9447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42,581</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166324</xdr:rowOff>
    </xdr:from>
    <xdr:to>
      <xdr:col>15</xdr:col>
      <xdr:colOff>231775</xdr:colOff>
      <xdr:row>56</xdr:row>
      <xdr:rowOff>96474</xdr:rowOff>
    </xdr:to>
    <xdr:sp macro="" textlink="">
      <xdr:nvSpPr>
        <xdr:cNvPr id="352" name="フローチャート : 判断 351"/>
        <xdr:cNvSpPr/>
      </xdr:nvSpPr>
      <xdr:spPr>
        <a:xfrm>
          <a:off x="10426700" y="959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90380</xdr:rowOff>
    </xdr:from>
    <xdr:to>
      <xdr:col>14</xdr:col>
      <xdr:colOff>28575</xdr:colOff>
      <xdr:row>58</xdr:row>
      <xdr:rowOff>36587</xdr:rowOff>
    </xdr:to>
    <xdr:cxnSp macro="">
      <xdr:nvCxnSpPr>
        <xdr:cNvPr id="353" name="直線コネクタ 352"/>
        <xdr:cNvCxnSpPr/>
      </xdr:nvCxnSpPr>
      <xdr:spPr>
        <a:xfrm flipV="1">
          <a:off x="8750300" y="9863030"/>
          <a:ext cx="889000" cy="11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152422</xdr:rowOff>
    </xdr:from>
    <xdr:to>
      <xdr:col>14</xdr:col>
      <xdr:colOff>79375</xdr:colOff>
      <xdr:row>56</xdr:row>
      <xdr:rowOff>82572</xdr:rowOff>
    </xdr:to>
    <xdr:sp macro="" textlink="">
      <xdr:nvSpPr>
        <xdr:cNvPr id="354" name="フローチャート : 判断 353"/>
        <xdr:cNvSpPr/>
      </xdr:nvSpPr>
      <xdr:spPr>
        <a:xfrm>
          <a:off x="9588500" y="958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99099</xdr:rowOff>
    </xdr:from>
    <xdr:ext cx="534377" cy="259045"/>
    <xdr:sp macro="" textlink="">
      <xdr:nvSpPr>
        <xdr:cNvPr id="355" name="テキスト ボックス 354"/>
        <xdr:cNvSpPr txBox="1"/>
      </xdr:nvSpPr>
      <xdr:spPr>
        <a:xfrm>
          <a:off x="9372111" y="935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130642</xdr:rowOff>
    </xdr:from>
    <xdr:to>
      <xdr:col>12</xdr:col>
      <xdr:colOff>511175</xdr:colOff>
      <xdr:row>58</xdr:row>
      <xdr:rowOff>36587</xdr:rowOff>
    </xdr:to>
    <xdr:cxnSp macro="">
      <xdr:nvCxnSpPr>
        <xdr:cNvPr id="356" name="直線コネクタ 355"/>
        <xdr:cNvCxnSpPr/>
      </xdr:nvCxnSpPr>
      <xdr:spPr>
        <a:xfrm>
          <a:off x="7861300" y="9903292"/>
          <a:ext cx="889000" cy="7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5147</xdr:rowOff>
    </xdr:from>
    <xdr:to>
      <xdr:col>12</xdr:col>
      <xdr:colOff>561975</xdr:colOff>
      <xdr:row>56</xdr:row>
      <xdr:rowOff>106747</xdr:rowOff>
    </xdr:to>
    <xdr:sp macro="" textlink="">
      <xdr:nvSpPr>
        <xdr:cNvPr id="357" name="フローチャート : 判断 356"/>
        <xdr:cNvSpPr/>
      </xdr:nvSpPr>
      <xdr:spPr>
        <a:xfrm>
          <a:off x="8699500" y="960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123274</xdr:rowOff>
    </xdr:from>
    <xdr:ext cx="534377" cy="259045"/>
    <xdr:sp macro="" textlink="">
      <xdr:nvSpPr>
        <xdr:cNvPr id="358" name="テキスト ボックス 357"/>
        <xdr:cNvSpPr txBox="1"/>
      </xdr:nvSpPr>
      <xdr:spPr>
        <a:xfrm>
          <a:off x="8483111" y="938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130642</xdr:rowOff>
    </xdr:from>
    <xdr:to>
      <xdr:col>11</xdr:col>
      <xdr:colOff>307975</xdr:colOff>
      <xdr:row>58</xdr:row>
      <xdr:rowOff>108468</xdr:rowOff>
    </xdr:to>
    <xdr:cxnSp macro="">
      <xdr:nvCxnSpPr>
        <xdr:cNvPr id="359" name="直線コネクタ 358"/>
        <xdr:cNvCxnSpPr/>
      </xdr:nvCxnSpPr>
      <xdr:spPr>
        <a:xfrm flipV="1">
          <a:off x="6972300" y="9903292"/>
          <a:ext cx="889000" cy="1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14105</xdr:rowOff>
    </xdr:from>
    <xdr:to>
      <xdr:col>11</xdr:col>
      <xdr:colOff>358775</xdr:colOff>
      <xdr:row>56</xdr:row>
      <xdr:rowOff>115705</xdr:rowOff>
    </xdr:to>
    <xdr:sp macro="" textlink="">
      <xdr:nvSpPr>
        <xdr:cNvPr id="360" name="フローチャート : 判断 359"/>
        <xdr:cNvSpPr/>
      </xdr:nvSpPr>
      <xdr:spPr>
        <a:xfrm>
          <a:off x="7810500" y="961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132232</xdr:rowOff>
    </xdr:from>
    <xdr:ext cx="534377" cy="259045"/>
    <xdr:sp macro="" textlink="">
      <xdr:nvSpPr>
        <xdr:cNvPr id="361" name="テキスト ボックス 360"/>
        <xdr:cNvSpPr txBox="1"/>
      </xdr:nvSpPr>
      <xdr:spPr>
        <a:xfrm>
          <a:off x="7594111" y="939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45295</xdr:rowOff>
    </xdr:from>
    <xdr:to>
      <xdr:col>10</xdr:col>
      <xdr:colOff>155575</xdr:colOff>
      <xdr:row>56</xdr:row>
      <xdr:rowOff>146895</xdr:rowOff>
    </xdr:to>
    <xdr:sp macro="" textlink="">
      <xdr:nvSpPr>
        <xdr:cNvPr id="362" name="フローチャート : 判断 361"/>
        <xdr:cNvSpPr/>
      </xdr:nvSpPr>
      <xdr:spPr>
        <a:xfrm>
          <a:off x="6921500" y="964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163422</xdr:rowOff>
    </xdr:from>
    <xdr:ext cx="534377" cy="259045"/>
    <xdr:sp macro="" textlink="">
      <xdr:nvSpPr>
        <xdr:cNvPr id="363" name="テキスト ボックス 362"/>
        <xdr:cNvSpPr txBox="1"/>
      </xdr:nvSpPr>
      <xdr:spPr>
        <a:xfrm>
          <a:off x="6705111" y="942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10847</xdr:rowOff>
    </xdr:from>
    <xdr:to>
      <xdr:col>15</xdr:col>
      <xdr:colOff>231775</xdr:colOff>
      <xdr:row>58</xdr:row>
      <xdr:rowOff>112447</xdr:rowOff>
    </xdr:to>
    <xdr:sp macro="" textlink="">
      <xdr:nvSpPr>
        <xdr:cNvPr id="369" name="円/楕円 368"/>
        <xdr:cNvSpPr/>
      </xdr:nvSpPr>
      <xdr:spPr>
        <a:xfrm>
          <a:off x="10426700" y="995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97224</xdr:rowOff>
    </xdr:from>
    <xdr:ext cx="534377" cy="259045"/>
    <xdr:sp macro="" textlink="">
      <xdr:nvSpPr>
        <xdr:cNvPr id="370" name="普通建設事業費該当値テキスト"/>
        <xdr:cNvSpPr txBox="1"/>
      </xdr:nvSpPr>
      <xdr:spPr>
        <a:xfrm>
          <a:off x="10528300" y="986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17,463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39580</xdr:rowOff>
    </xdr:from>
    <xdr:to>
      <xdr:col>14</xdr:col>
      <xdr:colOff>79375</xdr:colOff>
      <xdr:row>57</xdr:row>
      <xdr:rowOff>141180</xdr:rowOff>
    </xdr:to>
    <xdr:sp macro="" textlink="">
      <xdr:nvSpPr>
        <xdr:cNvPr id="371" name="円/楕円 370"/>
        <xdr:cNvSpPr/>
      </xdr:nvSpPr>
      <xdr:spPr>
        <a:xfrm>
          <a:off x="9588500" y="98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132307</xdr:rowOff>
    </xdr:from>
    <xdr:ext cx="534377" cy="259045"/>
    <xdr:sp macro="" textlink="">
      <xdr:nvSpPr>
        <xdr:cNvPr id="372" name="テキスト ボックス 371"/>
        <xdr:cNvSpPr txBox="1"/>
      </xdr:nvSpPr>
      <xdr:spPr>
        <a:xfrm>
          <a:off x="9372111" y="990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27,452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157237</xdr:rowOff>
    </xdr:from>
    <xdr:to>
      <xdr:col>12</xdr:col>
      <xdr:colOff>561975</xdr:colOff>
      <xdr:row>58</xdr:row>
      <xdr:rowOff>87387</xdr:rowOff>
    </xdr:to>
    <xdr:sp macro="" textlink="">
      <xdr:nvSpPr>
        <xdr:cNvPr id="373" name="円/楕円 372"/>
        <xdr:cNvSpPr/>
      </xdr:nvSpPr>
      <xdr:spPr>
        <a:xfrm>
          <a:off x="8699500" y="992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78514</xdr:rowOff>
    </xdr:from>
    <xdr:ext cx="534377" cy="259045"/>
    <xdr:sp macro="" textlink="">
      <xdr:nvSpPr>
        <xdr:cNvPr id="374" name="テキスト ボックス 373"/>
        <xdr:cNvSpPr txBox="1"/>
      </xdr:nvSpPr>
      <xdr:spPr>
        <a:xfrm>
          <a:off x="8483111" y="100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79842</xdr:rowOff>
    </xdr:from>
    <xdr:to>
      <xdr:col>11</xdr:col>
      <xdr:colOff>358775</xdr:colOff>
      <xdr:row>58</xdr:row>
      <xdr:rowOff>9992</xdr:rowOff>
    </xdr:to>
    <xdr:sp macro="" textlink="">
      <xdr:nvSpPr>
        <xdr:cNvPr id="375" name="円/楕円 374"/>
        <xdr:cNvSpPr/>
      </xdr:nvSpPr>
      <xdr:spPr>
        <a:xfrm>
          <a:off x="7810500" y="985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1119</xdr:rowOff>
    </xdr:from>
    <xdr:ext cx="534377" cy="259045"/>
    <xdr:sp macro="" textlink="">
      <xdr:nvSpPr>
        <xdr:cNvPr id="376" name="テキスト ボックス 375"/>
        <xdr:cNvSpPr txBox="1"/>
      </xdr:nvSpPr>
      <xdr:spPr>
        <a:xfrm>
          <a:off x="7594111" y="994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24,634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57668</xdr:rowOff>
    </xdr:from>
    <xdr:to>
      <xdr:col>10</xdr:col>
      <xdr:colOff>155575</xdr:colOff>
      <xdr:row>58</xdr:row>
      <xdr:rowOff>159268</xdr:rowOff>
    </xdr:to>
    <xdr:sp macro="" textlink="">
      <xdr:nvSpPr>
        <xdr:cNvPr id="377" name="円/楕円 376"/>
        <xdr:cNvSpPr/>
      </xdr:nvSpPr>
      <xdr:spPr>
        <a:xfrm>
          <a:off x="6921500" y="1000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150395</xdr:rowOff>
    </xdr:from>
    <xdr:ext cx="534377" cy="259045"/>
    <xdr:sp macro="" textlink="">
      <xdr:nvSpPr>
        <xdr:cNvPr id="378" name="テキスト ボックス 377"/>
        <xdr:cNvSpPr txBox="1"/>
      </xdr:nvSpPr>
      <xdr:spPr>
        <a:xfrm>
          <a:off x="6705111" y="1009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11075</xdr:rowOff>
    </xdr:from>
    <xdr:to>
      <xdr:col>15</xdr:col>
      <xdr:colOff>180340</xdr:colOff>
      <xdr:row>79</xdr:row>
      <xdr:rowOff>36601</xdr:rowOff>
    </xdr:to>
    <xdr:cxnSp macro="">
      <xdr:nvCxnSpPr>
        <xdr:cNvPr id="402" name="直線コネクタ 401"/>
        <xdr:cNvCxnSpPr/>
      </xdr:nvCxnSpPr>
      <xdr:spPr>
        <a:xfrm flipV="1">
          <a:off x="10475595" y="12012575"/>
          <a:ext cx="1270" cy="1568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40428</xdr:rowOff>
    </xdr:from>
    <xdr:ext cx="378565" cy="259045"/>
    <xdr:sp macro="" textlink="">
      <xdr:nvSpPr>
        <xdr:cNvPr id="403" name="普通建設事業費 （ うち新規整備　）最小値テキスト"/>
        <xdr:cNvSpPr txBox="1"/>
      </xdr:nvSpPr>
      <xdr:spPr>
        <a:xfrm>
          <a:off x="10528300" y="13584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15</xdr:col>
      <xdr:colOff>92075</xdr:colOff>
      <xdr:row>79</xdr:row>
      <xdr:rowOff>36601</xdr:rowOff>
    </xdr:from>
    <xdr:to>
      <xdr:col>15</xdr:col>
      <xdr:colOff>269875</xdr:colOff>
      <xdr:row>79</xdr:row>
      <xdr:rowOff>36601</xdr:rowOff>
    </xdr:to>
    <xdr:cxnSp macro="">
      <xdr:nvCxnSpPr>
        <xdr:cNvPr id="404" name="直線コネクタ 403"/>
        <xdr:cNvCxnSpPr/>
      </xdr:nvCxnSpPr>
      <xdr:spPr>
        <a:xfrm>
          <a:off x="10388600" y="1358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129202</xdr:rowOff>
    </xdr:from>
    <xdr:ext cx="534377" cy="259045"/>
    <xdr:sp macro="" textlink="">
      <xdr:nvSpPr>
        <xdr:cNvPr id="405" name="普通建設事業費 （ うち新規整備　）最大値テキスト"/>
        <xdr:cNvSpPr txBox="1"/>
      </xdr:nvSpPr>
      <xdr:spPr>
        <a:xfrm>
          <a:off x="10528300" y="1178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41,376</a:t>
          </a:r>
          <a:endParaRPr kumimoji="1" lang="ja-JP" altLang="en-US" sz="1000" b="1">
            <a:latin typeface="ＭＳ Ｐゴシック"/>
          </a:endParaRPr>
        </a:p>
      </xdr:txBody>
    </xdr:sp>
    <xdr:clientData/>
  </xdr:oneCellAnchor>
  <xdr:twoCellAnchor>
    <xdr:from>
      <xdr:col>15</xdr:col>
      <xdr:colOff>92075</xdr:colOff>
      <xdr:row>70</xdr:row>
      <xdr:rowOff>11075</xdr:rowOff>
    </xdr:from>
    <xdr:to>
      <xdr:col>15</xdr:col>
      <xdr:colOff>269875</xdr:colOff>
      <xdr:row>70</xdr:row>
      <xdr:rowOff>11075</xdr:rowOff>
    </xdr:to>
    <xdr:cxnSp macro="">
      <xdr:nvCxnSpPr>
        <xdr:cNvPr id="406" name="直線コネクタ 405"/>
        <xdr:cNvCxnSpPr/>
      </xdr:nvCxnSpPr>
      <xdr:spPr>
        <a:xfrm>
          <a:off x="10388600" y="120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52984</xdr:rowOff>
    </xdr:from>
    <xdr:to>
      <xdr:col>15</xdr:col>
      <xdr:colOff>180975</xdr:colOff>
      <xdr:row>77</xdr:row>
      <xdr:rowOff>122289</xdr:rowOff>
    </xdr:to>
    <xdr:cxnSp macro="">
      <xdr:nvCxnSpPr>
        <xdr:cNvPr id="407" name="直線コネクタ 406"/>
        <xdr:cNvCxnSpPr/>
      </xdr:nvCxnSpPr>
      <xdr:spPr>
        <a:xfrm>
          <a:off x="9639300" y="12911734"/>
          <a:ext cx="838200" cy="41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42930</xdr:rowOff>
    </xdr:from>
    <xdr:ext cx="534377" cy="259045"/>
    <xdr:sp macro="" textlink="">
      <xdr:nvSpPr>
        <xdr:cNvPr id="408" name="普通建設事業費 （ うち新規整備　）平均値テキスト"/>
        <xdr:cNvSpPr txBox="1"/>
      </xdr:nvSpPr>
      <xdr:spPr>
        <a:xfrm>
          <a:off x="10528300" y="12901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12,807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20053</xdr:rowOff>
    </xdr:from>
    <xdr:to>
      <xdr:col>15</xdr:col>
      <xdr:colOff>231775</xdr:colOff>
      <xdr:row>76</xdr:row>
      <xdr:rowOff>121653</xdr:rowOff>
    </xdr:to>
    <xdr:sp macro="" textlink="">
      <xdr:nvSpPr>
        <xdr:cNvPr id="409" name="フローチャート : 判断 408"/>
        <xdr:cNvSpPr/>
      </xdr:nvSpPr>
      <xdr:spPr>
        <a:xfrm>
          <a:off x="104267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52984</xdr:rowOff>
    </xdr:from>
    <xdr:to>
      <xdr:col>14</xdr:col>
      <xdr:colOff>28575</xdr:colOff>
      <xdr:row>77</xdr:row>
      <xdr:rowOff>61785</xdr:rowOff>
    </xdr:to>
    <xdr:cxnSp macro="">
      <xdr:nvCxnSpPr>
        <xdr:cNvPr id="410" name="直線コネクタ 409"/>
        <xdr:cNvCxnSpPr/>
      </xdr:nvCxnSpPr>
      <xdr:spPr>
        <a:xfrm flipV="1">
          <a:off x="8750300" y="12911734"/>
          <a:ext cx="889000" cy="35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50114</xdr:rowOff>
    </xdr:from>
    <xdr:to>
      <xdr:col>14</xdr:col>
      <xdr:colOff>79375</xdr:colOff>
      <xdr:row>75</xdr:row>
      <xdr:rowOff>151715</xdr:rowOff>
    </xdr:to>
    <xdr:sp macro="" textlink="">
      <xdr:nvSpPr>
        <xdr:cNvPr id="411" name="フローチャート : 判断 410"/>
        <xdr:cNvSpPr/>
      </xdr:nvSpPr>
      <xdr:spPr>
        <a:xfrm>
          <a:off x="9588500" y="12908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142842</xdr:rowOff>
    </xdr:from>
    <xdr:ext cx="534377" cy="259045"/>
    <xdr:sp macro="" textlink="">
      <xdr:nvSpPr>
        <xdr:cNvPr id="412" name="テキスト ボックス 411"/>
        <xdr:cNvSpPr txBox="1"/>
      </xdr:nvSpPr>
      <xdr:spPr>
        <a:xfrm>
          <a:off x="9372111" y="1300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147498</xdr:rowOff>
    </xdr:from>
    <xdr:to>
      <xdr:col>12</xdr:col>
      <xdr:colOff>561975</xdr:colOff>
      <xdr:row>76</xdr:row>
      <xdr:rowOff>77648</xdr:rowOff>
    </xdr:to>
    <xdr:sp macro="" textlink="">
      <xdr:nvSpPr>
        <xdr:cNvPr id="413" name="フローチャート : 判断 412"/>
        <xdr:cNvSpPr/>
      </xdr:nvSpPr>
      <xdr:spPr>
        <a:xfrm>
          <a:off x="8699500" y="1300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94175</xdr:rowOff>
    </xdr:from>
    <xdr:ext cx="534377" cy="259045"/>
    <xdr:sp macro="" textlink="">
      <xdr:nvSpPr>
        <xdr:cNvPr id="414" name="テキスト ボックス 413"/>
        <xdr:cNvSpPr txBox="1"/>
      </xdr:nvSpPr>
      <xdr:spPr>
        <a:xfrm>
          <a:off x="8483111" y="1278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71489</xdr:rowOff>
    </xdr:from>
    <xdr:to>
      <xdr:col>15</xdr:col>
      <xdr:colOff>231775</xdr:colOff>
      <xdr:row>78</xdr:row>
      <xdr:rowOff>1639</xdr:rowOff>
    </xdr:to>
    <xdr:sp macro="" textlink="">
      <xdr:nvSpPr>
        <xdr:cNvPr id="420" name="円/楕円 419"/>
        <xdr:cNvSpPr/>
      </xdr:nvSpPr>
      <xdr:spPr>
        <a:xfrm>
          <a:off x="10426700" y="132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49916</xdr:rowOff>
    </xdr:from>
    <xdr:ext cx="469744" cy="259045"/>
    <xdr:sp macro="" textlink="">
      <xdr:nvSpPr>
        <xdr:cNvPr id="421" name="普通建設事業費 （ うち新規整備　）該当値テキスト"/>
        <xdr:cNvSpPr txBox="1"/>
      </xdr:nvSpPr>
      <xdr:spPr>
        <a:xfrm>
          <a:off x="10528300" y="1325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2184</xdr:rowOff>
    </xdr:from>
    <xdr:to>
      <xdr:col>14</xdr:col>
      <xdr:colOff>79375</xdr:colOff>
      <xdr:row>75</xdr:row>
      <xdr:rowOff>103784</xdr:rowOff>
    </xdr:to>
    <xdr:sp macro="" textlink="">
      <xdr:nvSpPr>
        <xdr:cNvPr id="422" name="円/楕円 421"/>
        <xdr:cNvSpPr/>
      </xdr:nvSpPr>
      <xdr:spPr>
        <a:xfrm>
          <a:off x="9588500" y="1286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120311</xdr:rowOff>
    </xdr:from>
    <xdr:ext cx="534377" cy="259045"/>
    <xdr:sp macro="" textlink="">
      <xdr:nvSpPr>
        <xdr:cNvPr id="423" name="テキスト ボックス 422"/>
        <xdr:cNvSpPr txBox="1"/>
      </xdr:nvSpPr>
      <xdr:spPr>
        <a:xfrm>
          <a:off x="9372111" y="1263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10985</xdr:rowOff>
    </xdr:from>
    <xdr:to>
      <xdr:col>12</xdr:col>
      <xdr:colOff>561975</xdr:colOff>
      <xdr:row>77</xdr:row>
      <xdr:rowOff>112585</xdr:rowOff>
    </xdr:to>
    <xdr:sp macro="" textlink="">
      <xdr:nvSpPr>
        <xdr:cNvPr id="424" name="円/楕円 423"/>
        <xdr:cNvSpPr/>
      </xdr:nvSpPr>
      <xdr:spPr>
        <a:xfrm>
          <a:off x="8699500" y="1321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103712</xdr:rowOff>
    </xdr:from>
    <xdr:ext cx="469744" cy="259045"/>
    <xdr:sp macro="" textlink="">
      <xdr:nvSpPr>
        <xdr:cNvPr id="425" name="テキスト ボックス 424"/>
        <xdr:cNvSpPr txBox="1"/>
      </xdr:nvSpPr>
      <xdr:spPr>
        <a:xfrm>
          <a:off x="8515427" y="1330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137528</xdr:rowOff>
    </xdr:from>
    <xdr:to>
      <xdr:col>15</xdr:col>
      <xdr:colOff>180340</xdr:colOff>
      <xdr:row>98</xdr:row>
      <xdr:rowOff>127642</xdr:rowOff>
    </xdr:to>
    <xdr:cxnSp macro="">
      <xdr:nvCxnSpPr>
        <xdr:cNvPr id="449" name="直線コネクタ 448"/>
        <xdr:cNvCxnSpPr/>
      </xdr:nvCxnSpPr>
      <xdr:spPr>
        <a:xfrm flipV="1">
          <a:off x="10475595" y="15396578"/>
          <a:ext cx="1270" cy="1533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131469</xdr:rowOff>
    </xdr:from>
    <xdr:ext cx="469744" cy="259045"/>
    <xdr:sp macro="" textlink="">
      <xdr:nvSpPr>
        <xdr:cNvPr id="450" name="普通建設事業費 （ うち更新整備　）最小値テキスト"/>
        <xdr:cNvSpPr txBox="1"/>
      </xdr:nvSpPr>
      <xdr:spPr>
        <a:xfrm>
          <a:off x="10528300" y="1693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4,633</a:t>
          </a:r>
          <a:endParaRPr kumimoji="1" lang="ja-JP" altLang="en-US" sz="1000" b="1">
            <a:latin typeface="ＭＳ Ｐゴシック"/>
          </a:endParaRPr>
        </a:p>
      </xdr:txBody>
    </xdr:sp>
    <xdr:clientData/>
  </xdr:oneCellAnchor>
  <xdr:twoCellAnchor>
    <xdr:from>
      <xdr:col>15</xdr:col>
      <xdr:colOff>92075</xdr:colOff>
      <xdr:row>98</xdr:row>
      <xdr:rowOff>127642</xdr:rowOff>
    </xdr:from>
    <xdr:to>
      <xdr:col>15</xdr:col>
      <xdr:colOff>269875</xdr:colOff>
      <xdr:row>98</xdr:row>
      <xdr:rowOff>127642</xdr:rowOff>
    </xdr:to>
    <xdr:cxnSp macro="">
      <xdr:nvCxnSpPr>
        <xdr:cNvPr id="451" name="直線コネクタ 450"/>
        <xdr:cNvCxnSpPr/>
      </xdr:nvCxnSpPr>
      <xdr:spPr>
        <a:xfrm>
          <a:off x="10388600" y="1692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84205</xdr:rowOff>
    </xdr:from>
    <xdr:ext cx="534377" cy="259045"/>
    <xdr:sp macro="" textlink="">
      <xdr:nvSpPr>
        <xdr:cNvPr id="452" name="普通建設事業費 （ うち更新整備　）最大値テキスト"/>
        <xdr:cNvSpPr txBox="1"/>
      </xdr:nvSpPr>
      <xdr:spPr>
        <a:xfrm>
          <a:off x="10528300" y="151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85,114</a:t>
          </a:r>
          <a:endParaRPr kumimoji="1" lang="ja-JP" altLang="en-US" sz="1000" b="1">
            <a:latin typeface="ＭＳ Ｐゴシック"/>
          </a:endParaRPr>
        </a:p>
      </xdr:txBody>
    </xdr:sp>
    <xdr:clientData/>
  </xdr:oneCellAnchor>
  <xdr:twoCellAnchor>
    <xdr:from>
      <xdr:col>15</xdr:col>
      <xdr:colOff>92075</xdr:colOff>
      <xdr:row>89</xdr:row>
      <xdr:rowOff>137528</xdr:rowOff>
    </xdr:from>
    <xdr:to>
      <xdr:col>15</xdr:col>
      <xdr:colOff>269875</xdr:colOff>
      <xdr:row>89</xdr:row>
      <xdr:rowOff>137528</xdr:rowOff>
    </xdr:to>
    <xdr:cxnSp macro="">
      <xdr:nvCxnSpPr>
        <xdr:cNvPr id="453" name="直線コネクタ 452"/>
        <xdr:cNvCxnSpPr/>
      </xdr:nvCxnSpPr>
      <xdr:spPr>
        <a:xfrm>
          <a:off x="10388600" y="15396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126118</xdr:rowOff>
    </xdr:from>
    <xdr:to>
      <xdr:col>15</xdr:col>
      <xdr:colOff>180975</xdr:colOff>
      <xdr:row>98</xdr:row>
      <xdr:rowOff>127642</xdr:rowOff>
    </xdr:to>
    <xdr:cxnSp macro="">
      <xdr:nvCxnSpPr>
        <xdr:cNvPr id="454" name="直線コネクタ 453"/>
        <xdr:cNvCxnSpPr/>
      </xdr:nvCxnSpPr>
      <xdr:spPr>
        <a:xfrm>
          <a:off x="9639300" y="1692821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129398</xdr:rowOff>
    </xdr:from>
    <xdr:ext cx="534377" cy="259045"/>
    <xdr:sp macro="" textlink="">
      <xdr:nvSpPr>
        <xdr:cNvPr id="455" name="普通建設事業費 （ うち更新整備　）平均値テキスト"/>
        <xdr:cNvSpPr txBox="1"/>
      </xdr:nvSpPr>
      <xdr:spPr>
        <a:xfrm>
          <a:off x="10528300" y="16417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21,075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106521</xdr:rowOff>
    </xdr:from>
    <xdr:to>
      <xdr:col>15</xdr:col>
      <xdr:colOff>231775</xdr:colOff>
      <xdr:row>97</xdr:row>
      <xdr:rowOff>36671</xdr:rowOff>
    </xdr:to>
    <xdr:sp macro="" textlink="">
      <xdr:nvSpPr>
        <xdr:cNvPr id="456" name="フローチャート : 判断 455"/>
        <xdr:cNvSpPr/>
      </xdr:nvSpPr>
      <xdr:spPr>
        <a:xfrm>
          <a:off x="104267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106172</xdr:rowOff>
    </xdr:from>
    <xdr:to>
      <xdr:col>14</xdr:col>
      <xdr:colOff>28575</xdr:colOff>
      <xdr:row>98</xdr:row>
      <xdr:rowOff>126118</xdr:rowOff>
    </xdr:to>
    <xdr:cxnSp macro="">
      <xdr:nvCxnSpPr>
        <xdr:cNvPr id="457" name="直線コネクタ 456"/>
        <xdr:cNvCxnSpPr/>
      </xdr:nvCxnSpPr>
      <xdr:spPr>
        <a:xfrm>
          <a:off x="8750300" y="16908272"/>
          <a:ext cx="889000" cy="1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153918</xdr:rowOff>
    </xdr:from>
    <xdr:to>
      <xdr:col>14</xdr:col>
      <xdr:colOff>79375</xdr:colOff>
      <xdr:row>97</xdr:row>
      <xdr:rowOff>84068</xdr:rowOff>
    </xdr:to>
    <xdr:sp macro="" textlink="">
      <xdr:nvSpPr>
        <xdr:cNvPr id="458" name="フローチャート : 判断 457"/>
        <xdr:cNvSpPr/>
      </xdr:nvSpPr>
      <xdr:spPr>
        <a:xfrm>
          <a:off x="9588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100595</xdr:rowOff>
    </xdr:from>
    <xdr:ext cx="534377" cy="259045"/>
    <xdr:sp macro="" textlink="">
      <xdr:nvSpPr>
        <xdr:cNvPr id="459" name="テキスト ボックス 458"/>
        <xdr:cNvSpPr txBox="1"/>
      </xdr:nvSpPr>
      <xdr:spPr>
        <a:xfrm>
          <a:off x="9372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7632</xdr:rowOff>
    </xdr:from>
    <xdr:to>
      <xdr:col>12</xdr:col>
      <xdr:colOff>561975</xdr:colOff>
      <xdr:row>97</xdr:row>
      <xdr:rowOff>109232</xdr:rowOff>
    </xdr:to>
    <xdr:sp macro="" textlink="">
      <xdr:nvSpPr>
        <xdr:cNvPr id="460" name="フローチャート : 判断 459"/>
        <xdr:cNvSpPr/>
      </xdr:nvSpPr>
      <xdr:spPr>
        <a:xfrm>
          <a:off x="8699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125759</xdr:rowOff>
    </xdr:from>
    <xdr:ext cx="534377" cy="259045"/>
    <xdr:sp macro="" textlink="">
      <xdr:nvSpPr>
        <xdr:cNvPr id="461" name="テキスト ボックス 460"/>
        <xdr:cNvSpPr txBox="1"/>
      </xdr:nvSpPr>
      <xdr:spPr>
        <a:xfrm>
          <a:off x="8483111" y="164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76842</xdr:rowOff>
    </xdr:from>
    <xdr:to>
      <xdr:col>15</xdr:col>
      <xdr:colOff>231775</xdr:colOff>
      <xdr:row>99</xdr:row>
      <xdr:rowOff>6992</xdr:rowOff>
    </xdr:to>
    <xdr:sp macro="" textlink="">
      <xdr:nvSpPr>
        <xdr:cNvPr id="467" name="円/楕円 466"/>
        <xdr:cNvSpPr/>
      </xdr:nvSpPr>
      <xdr:spPr>
        <a:xfrm>
          <a:off x="10426700" y="1687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163219</xdr:rowOff>
    </xdr:from>
    <xdr:ext cx="469744" cy="259045"/>
    <xdr:sp macro="" textlink="">
      <xdr:nvSpPr>
        <xdr:cNvPr id="468" name="普通建設事業費 （ うち更新整備　）該当値テキスト"/>
        <xdr:cNvSpPr txBox="1"/>
      </xdr:nvSpPr>
      <xdr:spPr>
        <a:xfrm>
          <a:off x="10528300" y="1679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75318</xdr:rowOff>
    </xdr:from>
    <xdr:to>
      <xdr:col>14</xdr:col>
      <xdr:colOff>79375</xdr:colOff>
      <xdr:row>99</xdr:row>
      <xdr:rowOff>5468</xdr:rowOff>
    </xdr:to>
    <xdr:sp macro="" textlink="">
      <xdr:nvSpPr>
        <xdr:cNvPr id="469" name="円/楕円 468"/>
        <xdr:cNvSpPr/>
      </xdr:nvSpPr>
      <xdr:spPr>
        <a:xfrm>
          <a:off x="9588500" y="1687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168045</xdr:rowOff>
    </xdr:from>
    <xdr:ext cx="469744" cy="259045"/>
    <xdr:sp macro="" textlink="">
      <xdr:nvSpPr>
        <xdr:cNvPr id="470" name="テキスト ボックス 469"/>
        <xdr:cNvSpPr txBox="1"/>
      </xdr:nvSpPr>
      <xdr:spPr>
        <a:xfrm>
          <a:off x="9404427" y="169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55372</xdr:rowOff>
    </xdr:from>
    <xdr:to>
      <xdr:col>12</xdr:col>
      <xdr:colOff>561975</xdr:colOff>
      <xdr:row>98</xdr:row>
      <xdr:rowOff>156972</xdr:rowOff>
    </xdr:to>
    <xdr:sp macro="" textlink="">
      <xdr:nvSpPr>
        <xdr:cNvPr id="471" name="円/楕円 470"/>
        <xdr:cNvSpPr/>
      </xdr:nvSpPr>
      <xdr:spPr>
        <a:xfrm>
          <a:off x="8699500" y="1685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148099</xdr:rowOff>
    </xdr:from>
    <xdr:ext cx="469744" cy="259045"/>
    <xdr:sp macro="" textlink="">
      <xdr:nvSpPr>
        <xdr:cNvPr id="472" name="テキスト ボックス 471"/>
        <xdr:cNvSpPr txBox="1"/>
      </xdr:nvSpPr>
      <xdr:spPr>
        <a:xfrm>
          <a:off x="8515427" y="1695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3" name="直線コネクタ 48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4" name="テキスト ボックス 48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5" name="直線コネクタ 48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36</xdr:row>
      <xdr:rowOff>144434</xdr:rowOff>
    </xdr:from>
    <xdr:ext cx="377026" cy="259045"/>
    <xdr:sp macro="" textlink="">
      <xdr:nvSpPr>
        <xdr:cNvPr id="486" name="テキスト ボックス 485"/>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7" name="直線コネクタ 48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34</xdr:row>
      <xdr:rowOff>160763</xdr:rowOff>
    </xdr:from>
    <xdr:ext cx="377026" cy="259045"/>
    <xdr:sp macro="" textlink="">
      <xdr:nvSpPr>
        <xdr:cNvPr id="488" name="テキスト ボックス 487"/>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9" name="直線コネクタ 48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33</xdr:row>
      <xdr:rowOff>5641</xdr:rowOff>
    </xdr:from>
    <xdr:ext cx="377026" cy="259045"/>
    <xdr:sp macro="" textlink="">
      <xdr:nvSpPr>
        <xdr:cNvPr id="490" name="テキスト ボックス 489"/>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1" name="直線コネクタ 49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31</xdr:row>
      <xdr:rowOff>21970</xdr:rowOff>
    </xdr:from>
    <xdr:ext cx="377026" cy="259045"/>
    <xdr:sp macro="" textlink="">
      <xdr:nvSpPr>
        <xdr:cNvPr id="492" name="テキスト ボックス 491"/>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3" name="直線コネクタ 49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94" name="テキスト ボックス 493"/>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6" name="テキスト ボックス 495"/>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41728</xdr:rowOff>
    </xdr:from>
    <xdr:to>
      <xdr:col>23</xdr:col>
      <xdr:colOff>516889</xdr:colOff>
      <xdr:row>39</xdr:row>
      <xdr:rowOff>98878</xdr:rowOff>
    </xdr:to>
    <xdr:cxnSp macro="">
      <xdr:nvCxnSpPr>
        <xdr:cNvPr id="498" name="直線コネクタ 497"/>
        <xdr:cNvCxnSpPr/>
      </xdr:nvCxnSpPr>
      <xdr:spPr>
        <a:xfrm flipV="1">
          <a:off x="16317595" y="5356678"/>
          <a:ext cx="1269"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0" name="直線コネクタ 49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159855</xdr:rowOff>
    </xdr:from>
    <xdr:ext cx="378565" cy="259045"/>
    <xdr:sp macro="" textlink="">
      <xdr:nvSpPr>
        <xdr:cNvPr id="501" name="災害復旧事業費最大値テキスト"/>
        <xdr:cNvSpPr txBox="1"/>
      </xdr:nvSpPr>
      <xdr:spPr>
        <a:xfrm>
          <a:off x="16370300" y="5131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31</xdr:row>
      <xdr:rowOff>41728</xdr:rowOff>
    </xdr:from>
    <xdr:to>
      <xdr:col>23</xdr:col>
      <xdr:colOff>606425</xdr:colOff>
      <xdr:row>31</xdr:row>
      <xdr:rowOff>41728</xdr:rowOff>
    </xdr:to>
    <xdr:cxnSp macro="">
      <xdr:nvCxnSpPr>
        <xdr:cNvPr id="502" name="直線コネクタ 501"/>
        <xdr:cNvCxnSpPr/>
      </xdr:nvCxnSpPr>
      <xdr:spPr>
        <a:xfrm>
          <a:off x="16230600" y="53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66222</xdr:rowOff>
    </xdr:from>
    <xdr:to>
      <xdr:col>23</xdr:col>
      <xdr:colOff>517525</xdr:colOff>
      <xdr:row>39</xdr:row>
      <xdr:rowOff>49893</xdr:rowOff>
    </xdr:to>
    <xdr:cxnSp macro="">
      <xdr:nvCxnSpPr>
        <xdr:cNvPr id="503" name="直線コネクタ 502"/>
        <xdr:cNvCxnSpPr/>
      </xdr:nvCxnSpPr>
      <xdr:spPr>
        <a:xfrm>
          <a:off x="15481300" y="6581322"/>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70955</xdr:rowOff>
    </xdr:from>
    <xdr:ext cx="378565" cy="259045"/>
    <xdr:sp macro="" textlink="">
      <xdr:nvSpPr>
        <xdr:cNvPr id="504" name="災害復旧事業費平均値テキスト"/>
        <xdr:cNvSpPr txBox="1"/>
      </xdr:nvSpPr>
      <xdr:spPr>
        <a:xfrm>
          <a:off x="16370300" y="64146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48078</xdr:rowOff>
    </xdr:from>
    <xdr:to>
      <xdr:col>23</xdr:col>
      <xdr:colOff>568325</xdr:colOff>
      <xdr:row>38</xdr:row>
      <xdr:rowOff>149678</xdr:rowOff>
    </xdr:to>
    <xdr:sp macro="" textlink="">
      <xdr:nvSpPr>
        <xdr:cNvPr id="505" name="フローチャート : 判断 504"/>
        <xdr:cNvSpPr/>
      </xdr:nvSpPr>
      <xdr:spPr>
        <a:xfrm>
          <a:off x="16268700" y="65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107043</xdr:rowOff>
    </xdr:from>
    <xdr:to>
      <xdr:col>22</xdr:col>
      <xdr:colOff>365125</xdr:colOff>
      <xdr:row>38</xdr:row>
      <xdr:rowOff>66222</xdr:rowOff>
    </xdr:to>
    <xdr:cxnSp macro="">
      <xdr:nvCxnSpPr>
        <xdr:cNvPr id="506" name="直線コネクタ 505"/>
        <xdr:cNvCxnSpPr/>
      </xdr:nvCxnSpPr>
      <xdr:spPr>
        <a:xfrm>
          <a:off x="14592300" y="645069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64407</xdr:rowOff>
    </xdr:from>
    <xdr:to>
      <xdr:col>22</xdr:col>
      <xdr:colOff>415925</xdr:colOff>
      <xdr:row>36</xdr:row>
      <xdr:rowOff>166007</xdr:rowOff>
    </xdr:to>
    <xdr:sp macro="" textlink="">
      <xdr:nvSpPr>
        <xdr:cNvPr id="507" name="フローチャート : 判断 506"/>
        <xdr:cNvSpPr/>
      </xdr:nvSpPr>
      <xdr:spPr>
        <a:xfrm>
          <a:off x="15430500" y="623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35</xdr:row>
      <xdr:rowOff>11084</xdr:rowOff>
    </xdr:from>
    <xdr:ext cx="378565" cy="259045"/>
    <xdr:sp macro="" textlink="">
      <xdr:nvSpPr>
        <xdr:cNvPr id="508" name="テキスト ボックス 507"/>
        <xdr:cNvSpPr txBox="1"/>
      </xdr:nvSpPr>
      <xdr:spPr>
        <a:xfrm>
          <a:off x="15292017" y="6011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107043</xdr:rowOff>
    </xdr:from>
    <xdr:to>
      <xdr:col>21</xdr:col>
      <xdr:colOff>161925</xdr:colOff>
      <xdr:row>39</xdr:row>
      <xdr:rowOff>4173</xdr:rowOff>
    </xdr:to>
    <xdr:cxnSp macro="">
      <xdr:nvCxnSpPr>
        <xdr:cNvPr id="509" name="直線コネクタ 508"/>
        <xdr:cNvCxnSpPr/>
      </xdr:nvCxnSpPr>
      <xdr:spPr>
        <a:xfrm flipV="1">
          <a:off x="13703300" y="6450693"/>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33383</xdr:rowOff>
    </xdr:from>
    <xdr:to>
      <xdr:col>21</xdr:col>
      <xdr:colOff>212725</xdr:colOff>
      <xdr:row>36</xdr:row>
      <xdr:rowOff>134983</xdr:rowOff>
    </xdr:to>
    <xdr:sp macro="" textlink="">
      <xdr:nvSpPr>
        <xdr:cNvPr id="510" name="フローチャート : 判断 509"/>
        <xdr:cNvSpPr/>
      </xdr:nvSpPr>
      <xdr:spPr>
        <a:xfrm>
          <a:off x="145415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34</xdr:row>
      <xdr:rowOff>151510</xdr:rowOff>
    </xdr:from>
    <xdr:ext cx="378565" cy="259045"/>
    <xdr:sp macro="" textlink="">
      <xdr:nvSpPr>
        <xdr:cNvPr id="511" name="テキスト ボックス 510"/>
        <xdr:cNvSpPr txBox="1"/>
      </xdr:nvSpPr>
      <xdr:spPr>
        <a:xfrm>
          <a:off x="14403017" y="598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4173</xdr:rowOff>
    </xdr:from>
    <xdr:to>
      <xdr:col>19</xdr:col>
      <xdr:colOff>644525</xdr:colOff>
      <xdr:row>39</xdr:row>
      <xdr:rowOff>38463</xdr:rowOff>
    </xdr:to>
    <xdr:cxnSp macro="">
      <xdr:nvCxnSpPr>
        <xdr:cNvPr id="512" name="直線コネクタ 511"/>
        <xdr:cNvCxnSpPr/>
      </xdr:nvCxnSpPr>
      <xdr:spPr>
        <a:xfrm flipV="1">
          <a:off x="12814300" y="66907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25219</xdr:rowOff>
    </xdr:from>
    <xdr:to>
      <xdr:col>20</xdr:col>
      <xdr:colOff>9525</xdr:colOff>
      <xdr:row>35</xdr:row>
      <xdr:rowOff>126819</xdr:rowOff>
    </xdr:to>
    <xdr:sp macro="" textlink="">
      <xdr:nvSpPr>
        <xdr:cNvPr id="513" name="フローチャート : 判断 512"/>
        <xdr:cNvSpPr/>
      </xdr:nvSpPr>
      <xdr:spPr>
        <a:xfrm>
          <a:off x="13652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33</xdr:row>
      <xdr:rowOff>143346</xdr:rowOff>
    </xdr:from>
    <xdr:ext cx="378565" cy="259045"/>
    <xdr:sp macro="" textlink="">
      <xdr:nvSpPr>
        <xdr:cNvPr id="514" name="テキスト ボックス 513"/>
        <xdr:cNvSpPr txBox="1"/>
      </xdr:nvSpPr>
      <xdr:spPr>
        <a:xfrm>
          <a:off x="13514017" y="580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29</xdr:row>
      <xdr:rowOff>170543</xdr:rowOff>
    </xdr:from>
    <xdr:to>
      <xdr:col>18</xdr:col>
      <xdr:colOff>492125</xdr:colOff>
      <xdr:row>30</xdr:row>
      <xdr:rowOff>100693</xdr:rowOff>
    </xdr:to>
    <xdr:sp macro="" textlink="">
      <xdr:nvSpPr>
        <xdr:cNvPr id="515" name="フローチャート : 判断 514"/>
        <xdr:cNvSpPr/>
      </xdr:nvSpPr>
      <xdr:spPr>
        <a:xfrm>
          <a:off x="12763500" y="514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28</xdr:row>
      <xdr:rowOff>117220</xdr:rowOff>
    </xdr:from>
    <xdr:ext cx="378565" cy="259045"/>
    <xdr:sp macro="" textlink="">
      <xdr:nvSpPr>
        <xdr:cNvPr id="516" name="テキスト ボックス 515"/>
        <xdr:cNvSpPr txBox="1"/>
      </xdr:nvSpPr>
      <xdr:spPr>
        <a:xfrm>
          <a:off x="12625017" y="4917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170543</xdr:rowOff>
    </xdr:from>
    <xdr:to>
      <xdr:col>23</xdr:col>
      <xdr:colOff>568325</xdr:colOff>
      <xdr:row>39</xdr:row>
      <xdr:rowOff>100693</xdr:rowOff>
    </xdr:to>
    <xdr:sp macro="" textlink="">
      <xdr:nvSpPr>
        <xdr:cNvPr id="522" name="円/楕円 521"/>
        <xdr:cNvSpPr/>
      </xdr:nvSpPr>
      <xdr:spPr>
        <a:xfrm>
          <a:off x="16268700" y="668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85470</xdr:rowOff>
    </xdr:from>
    <xdr:ext cx="313932" cy="259045"/>
    <xdr:sp macro="" textlink="">
      <xdr:nvSpPr>
        <xdr:cNvPr id="523" name="災害復旧事業費該当値テキスト"/>
        <xdr:cNvSpPr txBox="1"/>
      </xdr:nvSpPr>
      <xdr:spPr>
        <a:xfrm>
          <a:off x="16370300" y="66005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15422</xdr:rowOff>
    </xdr:from>
    <xdr:to>
      <xdr:col>22</xdr:col>
      <xdr:colOff>415925</xdr:colOff>
      <xdr:row>38</xdr:row>
      <xdr:rowOff>117022</xdr:rowOff>
    </xdr:to>
    <xdr:sp macro="" textlink="">
      <xdr:nvSpPr>
        <xdr:cNvPr id="524" name="円/楕円 523"/>
        <xdr:cNvSpPr/>
      </xdr:nvSpPr>
      <xdr:spPr>
        <a:xfrm>
          <a:off x="15430500" y="653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108149</xdr:rowOff>
    </xdr:from>
    <xdr:ext cx="378565" cy="259045"/>
    <xdr:sp macro="" textlink="">
      <xdr:nvSpPr>
        <xdr:cNvPr id="525" name="テキスト ボックス 524"/>
        <xdr:cNvSpPr txBox="1"/>
      </xdr:nvSpPr>
      <xdr:spPr>
        <a:xfrm>
          <a:off x="15292017" y="6623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56243</xdr:rowOff>
    </xdr:from>
    <xdr:to>
      <xdr:col>21</xdr:col>
      <xdr:colOff>212725</xdr:colOff>
      <xdr:row>37</xdr:row>
      <xdr:rowOff>157843</xdr:rowOff>
    </xdr:to>
    <xdr:sp macro="" textlink="">
      <xdr:nvSpPr>
        <xdr:cNvPr id="526" name="円/楕円 525"/>
        <xdr:cNvSpPr/>
      </xdr:nvSpPr>
      <xdr:spPr>
        <a:xfrm>
          <a:off x="14541500" y="63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148970</xdr:rowOff>
    </xdr:from>
    <xdr:ext cx="378565" cy="259045"/>
    <xdr:sp macro="" textlink="">
      <xdr:nvSpPr>
        <xdr:cNvPr id="527" name="テキスト ボックス 526"/>
        <xdr:cNvSpPr txBox="1"/>
      </xdr:nvSpPr>
      <xdr:spPr>
        <a:xfrm>
          <a:off x="14403017" y="6492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124823</xdr:rowOff>
    </xdr:from>
    <xdr:to>
      <xdr:col>20</xdr:col>
      <xdr:colOff>9525</xdr:colOff>
      <xdr:row>39</xdr:row>
      <xdr:rowOff>54973</xdr:rowOff>
    </xdr:to>
    <xdr:sp macro="" textlink="">
      <xdr:nvSpPr>
        <xdr:cNvPr id="528" name="円/楕円 527"/>
        <xdr:cNvSpPr/>
      </xdr:nvSpPr>
      <xdr:spPr>
        <a:xfrm>
          <a:off x="13652500" y="663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46100</xdr:rowOff>
    </xdr:from>
    <xdr:ext cx="313932" cy="259045"/>
    <xdr:sp macro="" textlink="">
      <xdr:nvSpPr>
        <xdr:cNvPr id="529" name="テキスト ボックス 528"/>
        <xdr:cNvSpPr txBox="1"/>
      </xdr:nvSpPr>
      <xdr:spPr>
        <a:xfrm>
          <a:off x="13546333" y="6732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159113</xdr:rowOff>
    </xdr:from>
    <xdr:to>
      <xdr:col>18</xdr:col>
      <xdr:colOff>492125</xdr:colOff>
      <xdr:row>39</xdr:row>
      <xdr:rowOff>89263</xdr:rowOff>
    </xdr:to>
    <xdr:sp macro="" textlink="">
      <xdr:nvSpPr>
        <xdr:cNvPr id="530" name="円/楕円 529"/>
        <xdr:cNvSpPr/>
      </xdr:nvSpPr>
      <xdr:spPr>
        <a:xfrm>
          <a:off x="12763500" y="667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80390</xdr:rowOff>
    </xdr:from>
    <xdr:ext cx="313932" cy="259045"/>
    <xdr:sp macro="" textlink="">
      <xdr:nvSpPr>
        <xdr:cNvPr id="531" name="テキスト ボックス 530"/>
        <xdr:cNvSpPr txBox="1"/>
      </xdr:nvSpPr>
      <xdr:spPr>
        <a:xfrm>
          <a:off x="12657333" y="67669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0" name="テキスト ボックス 59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75730</xdr:rowOff>
    </xdr:from>
    <xdr:to>
      <xdr:col>23</xdr:col>
      <xdr:colOff>516889</xdr:colOff>
      <xdr:row>77</xdr:row>
      <xdr:rowOff>116878</xdr:rowOff>
    </xdr:to>
    <xdr:cxnSp macro="">
      <xdr:nvCxnSpPr>
        <xdr:cNvPr id="604" name="直線コネクタ 603"/>
        <xdr:cNvCxnSpPr/>
      </xdr:nvCxnSpPr>
      <xdr:spPr>
        <a:xfrm flipV="1">
          <a:off x="16317595" y="12248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120705</xdr:rowOff>
    </xdr:from>
    <xdr:ext cx="534377" cy="259045"/>
    <xdr:sp macro="" textlink="">
      <xdr:nvSpPr>
        <xdr:cNvPr id="605" name="公債費最小値テキスト"/>
        <xdr:cNvSpPr txBox="1"/>
      </xdr:nvSpPr>
      <xdr:spPr>
        <a:xfrm>
          <a:off x="16370300" y="1332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77</xdr:row>
      <xdr:rowOff>116878</xdr:rowOff>
    </xdr:from>
    <xdr:to>
      <xdr:col>23</xdr:col>
      <xdr:colOff>606425</xdr:colOff>
      <xdr:row>77</xdr:row>
      <xdr:rowOff>116878</xdr:rowOff>
    </xdr:to>
    <xdr:cxnSp macro="">
      <xdr:nvCxnSpPr>
        <xdr:cNvPr id="606" name="直線コネクタ 605"/>
        <xdr:cNvCxnSpPr/>
      </xdr:nvCxnSpPr>
      <xdr:spPr>
        <a:xfrm>
          <a:off x="16230600" y="1331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22407</xdr:rowOff>
    </xdr:from>
    <xdr:ext cx="534377" cy="259045"/>
    <xdr:sp macro="" textlink="">
      <xdr:nvSpPr>
        <xdr:cNvPr id="607" name="公債費最大値テキスト"/>
        <xdr:cNvSpPr txBox="1"/>
      </xdr:nvSpPr>
      <xdr:spPr>
        <a:xfrm>
          <a:off x="16370300" y="120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71</xdr:row>
      <xdr:rowOff>75730</xdr:rowOff>
    </xdr:from>
    <xdr:to>
      <xdr:col>23</xdr:col>
      <xdr:colOff>606425</xdr:colOff>
      <xdr:row>71</xdr:row>
      <xdr:rowOff>75730</xdr:rowOff>
    </xdr:to>
    <xdr:cxnSp macro="">
      <xdr:nvCxnSpPr>
        <xdr:cNvPr id="608" name="直線コネクタ 607"/>
        <xdr:cNvCxnSpPr/>
      </xdr:nvCxnSpPr>
      <xdr:spPr>
        <a:xfrm>
          <a:off x="16230600" y="1224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16980</xdr:rowOff>
    </xdr:from>
    <xdr:to>
      <xdr:col>23</xdr:col>
      <xdr:colOff>517525</xdr:colOff>
      <xdr:row>74</xdr:row>
      <xdr:rowOff>71006</xdr:rowOff>
    </xdr:to>
    <xdr:cxnSp macro="">
      <xdr:nvCxnSpPr>
        <xdr:cNvPr id="609" name="直線コネクタ 608"/>
        <xdr:cNvCxnSpPr/>
      </xdr:nvCxnSpPr>
      <xdr:spPr>
        <a:xfrm>
          <a:off x="15481300" y="12704280"/>
          <a:ext cx="838200" cy="5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50620</xdr:rowOff>
    </xdr:from>
    <xdr:ext cx="534377" cy="259045"/>
    <xdr:sp macro="" textlink="">
      <xdr:nvSpPr>
        <xdr:cNvPr id="610" name="公債費平均値テキスト"/>
        <xdr:cNvSpPr txBox="1"/>
      </xdr:nvSpPr>
      <xdr:spPr>
        <a:xfrm>
          <a:off x="16370300" y="12909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72193</xdr:rowOff>
    </xdr:from>
    <xdr:to>
      <xdr:col>23</xdr:col>
      <xdr:colOff>568325</xdr:colOff>
      <xdr:row>76</xdr:row>
      <xdr:rowOff>2344</xdr:rowOff>
    </xdr:to>
    <xdr:sp macro="" textlink="">
      <xdr:nvSpPr>
        <xdr:cNvPr id="611" name="フローチャート : 判断 610"/>
        <xdr:cNvSpPr/>
      </xdr:nvSpPr>
      <xdr:spPr>
        <a:xfrm>
          <a:off x="162687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146977</xdr:rowOff>
    </xdr:from>
    <xdr:to>
      <xdr:col>22</xdr:col>
      <xdr:colOff>365125</xdr:colOff>
      <xdr:row>74</xdr:row>
      <xdr:rowOff>16980</xdr:rowOff>
    </xdr:to>
    <xdr:cxnSp macro="">
      <xdr:nvCxnSpPr>
        <xdr:cNvPr id="612" name="直線コネクタ 611"/>
        <xdr:cNvCxnSpPr/>
      </xdr:nvCxnSpPr>
      <xdr:spPr>
        <a:xfrm>
          <a:off x="14592300" y="12662827"/>
          <a:ext cx="889000" cy="4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40570</xdr:rowOff>
    </xdr:from>
    <xdr:to>
      <xdr:col>22</xdr:col>
      <xdr:colOff>415925</xdr:colOff>
      <xdr:row>75</xdr:row>
      <xdr:rowOff>142170</xdr:rowOff>
    </xdr:to>
    <xdr:sp macro="" textlink="">
      <xdr:nvSpPr>
        <xdr:cNvPr id="613" name="フローチャート : 判断 612"/>
        <xdr:cNvSpPr/>
      </xdr:nvSpPr>
      <xdr:spPr>
        <a:xfrm>
          <a:off x="15430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133297</xdr:rowOff>
    </xdr:from>
    <xdr:ext cx="534377" cy="259045"/>
    <xdr:sp macro="" textlink="">
      <xdr:nvSpPr>
        <xdr:cNvPr id="614" name="テキスト ボックス 613"/>
        <xdr:cNvSpPr txBox="1"/>
      </xdr:nvSpPr>
      <xdr:spPr>
        <a:xfrm>
          <a:off x="15214111" y="1299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136576</xdr:rowOff>
    </xdr:from>
    <xdr:to>
      <xdr:col>21</xdr:col>
      <xdr:colOff>161925</xdr:colOff>
      <xdr:row>73</xdr:row>
      <xdr:rowOff>146977</xdr:rowOff>
    </xdr:to>
    <xdr:cxnSp macro="">
      <xdr:nvCxnSpPr>
        <xdr:cNvPr id="615" name="直線コネクタ 614"/>
        <xdr:cNvCxnSpPr/>
      </xdr:nvCxnSpPr>
      <xdr:spPr>
        <a:xfrm>
          <a:off x="13703300" y="12652426"/>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6299</xdr:rowOff>
    </xdr:from>
    <xdr:to>
      <xdr:col>21</xdr:col>
      <xdr:colOff>212725</xdr:colOff>
      <xdr:row>75</xdr:row>
      <xdr:rowOff>107899</xdr:rowOff>
    </xdr:to>
    <xdr:sp macro="" textlink="">
      <xdr:nvSpPr>
        <xdr:cNvPr id="616" name="フローチャート : 判断 615"/>
        <xdr:cNvSpPr/>
      </xdr:nvSpPr>
      <xdr:spPr>
        <a:xfrm>
          <a:off x="14541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99026</xdr:rowOff>
    </xdr:from>
    <xdr:ext cx="534377" cy="259045"/>
    <xdr:sp macro="" textlink="">
      <xdr:nvSpPr>
        <xdr:cNvPr id="617" name="テキスト ボックス 616"/>
        <xdr:cNvSpPr txBox="1"/>
      </xdr:nvSpPr>
      <xdr:spPr>
        <a:xfrm>
          <a:off x="14325111" y="129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136576</xdr:rowOff>
    </xdr:from>
    <xdr:to>
      <xdr:col>19</xdr:col>
      <xdr:colOff>644525</xdr:colOff>
      <xdr:row>73</xdr:row>
      <xdr:rowOff>152902</xdr:rowOff>
    </xdr:to>
    <xdr:cxnSp macro="">
      <xdr:nvCxnSpPr>
        <xdr:cNvPr id="618" name="直線コネクタ 617"/>
        <xdr:cNvCxnSpPr/>
      </xdr:nvCxnSpPr>
      <xdr:spPr>
        <a:xfrm flipV="1">
          <a:off x="12814300" y="12652426"/>
          <a:ext cx="889000" cy="1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7328</xdr:rowOff>
    </xdr:from>
    <xdr:to>
      <xdr:col>20</xdr:col>
      <xdr:colOff>9525</xdr:colOff>
      <xdr:row>75</xdr:row>
      <xdr:rowOff>108928</xdr:rowOff>
    </xdr:to>
    <xdr:sp macro="" textlink="">
      <xdr:nvSpPr>
        <xdr:cNvPr id="619" name="フローチャート : 判断 618"/>
        <xdr:cNvSpPr/>
      </xdr:nvSpPr>
      <xdr:spPr>
        <a:xfrm>
          <a:off x="13652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100055</xdr:rowOff>
    </xdr:from>
    <xdr:ext cx="534377" cy="259045"/>
    <xdr:sp macro="" textlink="">
      <xdr:nvSpPr>
        <xdr:cNvPr id="620" name="テキスト ボックス 619"/>
        <xdr:cNvSpPr txBox="1"/>
      </xdr:nvSpPr>
      <xdr:spPr>
        <a:xfrm>
          <a:off x="13436111" y="129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11900</xdr:rowOff>
    </xdr:from>
    <xdr:to>
      <xdr:col>18</xdr:col>
      <xdr:colOff>492125</xdr:colOff>
      <xdr:row>75</xdr:row>
      <xdr:rowOff>113500</xdr:rowOff>
    </xdr:to>
    <xdr:sp macro="" textlink="">
      <xdr:nvSpPr>
        <xdr:cNvPr id="621" name="フローチャート : 判断 620"/>
        <xdr:cNvSpPr/>
      </xdr:nvSpPr>
      <xdr:spPr>
        <a:xfrm>
          <a:off x="12763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104627</xdr:rowOff>
    </xdr:from>
    <xdr:ext cx="534377" cy="259045"/>
    <xdr:sp macro="" textlink="">
      <xdr:nvSpPr>
        <xdr:cNvPr id="622" name="テキスト ボックス 621"/>
        <xdr:cNvSpPr txBox="1"/>
      </xdr:nvSpPr>
      <xdr:spPr>
        <a:xfrm>
          <a:off x="12547111" y="1296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20206</xdr:rowOff>
    </xdr:from>
    <xdr:to>
      <xdr:col>23</xdr:col>
      <xdr:colOff>568325</xdr:colOff>
      <xdr:row>74</xdr:row>
      <xdr:rowOff>121806</xdr:rowOff>
    </xdr:to>
    <xdr:sp macro="" textlink="">
      <xdr:nvSpPr>
        <xdr:cNvPr id="628" name="円/楕円 627"/>
        <xdr:cNvSpPr/>
      </xdr:nvSpPr>
      <xdr:spPr>
        <a:xfrm>
          <a:off x="16268700" y="1270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43083</xdr:rowOff>
    </xdr:from>
    <xdr:ext cx="534377" cy="259045"/>
    <xdr:sp macro="" textlink="">
      <xdr:nvSpPr>
        <xdr:cNvPr id="629" name="公債費該当値テキスト"/>
        <xdr:cNvSpPr txBox="1"/>
      </xdr:nvSpPr>
      <xdr:spPr>
        <a:xfrm>
          <a:off x="16370300" y="125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43,606</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137630</xdr:rowOff>
    </xdr:from>
    <xdr:to>
      <xdr:col>22</xdr:col>
      <xdr:colOff>415925</xdr:colOff>
      <xdr:row>74</xdr:row>
      <xdr:rowOff>67780</xdr:rowOff>
    </xdr:to>
    <xdr:sp macro="" textlink="">
      <xdr:nvSpPr>
        <xdr:cNvPr id="630" name="円/楕円 629"/>
        <xdr:cNvSpPr/>
      </xdr:nvSpPr>
      <xdr:spPr>
        <a:xfrm>
          <a:off x="15430500" y="126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84307</xdr:rowOff>
    </xdr:from>
    <xdr:ext cx="534377" cy="259045"/>
    <xdr:sp macro="" textlink="">
      <xdr:nvSpPr>
        <xdr:cNvPr id="631" name="テキスト ボックス 630"/>
        <xdr:cNvSpPr txBox="1"/>
      </xdr:nvSpPr>
      <xdr:spPr>
        <a:xfrm>
          <a:off x="15214111" y="124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46,442</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96177</xdr:rowOff>
    </xdr:from>
    <xdr:to>
      <xdr:col>21</xdr:col>
      <xdr:colOff>212725</xdr:colOff>
      <xdr:row>74</xdr:row>
      <xdr:rowOff>26327</xdr:rowOff>
    </xdr:to>
    <xdr:sp macro="" textlink="">
      <xdr:nvSpPr>
        <xdr:cNvPr id="632" name="円/楕円 631"/>
        <xdr:cNvSpPr/>
      </xdr:nvSpPr>
      <xdr:spPr>
        <a:xfrm>
          <a:off x="14541500" y="126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42854</xdr:rowOff>
    </xdr:from>
    <xdr:ext cx="534377" cy="259045"/>
    <xdr:sp macro="" textlink="">
      <xdr:nvSpPr>
        <xdr:cNvPr id="633" name="テキスト ボックス 632"/>
        <xdr:cNvSpPr txBox="1"/>
      </xdr:nvSpPr>
      <xdr:spPr>
        <a:xfrm>
          <a:off x="14325111" y="1238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48,618</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85776</xdr:rowOff>
    </xdr:from>
    <xdr:to>
      <xdr:col>20</xdr:col>
      <xdr:colOff>9525</xdr:colOff>
      <xdr:row>74</xdr:row>
      <xdr:rowOff>15926</xdr:rowOff>
    </xdr:to>
    <xdr:sp macro="" textlink="">
      <xdr:nvSpPr>
        <xdr:cNvPr id="634" name="円/楕円 633"/>
        <xdr:cNvSpPr/>
      </xdr:nvSpPr>
      <xdr:spPr>
        <a:xfrm>
          <a:off x="13652500" y="1260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32453</xdr:rowOff>
    </xdr:from>
    <xdr:ext cx="534377" cy="259045"/>
    <xdr:sp macro="" textlink="">
      <xdr:nvSpPr>
        <xdr:cNvPr id="635" name="テキスト ボックス 634"/>
        <xdr:cNvSpPr txBox="1"/>
      </xdr:nvSpPr>
      <xdr:spPr>
        <a:xfrm>
          <a:off x="13436111" y="1237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49,164</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102102</xdr:rowOff>
    </xdr:from>
    <xdr:to>
      <xdr:col>18</xdr:col>
      <xdr:colOff>492125</xdr:colOff>
      <xdr:row>74</xdr:row>
      <xdr:rowOff>32252</xdr:rowOff>
    </xdr:to>
    <xdr:sp macro="" textlink="">
      <xdr:nvSpPr>
        <xdr:cNvPr id="636" name="円/楕円 635"/>
        <xdr:cNvSpPr/>
      </xdr:nvSpPr>
      <xdr:spPr>
        <a:xfrm>
          <a:off x="12763500" y="1261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48779</xdr:rowOff>
    </xdr:from>
    <xdr:ext cx="534377" cy="259045"/>
    <xdr:sp macro="" textlink="">
      <xdr:nvSpPr>
        <xdr:cNvPr id="637" name="テキスト ボックス 636"/>
        <xdr:cNvSpPr txBox="1"/>
      </xdr:nvSpPr>
      <xdr:spPr>
        <a:xfrm>
          <a:off x="12547111" y="1239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8" name="直線コネクタ 64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9" name="テキスト ボックス 64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0" name="直線コネクタ 64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144434</xdr:rowOff>
    </xdr:from>
    <xdr:ext cx="467179" cy="259045"/>
    <xdr:sp macro="" textlink="">
      <xdr:nvSpPr>
        <xdr:cNvPr id="651" name="テキスト ボックス 650"/>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2" name="直線コネクタ 65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94</xdr:row>
      <xdr:rowOff>160763</xdr:rowOff>
    </xdr:from>
    <xdr:ext cx="467179" cy="259045"/>
    <xdr:sp macro="" textlink="">
      <xdr:nvSpPr>
        <xdr:cNvPr id="653" name="テキスト ボックス 652"/>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4" name="直線コネクタ 65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93</xdr:row>
      <xdr:rowOff>5641</xdr:rowOff>
    </xdr:from>
    <xdr:ext cx="467179" cy="259045"/>
    <xdr:sp macro="" textlink="">
      <xdr:nvSpPr>
        <xdr:cNvPr id="655" name="テキスト ボックス 654"/>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6" name="直線コネクタ 65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57" name="テキスト ボックス 65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8" name="直線コネクタ 65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59" name="テキスト ボックス 658"/>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78631</xdr:rowOff>
    </xdr:from>
    <xdr:to>
      <xdr:col>23</xdr:col>
      <xdr:colOff>516889</xdr:colOff>
      <xdr:row>99</xdr:row>
      <xdr:rowOff>97464</xdr:rowOff>
    </xdr:to>
    <xdr:cxnSp macro="">
      <xdr:nvCxnSpPr>
        <xdr:cNvPr id="663" name="直線コネクタ 662"/>
        <xdr:cNvCxnSpPr/>
      </xdr:nvCxnSpPr>
      <xdr:spPr>
        <a:xfrm flipV="1">
          <a:off x="16317595" y="15509131"/>
          <a:ext cx="1269" cy="1561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101291</xdr:rowOff>
    </xdr:from>
    <xdr:ext cx="313932" cy="259045"/>
    <xdr:sp macro="" textlink="">
      <xdr:nvSpPr>
        <xdr:cNvPr id="664" name="積立金最小値テキスト"/>
        <xdr:cNvSpPr txBox="1"/>
      </xdr:nvSpPr>
      <xdr:spPr>
        <a:xfrm>
          <a:off x="16370300" y="17074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428625</xdr:colOff>
      <xdr:row>99</xdr:row>
      <xdr:rowOff>97464</xdr:rowOff>
    </xdr:from>
    <xdr:to>
      <xdr:col>23</xdr:col>
      <xdr:colOff>606425</xdr:colOff>
      <xdr:row>99</xdr:row>
      <xdr:rowOff>97464</xdr:rowOff>
    </xdr:to>
    <xdr:cxnSp macro="">
      <xdr:nvCxnSpPr>
        <xdr:cNvPr id="665" name="直線コネクタ 664"/>
        <xdr:cNvCxnSpPr/>
      </xdr:nvCxnSpPr>
      <xdr:spPr>
        <a:xfrm>
          <a:off x="16230600" y="1707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25308</xdr:rowOff>
    </xdr:from>
    <xdr:ext cx="534377" cy="259045"/>
    <xdr:sp macro="" textlink="">
      <xdr:nvSpPr>
        <xdr:cNvPr id="666" name="積立金最大値テキスト"/>
        <xdr:cNvSpPr txBox="1"/>
      </xdr:nvSpPr>
      <xdr:spPr>
        <a:xfrm>
          <a:off x="16370300" y="1528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14,361</a:t>
          </a:r>
          <a:endParaRPr kumimoji="1" lang="ja-JP" altLang="en-US" sz="1000" b="1">
            <a:latin typeface="ＭＳ Ｐゴシック"/>
          </a:endParaRPr>
        </a:p>
      </xdr:txBody>
    </xdr:sp>
    <xdr:clientData/>
  </xdr:oneCellAnchor>
  <xdr:twoCellAnchor>
    <xdr:from>
      <xdr:col>23</xdr:col>
      <xdr:colOff>428625</xdr:colOff>
      <xdr:row>90</xdr:row>
      <xdr:rowOff>78631</xdr:rowOff>
    </xdr:from>
    <xdr:to>
      <xdr:col>23</xdr:col>
      <xdr:colOff>606425</xdr:colOff>
      <xdr:row>90</xdr:row>
      <xdr:rowOff>78631</xdr:rowOff>
    </xdr:to>
    <xdr:cxnSp macro="">
      <xdr:nvCxnSpPr>
        <xdr:cNvPr id="667" name="直線コネクタ 666"/>
        <xdr:cNvCxnSpPr/>
      </xdr:nvCxnSpPr>
      <xdr:spPr>
        <a:xfrm>
          <a:off x="16230600" y="15509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143184</xdr:rowOff>
    </xdr:from>
    <xdr:to>
      <xdr:col>23</xdr:col>
      <xdr:colOff>517525</xdr:colOff>
      <xdr:row>98</xdr:row>
      <xdr:rowOff>24312</xdr:rowOff>
    </xdr:to>
    <xdr:cxnSp macro="">
      <xdr:nvCxnSpPr>
        <xdr:cNvPr id="668" name="直線コネクタ 667"/>
        <xdr:cNvCxnSpPr/>
      </xdr:nvCxnSpPr>
      <xdr:spPr>
        <a:xfrm>
          <a:off x="15481300" y="1677383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136706</xdr:rowOff>
    </xdr:from>
    <xdr:ext cx="469744" cy="259045"/>
    <xdr:sp macro="" textlink="">
      <xdr:nvSpPr>
        <xdr:cNvPr id="669" name="積立金平均値テキスト"/>
        <xdr:cNvSpPr txBox="1"/>
      </xdr:nvSpPr>
      <xdr:spPr>
        <a:xfrm>
          <a:off x="16370300" y="16253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113829</xdr:rowOff>
    </xdr:from>
    <xdr:to>
      <xdr:col>23</xdr:col>
      <xdr:colOff>568325</xdr:colOff>
      <xdr:row>96</xdr:row>
      <xdr:rowOff>43979</xdr:rowOff>
    </xdr:to>
    <xdr:sp macro="" textlink="">
      <xdr:nvSpPr>
        <xdr:cNvPr id="670" name="フローチャート : 判断 669"/>
        <xdr:cNvSpPr/>
      </xdr:nvSpPr>
      <xdr:spPr>
        <a:xfrm>
          <a:off x="16268700" y="1640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143184</xdr:rowOff>
    </xdr:from>
    <xdr:to>
      <xdr:col>22</xdr:col>
      <xdr:colOff>365125</xdr:colOff>
      <xdr:row>99</xdr:row>
      <xdr:rowOff>50329</xdr:rowOff>
    </xdr:to>
    <xdr:cxnSp macro="">
      <xdr:nvCxnSpPr>
        <xdr:cNvPr id="671" name="直線コネクタ 670"/>
        <xdr:cNvCxnSpPr/>
      </xdr:nvCxnSpPr>
      <xdr:spPr>
        <a:xfrm flipV="1">
          <a:off x="14592300" y="16773834"/>
          <a:ext cx="889000" cy="25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108494</xdr:rowOff>
    </xdr:from>
    <xdr:to>
      <xdr:col>22</xdr:col>
      <xdr:colOff>415925</xdr:colOff>
      <xdr:row>95</xdr:row>
      <xdr:rowOff>38644</xdr:rowOff>
    </xdr:to>
    <xdr:sp macro="" textlink="">
      <xdr:nvSpPr>
        <xdr:cNvPr id="672" name="フローチャート : 判断 671"/>
        <xdr:cNvSpPr/>
      </xdr:nvSpPr>
      <xdr:spPr>
        <a:xfrm>
          <a:off x="15430500" y="1622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93</xdr:row>
      <xdr:rowOff>55171</xdr:rowOff>
    </xdr:from>
    <xdr:ext cx="469744" cy="259045"/>
    <xdr:sp macro="" textlink="">
      <xdr:nvSpPr>
        <xdr:cNvPr id="673" name="テキスト ボックス 672"/>
        <xdr:cNvSpPr txBox="1"/>
      </xdr:nvSpPr>
      <xdr:spPr>
        <a:xfrm>
          <a:off x="15246427" y="1600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169962</xdr:rowOff>
    </xdr:from>
    <xdr:to>
      <xdr:col>21</xdr:col>
      <xdr:colOff>161925</xdr:colOff>
      <xdr:row>99</xdr:row>
      <xdr:rowOff>50329</xdr:rowOff>
    </xdr:to>
    <xdr:cxnSp macro="">
      <xdr:nvCxnSpPr>
        <xdr:cNvPr id="674" name="直線コネクタ 673"/>
        <xdr:cNvCxnSpPr/>
      </xdr:nvCxnSpPr>
      <xdr:spPr>
        <a:xfrm>
          <a:off x="13703300" y="16800612"/>
          <a:ext cx="889000" cy="22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99351</xdr:rowOff>
    </xdr:from>
    <xdr:to>
      <xdr:col>21</xdr:col>
      <xdr:colOff>212725</xdr:colOff>
      <xdr:row>96</xdr:row>
      <xdr:rowOff>29501</xdr:rowOff>
    </xdr:to>
    <xdr:sp macro="" textlink="">
      <xdr:nvSpPr>
        <xdr:cNvPr id="675" name="フローチャート : 判断 674"/>
        <xdr:cNvSpPr/>
      </xdr:nvSpPr>
      <xdr:spPr>
        <a:xfrm>
          <a:off x="14541500" y="1638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46028</xdr:rowOff>
    </xdr:from>
    <xdr:ext cx="469744" cy="259045"/>
    <xdr:sp macro="" textlink="">
      <xdr:nvSpPr>
        <xdr:cNvPr id="676" name="テキスト ボックス 675"/>
        <xdr:cNvSpPr txBox="1"/>
      </xdr:nvSpPr>
      <xdr:spPr>
        <a:xfrm>
          <a:off x="14357427" y="1616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167677</xdr:rowOff>
    </xdr:from>
    <xdr:to>
      <xdr:col>19</xdr:col>
      <xdr:colOff>644525</xdr:colOff>
      <xdr:row>97</xdr:row>
      <xdr:rowOff>169962</xdr:rowOff>
    </xdr:to>
    <xdr:cxnSp macro="">
      <xdr:nvCxnSpPr>
        <xdr:cNvPr id="677" name="直線コネクタ 676"/>
        <xdr:cNvCxnSpPr/>
      </xdr:nvCxnSpPr>
      <xdr:spPr>
        <a:xfrm>
          <a:off x="12814300" y="1679832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128524</xdr:rowOff>
    </xdr:from>
    <xdr:to>
      <xdr:col>20</xdr:col>
      <xdr:colOff>9525</xdr:colOff>
      <xdr:row>95</xdr:row>
      <xdr:rowOff>58674</xdr:rowOff>
    </xdr:to>
    <xdr:sp macro="" textlink="">
      <xdr:nvSpPr>
        <xdr:cNvPr id="678" name="フローチャート : 判断 677"/>
        <xdr:cNvSpPr/>
      </xdr:nvSpPr>
      <xdr:spPr>
        <a:xfrm>
          <a:off x="13652500" y="1624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93</xdr:row>
      <xdr:rowOff>75201</xdr:rowOff>
    </xdr:from>
    <xdr:ext cx="469744" cy="259045"/>
    <xdr:sp macro="" textlink="">
      <xdr:nvSpPr>
        <xdr:cNvPr id="679" name="テキスト ボックス 678"/>
        <xdr:cNvSpPr txBox="1"/>
      </xdr:nvSpPr>
      <xdr:spPr>
        <a:xfrm>
          <a:off x="13468427" y="1602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80953</xdr:rowOff>
    </xdr:from>
    <xdr:to>
      <xdr:col>18</xdr:col>
      <xdr:colOff>492125</xdr:colOff>
      <xdr:row>96</xdr:row>
      <xdr:rowOff>11103</xdr:rowOff>
    </xdr:to>
    <xdr:sp macro="" textlink="">
      <xdr:nvSpPr>
        <xdr:cNvPr id="680" name="フローチャート : 判断 679"/>
        <xdr:cNvSpPr/>
      </xdr:nvSpPr>
      <xdr:spPr>
        <a:xfrm>
          <a:off x="12763500" y="1636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27630</xdr:rowOff>
    </xdr:from>
    <xdr:ext cx="469744" cy="259045"/>
    <xdr:sp macro="" textlink="">
      <xdr:nvSpPr>
        <xdr:cNvPr id="681" name="テキスト ボックス 680"/>
        <xdr:cNvSpPr txBox="1"/>
      </xdr:nvSpPr>
      <xdr:spPr>
        <a:xfrm>
          <a:off x="12579427" y="1614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144962</xdr:rowOff>
    </xdr:from>
    <xdr:to>
      <xdr:col>23</xdr:col>
      <xdr:colOff>568325</xdr:colOff>
      <xdr:row>98</xdr:row>
      <xdr:rowOff>75112</xdr:rowOff>
    </xdr:to>
    <xdr:sp macro="" textlink="">
      <xdr:nvSpPr>
        <xdr:cNvPr id="687" name="円/楕円 686"/>
        <xdr:cNvSpPr/>
      </xdr:nvSpPr>
      <xdr:spPr>
        <a:xfrm>
          <a:off x="16268700" y="1677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123389</xdr:rowOff>
    </xdr:from>
    <xdr:ext cx="469744" cy="259045"/>
    <xdr:sp macro="" textlink="">
      <xdr:nvSpPr>
        <xdr:cNvPr id="688" name="積立金該当値テキスト"/>
        <xdr:cNvSpPr txBox="1"/>
      </xdr:nvSpPr>
      <xdr:spPr>
        <a:xfrm>
          <a:off x="16370300" y="1675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92384</xdr:rowOff>
    </xdr:from>
    <xdr:to>
      <xdr:col>22</xdr:col>
      <xdr:colOff>415925</xdr:colOff>
      <xdr:row>98</xdr:row>
      <xdr:rowOff>22534</xdr:rowOff>
    </xdr:to>
    <xdr:sp macro="" textlink="">
      <xdr:nvSpPr>
        <xdr:cNvPr id="689" name="円/楕円 688"/>
        <xdr:cNvSpPr/>
      </xdr:nvSpPr>
      <xdr:spPr>
        <a:xfrm>
          <a:off x="15430500" y="1672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13661</xdr:rowOff>
    </xdr:from>
    <xdr:ext cx="469744" cy="259045"/>
    <xdr:sp macro="" textlink="">
      <xdr:nvSpPr>
        <xdr:cNvPr id="690" name="テキスト ボックス 689"/>
        <xdr:cNvSpPr txBox="1"/>
      </xdr:nvSpPr>
      <xdr:spPr>
        <a:xfrm>
          <a:off x="15246427" y="1681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170979</xdr:rowOff>
    </xdr:from>
    <xdr:to>
      <xdr:col>21</xdr:col>
      <xdr:colOff>212725</xdr:colOff>
      <xdr:row>99</xdr:row>
      <xdr:rowOff>101129</xdr:rowOff>
    </xdr:to>
    <xdr:sp macro="" textlink="">
      <xdr:nvSpPr>
        <xdr:cNvPr id="691" name="円/楕円 690"/>
        <xdr:cNvSpPr/>
      </xdr:nvSpPr>
      <xdr:spPr>
        <a:xfrm>
          <a:off x="14541500" y="1697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92256</xdr:rowOff>
    </xdr:from>
    <xdr:ext cx="378565" cy="259045"/>
    <xdr:sp macro="" textlink="">
      <xdr:nvSpPr>
        <xdr:cNvPr id="692" name="テキスト ボックス 691"/>
        <xdr:cNvSpPr txBox="1"/>
      </xdr:nvSpPr>
      <xdr:spPr>
        <a:xfrm>
          <a:off x="14403017" y="17065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119162</xdr:rowOff>
    </xdr:from>
    <xdr:to>
      <xdr:col>20</xdr:col>
      <xdr:colOff>9525</xdr:colOff>
      <xdr:row>98</xdr:row>
      <xdr:rowOff>49312</xdr:rowOff>
    </xdr:to>
    <xdr:sp macro="" textlink="">
      <xdr:nvSpPr>
        <xdr:cNvPr id="693" name="円/楕円 692"/>
        <xdr:cNvSpPr/>
      </xdr:nvSpPr>
      <xdr:spPr>
        <a:xfrm>
          <a:off x="13652500" y="1674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40439</xdr:rowOff>
    </xdr:from>
    <xdr:ext cx="469744" cy="259045"/>
    <xdr:sp macro="" textlink="">
      <xdr:nvSpPr>
        <xdr:cNvPr id="694" name="テキスト ボックス 693"/>
        <xdr:cNvSpPr txBox="1"/>
      </xdr:nvSpPr>
      <xdr:spPr>
        <a:xfrm>
          <a:off x="13468427" y="16842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116877</xdr:rowOff>
    </xdr:from>
    <xdr:to>
      <xdr:col>18</xdr:col>
      <xdr:colOff>492125</xdr:colOff>
      <xdr:row>98</xdr:row>
      <xdr:rowOff>47027</xdr:rowOff>
    </xdr:to>
    <xdr:sp macro="" textlink="">
      <xdr:nvSpPr>
        <xdr:cNvPr id="695" name="円/楕円 694"/>
        <xdr:cNvSpPr/>
      </xdr:nvSpPr>
      <xdr:spPr>
        <a:xfrm>
          <a:off x="12763500" y="1674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38154</xdr:rowOff>
    </xdr:from>
    <xdr:ext cx="469744" cy="259045"/>
    <xdr:sp macro="" textlink="">
      <xdr:nvSpPr>
        <xdr:cNvPr id="696" name="テキスト ボックス 695"/>
        <xdr:cNvSpPr txBox="1"/>
      </xdr:nvSpPr>
      <xdr:spPr>
        <a:xfrm>
          <a:off x="12579427" y="1684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7" name="直線コネクタ 70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8" name="テキスト ボックス 70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9" name="直線コネクタ 70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0" name="テキスト ボックス 70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1" name="直線コネクタ 71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2" name="テキスト ボックス 71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3" name="直線コネクタ 71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4" name="テキスト ボックス 71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5" name="直線コネクタ 71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6" name="テキスト ボックス 71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7" name="直線コネクタ 71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8" name="テキスト ボックス 71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61649</xdr:rowOff>
    </xdr:from>
    <xdr:to>
      <xdr:col>32</xdr:col>
      <xdr:colOff>186689</xdr:colOff>
      <xdr:row>39</xdr:row>
      <xdr:rowOff>98878</xdr:rowOff>
    </xdr:to>
    <xdr:cxnSp macro="">
      <xdr:nvCxnSpPr>
        <xdr:cNvPr id="722" name="直線コネクタ 721"/>
        <xdr:cNvCxnSpPr/>
      </xdr:nvCxnSpPr>
      <xdr:spPr>
        <a:xfrm flipV="1">
          <a:off x="22159595" y="5376599"/>
          <a:ext cx="1269"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4" name="直線コネクタ 72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8326</xdr:rowOff>
    </xdr:from>
    <xdr:ext cx="469744" cy="259045"/>
    <xdr:sp macro="" textlink="">
      <xdr:nvSpPr>
        <xdr:cNvPr id="725" name="投資及び出資金最大値テキスト"/>
        <xdr:cNvSpPr txBox="1"/>
      </xdr:nvSpPr>
      <xdr:spPr>
        <a:xfrm>
          <a:off x="22212300" y="515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8,628</a:t>
          </a:r>
          <a:endParaRPr kumimoji="1" lang="ja-JP" altLang="en-US" sz="1000" b="1">
            <a:latin typeface="ＭＳ Ｐゴシック"/>
          </a:endParaRPr>
        </a:p>
      </xdr:txBody>
    </xdr:sp>
    <xdr:clientData/>
  </xdr:oneCellAnchor>
  <xdr:twoCellAnchor>
    <xdr:from>
      <xdr:col>32</xdr:col>
      <xdr:colOff>98425</xdr:colOff>
      <xdr:row>31</xdr:row>
      <xdr:rowOff>61649</xdr:rowOff>
    </xdr:from>
    <xdr:to>
      <xdr:col>32</xdr:col>
      <xdr:colOff>276225</xdr:colOff>
      <xdr:row>31</xdr:row>
      <xdr:rowOff>61649</xdr:rowOff>
    </xdr:to>
    <xdr:cxnSp macro="">
      <xdr:nvCxnSpPr>
        <xdr:cNvPr id="726" name="直線コネクタ 725"/>
        <xdr:cNvCxnSpPr/>
      </xdr:nvCxnSpPr>
      <xdr:spPr>
        <a:xfrm>
          <a:off x="22072600" y="537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54792</xdr:rowOff>
    </xdr:from>
    <xdr:to>
      <xdr:col>32</xdr:col>
      <xdr:colOff>187325</xdr:colOff>
      <xdr:row>36</xdr:row>
      <xdr:rowOff>119779</xdr:rowOff>
    </xdr:to>
    <xdr:cxnSp macro="">
      <xdr:nvCxnSpPr>
        <xdr:cNvPr id="727" name="直線コネクタ 726"/>
        <xdr:cNvCxnSpPr/>
      </xdr:nvCxnSpPr>
      <xdr:spPr>
        <a:xfrm>
          <a:off x="21323300" y="6226992"/>
          <a:ext cx="838200" cy="6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153542</xdr:rowOff>
    </xdr:from>
    <xdr:ext cx="469744" cy="259045"/>
    <xdr:sp macro="" textlink="">
      <xdr:nvSpPr>
        <xdr:cNvPr id="728" name="投資及び出資金平均値テキスト"/>
        <xdr:cNvSpPr txBox="1"/>
      </xdr:nvSpPr>
      <xdr:spPr>
        <a:xfrm>
          <a:off x="22212300" y="6497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3665</xdr:rowOff>
    </xdr:from>
    <xdr:to>
      <xdr:col>32</xdr:col>
      <xdr:colOff>238125</xdr:colOff>
      <xdr:row>38</xdr:row>
      <xdr:rowOff>105265</xdr:rowOff>
    </xdr:to>
    <xdr:sp macro="" textlink="">
      <xdr:nvSpPr>
        <xdr:cNvPr id="729" name="フローチャート : 判断 728"/>
        <xdr:cNvSpPr/>
      </xdr:nvSpPr>
      <xdr:spPr>
        <a:xfrm>
          <a:off x="221107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54792</xdr:rowOff>
    </xdr:from>
    <xdr:to>
      <xdr:col>31</xdr:col>
      <xdr:colOff>34925</xdr:colOff>
      <xdr:row>37</xdr:row>
      <xdr:rowOff>21155</xdr:rowOff>
    </xdr:to>
    <xdr:cxnSp macro="">
      <xdr:nvCxnSpPr>
        <xdr:cNvPr id="730" name="直線コネクタ 729"/>
        <xdr:cNvCxnSpPr/>
      </xdr:nvCxnSpPr>
      <xdr:spPr>
        <a:xfrm flipV="1">
          <a:off x="20434300" y="6226992"/>
          <a:ext cx="889000" cy="13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166787</xdr:rowOff>
    </xdr:from>
    <xdr:to>
      <xdr:col>31</xdr:col>
      <xdr:colOff>85725</xdr:colOff>
      <xdr:row>38</xdr:row>
      <xdr:rowOff>96937</xdr:rowOff>
    </xdr:to>
    <xdr:sp macro="" textlink="">
      <xdr:nvSpPr>
        <xdr:cNvPr id="731" name="フローチャート : 判断 730"/>
        <xdr:cNvSpPr/>
      </xdr:nvSpPr>
      <xdr:spPr>
        <a:xfrm>
          <a:off x="21272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88064</xdr:rowOff>
    </xdr:from>
    <xdr:ext cx="469744" cy="259045"/>
    <xdr:sp macro="" textlink="">
      <xdr:nvSpPr>
        <xdr:cNvPr id="732" name="テキスト ボックス 731"/>
        <xdr:cNvSpPr txBox="1"/>
      </xdr:nvSpPr>
      <xdr:spPr>
        <a:xfrm>
          <a:off x="21088427" y="66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11684</xdr:rowOff>
    </xdr:from>
    <xdr:to>
      <xdr:col>29</xdr:col>
      <xdr:colOff>517525</xdr:colOff>
      <xdr:row>37</xdr:row>
      <xdr:rowOff>21155</xdr:rowOff>
    </xdr:to>
    <xdr:cxnSp macro="">
      <xdr:nvCxnSpPr>
        <xdr:cNvPr id="733" name="直線コネクタ 732"/>
        <xdr:cNvCxnSpPr/>
      </xdr:nvCxnSpPr>
      <xdr:spPr>
        <a:xfrm>
          <a:off x="19545300" y="6355334"/>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68000</xdr:rowOff>
    </xdr:from>
    <xdr:to>
      <xdr:col>29</xdr:col>
      <xdr:colOff>568325</xdr:colOff>
      <xdr:row>38</xdr:row>
      <xdr:rowOff>169600</xdr:rowOff>
    </xdr:to>
    <xdr:sp macro="" textlink="">
      <xdr:nvSpPr>
        <xdr:cNvPr id="734" name="フローチャート : 判断 733"/>
        <xdr:cNvSpPr/>
      </xdr:nvSpPr>
      <xdr:spPr>
        <a:xfrm>
          <a:off x="20383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160727</xdr:rowOff>
    </xdr:from>
    <xdr:ext cx="378565" cy="259045"/>
    <xdr:sp macro="" textlink="">
      <xdr:nvSpPr>
        <xdr:cNvPr id="735" name="テキスト ボックス 734"/>
        <xdr:cNvSpPr txBox="1"/>
      </xdr:nvSpPr>
      <xdr:spPr>
        <a:xfrm>
          <a:off x="20245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84020</xdr:rowOff>
    </xdr:from>
    <xdr:to>
      <xdr:col>28</xdr:col>
      <xdr:colOff>314325</xdr:colOff>
      <xdr:row>37</xdr:row>
      <xdr:rowOff>11684</xdr:rowOff>
    </xdr:to>
    <xdr:cxnSp macro="">
      <xdr:nvCxnSpPr>
        <xdr:cNvPr id="736" name="直線コネクタ 735"/>
        <xdr:cNvCxnSpPr/>
      </xdr:nvCxnSpPr>
      <xdr:spPr>
        <a:xfrm>
          <a:off x="18656300" y="6256220"/>
          <a:ext cx="889000" cy="9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62611</xdr:rowOff>
    </xdr:from>
    <xdr:to>
      <xdr:col>28</xdr:col>
      <xdr:colOff>365125</xdr:colOff>
      <xdr:row>38</xdr:row>
      <xdr:rowOff>164211</xdr:rowOff>
    </xdr:to>
    <xdr:sp macro="" textlink="">
      <xdr:nvSpPr>
        <xdr:cNvPr id="737" name="フローチャート : 判断 736"/>
        <xdr:cNvSpPr/>
      </xdr:nvSpPr>
      <xdr:spPr>
        <a:xfrm>
          <a:off x="19494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155338</xdr:rowOff>
    </xdr:from>
    <xdr:ext cx="378565" cy="259045"/>
    <xdr:sp macro="" textlink="">
      <xdr:nvSpPr>
        <xdr:cNvPr id="738" name="テキスト ボックス 737"/>
        <xdr:cNvSpPr txBox="1"/>
      </xdr:nvSpPr>
      <xdr:spPr>
        <a:xfrm>
          <a:off x="19356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63427</xdr:rowOff>
    </xdr:from>
    <xdr:to>
      <xdr:col>27</xdr:col>
      <xdr:colOff>161925</xdr:colOff>
      <xdr:row>38</xdr:row>
      <xdr:rowOff>165027</xdr:rowOff>
    </xdr:to>
    <xdr:sp macro="" textlink="">
      <xdr:nvSpPr>
        <xdr:cNvPr id="739" name="フローチャート : 判断 738"/>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156154</xdr:rowOff>
    </xdr:from>
    <xdr:ext cx="378565" cy="259045"/>
    <xdr:sp macro="" textlink="">
      <xdr:nvSpPr>
        <xdr:cNvPr id="740" name="テキスト ボックス 739"/>
        <xdr:cNvSpPr txBox="1"/>
      </xdr:nvSpPr>
      <xdr:spPr>
        <a:xfrm>
          <a:off x="18467017" y="6671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68979</xdr:rowOff>
    </xdr:from>
    <xdr:to>
      <xdr:col>32</xdr:col>
      <xdr:colOff>238125</xdr:colOff>
      <xdr:row>36</xdr:row>
      <xdr:rowOff>170579</xdr:rowOff>
    </xdr:to>
    <xdr:sp macro="" textlink="">
      <xdr:nvSpPr>
        <xdr:cNvPr id="746" name="円/楕円 745"/>
        <xdr:cNvSpPr/>
      </xdr:nvSpPr>
      <xdr:spPr>
        <a:xfrm>
          <a:off x="22110700" y="624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91856</xdr:rowOff>
    </xdr:from>
    <xdr:ext cx="469744" cy="259045"/>
    <xdr:sp macro="" textlink="">
      <xdr:nvSpPr>
        <xdr:cNvPr id="747" name="投資及び出資金該当値テキスト"/>
        <xdr:cNvSpPr txBox="1"/>
      </xdr:nvSpPr>
      <xdr:spPr>
        <a:xfrm>
          <a:off x="22212300" y="609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3,022</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3992</xdr:rowOff>
    </xdr:from>
    <xdr:to>
      <xdr:col>31</xdr:col>
      <xdr:colOff>85725</xdr:colOff>
      <xdr:row>36</xdr:row>
      <xdr:rowOff>105592</xdr:rowOff>
    </xdr:to>
    <xdr:sp macro="" textlink="">
      <xdr:nvSpPr>
        <xdr:cNvPr id="748" name="円/楕円 747"/>
        <xdr:cNvSpPr/>
      </xdr:nvSpPr>
      <xdr:spPr>
        <a:xfrm>
          <a:off x="21272500" y="617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122119</xdr:rowOff>
    </xdr:from>
    <xdr:ext cx="469744" cy="259045"/>
    <xdr:sp macro="" textlink="">
      <xdr:nvSpPr>
        <xdr:cNvPr id="749" name="テキスト ボックス 748"/>
        <xdr:cNvSpPr txBox="1"/>
      </xdr:nvSpPr>
      <xdr:spPr>
        <a:xfrm>
          <a:off x="21088427" y="595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3,420</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141805</xdr:rowOff>
    </xdr:from>
    <xdr:to>
      <xdr:col>29</xdr:col>
      <xdr:colOff>568325</xdr:colOff>
      <xdr:row>37</xdr:row>
      <xdr:rowOff>71955</xdr:rowOff>
    </xdr:to>
    <xdr:sp macro="" textlink="">
      <xdr:nvSpPr>
        <xdr:cNvPr id="750" name="円/楕円 749"/>
        <xdr:cNvSpPr/>
      </xdr:nvSpPr>
      <xdr:spPr>
        <a:xfrm>
          <a:off x="20383500" y="631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88482</xdr:rowOff>
    </xdr:from>
    <xdr:ext cx="469744" cy="259045"/>
    <xdr:sp macro="" textlink="">
      <xdr:nvSpPr>
        <xdr:cNvPr id="751" name="テキスト ボックス 750"/>
        <xdr:cNvSpPr txBox="1"/>
      </xdr:nvSpPr>
      <xdr:spPr>
        <a:xfrm>
          <a:off x="20199427" y="608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132334</xdr:rowOff>
    </xdr:from>
    <xdr:to>
      <xdr:col>28</xdr:col>
      <xdr:colOff>365125</xdr:colOff>
      <xdr:row>37</xdr:row>
      <xdr:rowOff>62484</xdr:rowOff>
    </xdr:to>
    <xdr:sp macro="" textlink="">
      <xdr:nvSpPr>
        <xdr:cNvPr id="752" name="円/楕円 751"/>
        <xdr:cNvSpPr/>
      </xdr:nvSpPr>
      <xdr:spPr>
        <a:xfrm>
          <a:off x="19494500" y="63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79011</xdr:rowOff>
    </xdr:from>
    <xdr:ext cx="469744" cy="259045"/>
    <xdr:sp macro="" textlink="">
      <xdr:nvSpPr>
        <xdr:cNvPr id="753" name="テキスト ボックス 752"/>
        <xdr:cNvSpPr txBox="1"/>
      </xdr:nvSpPr>
      <xdr:spPr>
        <a:xfrm>
          <a:off x="19310427"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33220</xdr:rowOff>
    </xdr:from>
    <xdr:to>
      <xdr:col>27</xdr:col>
      <xdr:colOff>161925</xdr:colOff>
      <xdr:row>36</xdr:row>
      <xdr:rowOff>134820</xdr:rowOff>
    </xdr:to>
    <xdr:sp macro="" textlink="">
      <xdr:nvSpPr>
        <xdr:cNvPr id="754" name="円/楕円 753"/>
        <xdr:cNvSpPr/>
      </xdr:nvSpPr>
      <xdr:spPr>
        <a:xfrm>
          <a:off x="18605500" y="620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151347</xdr:rowOff>
    </xdr:from>
    <xdr:ext cx="469744" cy="259045"/>
    <xdr:sp macro="" textlink="">
      <xdr:nvSpPr>
        <xdr:cNvPr id="755" name="テキスト ボックス 754"/>
        <xdr:cNvSpPr txBox="1"/>
      </xdr:nvSpPr>
      <xdr:spPr>
        <a:xfrm>
          <a:off x="18421427" y="598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6" name="直線コネクタ 76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7" name="テキスト ボックス 76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8" name="直線コネクタ 76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9" name="テキスト ボックス 76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0" name="直線コネクタ 76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1" name="テキスト ボックス 77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2" name="直線コネクタ 77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3" name="テキスト ボックス 77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141300</xdr:rowOff>
    </xdr:from>
    <xdr:to>
      <xdr:col>32</xdr:col>
      <xdr:colOff>186689</xdr:colOff>
      <xdr:row>58</xdr:row>
      <xdr:rowOff>139700</xdr:rowOff>
    </xdr:to>
    <xdr:cxnSp macro="">
      <xdr:nvCxnSpPr>
        <xdr:cNvPr id="777" name="直線コネクタ 776"/>
        <xdr:cNvCxnSpPr/>
      </xdr:nvCxnSpPr>
      <xdr:spPr>
        <a:xfrm flipV="1">
          <a:off x="22159595" y="8885250"/>
          <a:ext cx="1269" cy="1198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9" name="直線コネクタ 77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87977</xdr:rowOff>
    </xdr:from>
    <xdr:ext cx="534377" cy="259045"/>
    <xdr:sp macro="" textlink="">
      <xdr:nvSpPr>
        <xdr:cNvPr id="780" name="貸付金最大値テキスト"/>
        <xdr:cNvSpPr txBox="1"/>
      </xdr:nvSpPr>
      <xdr:spPr>
        <a:xfrm>
          <a:off x="22212300" y="866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52,430</a:t>
          </a:r>
          <a:endParaRPr kumimoji="1" lang="ja-JP" altLang="en-US" sz="1000" b="1">
            <a:latin typeface="ＭＳ Ｐゴシック"/>
          </a:endParaRPr>
        </a:p>
      </xdr:txBody>
    </xdr:sp>
    <xdr:clientData/>
  </xdr:oneCellAnchor>
  <xdr:twoCellAnchor>
    <xdr:from>
      <xdr:col>32</xdr:col>
      <xdr:colOff>98425</xdr:colOff>
      <xdr:row>51</xdr:row>
      <xdr:rowOff>141300</xdr:rowOff>
    </xdr:from>
    <xdr:to>
      <xdr:col>32</xdr:col>
      <xdr:colOff>276225</xdr:colOff>
      <xdr:row>51</xdr:row>
      <xdr:rowOff>141300</xdr:rowOff>
    </xdr:to>
    <xdr:cxnSp macro="">
      <xdr:nvCxnSpPr>
        <xdr:cNvPr id="781" name="直線コネクタ 780"/>
        <xdr:cNvCxnSpPr/>
      </xdr:nvCxnSpPr>
      <xdr:spPr>
        <a:xfrm>
          <a:off x="22072600" y="88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2" name="直線コネクタ 78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119275</xdr:rowOff>
    </xdr:from>
    <xdr:ext cx="469744" cy="259045"/>
    <xdr:sp macro="" textlink="">
      <xdr:nvSpPr>
        <xdr:cNvPr id="783" name="貸付金平均値テキスト"/>
        <xdr:cNvSpPr txBox="1"/>
      </xdr:nvSpPr>
      <xdr:spPr>
        <a:xfrm>
          <a:off x="22212300" y="9720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96398</xdr:rowOff>
    </xdr:from>
    <xdr:to>
      <xdr:col>32</xdr:col>
      <xdr:colOff>238125</xdr:colOff>
      <xdr:row>58</xdr:row>
      <xdr:rowOff>26548</xdr:rowOff>
    </xdr:to>
    <xdr:sp macro="" textlink="">
      <xdr:nvSpPr>
        <xdr:cNvPr id="784" name="フローチャート : 判断 783"/>
        <xdr:cNvSpPr/>
      </xdr:nvSpPr>
      <xdr:spPr>
        <a:xfrm>
          <a:off x="221107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85" name="直線コネクタ 78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66703</xdr:rowOff>
    </xdr:from>
    <xdr:to>
      <xdr:col>31</xdr:col>
      <xdr:colOff>85725</xdr:colOff>
      <xdr:row>57</xdr:row>
      <xdr:rowOff>168303</xdr:rowOff>
    </xdr:to>
    <xdr:sp macro="" textlink="">
      <xdr:nvSpPr>
        <xdr:cNvPr id="786" name="フローチャート : 判断 785"/>
        <xdr:cNvSpPr/>
      </xdr:nvSpPr>
      <xdr:spPr>
        <a:xfrm>
          <a:off x="21272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13380</xdr:rowOff>
    </xdr:from>
    <xdr:ext cx="469744" cy="259045"/>
    <xdr:sp macro="" textlink="">
      <xdr:nvSpPr>
        <xdr:cNvPr id="787" name="テキスト ボックス 786"/>
        <xdr:cNvSpPr txBox="1"/>
      </xdr:nvSpPr>
      <xdr:spPr>
        <a:xfrm>
          <a:off x="21088427"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137985</xdr:rowOff>
    </xdr:from>
    <xdr:to>
      <xdr:col>29</xdr:col>
      <xdr:colOff>517525</xdr:colOff>
      <xdr:row>58</xdr:row>
      <xdr:rowOff>139700</xdr:rowOff>
    </xdr:to>
    <xdr:cxnSp macro="">
      <xdr:nvCxnSpPr>
        <xdr:cNvPr id="788" name="直線コネクタ 787"/>
        <xdr:cNvCxnSpPr/>
      </xdr:nvCxnSpPr>
      <xdr:spPr>
        <a:xfrm>
          <a:off x="19545300" y="10082085"/>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60965</xdr:rowOff>
    </xdr:from>
    <xdr:to>
      <xdr:col>29</xdr:col>
      <xdr:colOff>568325</xdr:colOff>
      <xdr:row>57</xdr:row>
      <xdr:rowOff>162565</xdr:rowOff>
    </xdr:to>
    <xdr:sp macro="" textlink="">
      <xdr:nvSpPr>
        <xdr:cNvPr id="789" name="フローチャート : 判断 788"/>
        <xdr:cNvSpPr/>
      </xdr:nvSpPr>
      <xdr:spPr>
        <a:xfrm>
          <a:off x="20383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7642</xdr:rowOff>
    </xdr:from>
    <xdr:ext cx="469744" cy="259045"/>
    <xdr:sp macro="" textlink="">
      <xdr:nvSpPr>
        <xdr:cNvPr id="790" name="テキスト ボックス 789"/>
        <xdr:cNvSpPr txBox="1"/>
      </xdr:nvSpPr>
      <xdr:spPr>
        <a:xfrm>
          <a:off x="20199427"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137985</xdr:rowOff>
    </xdr:from>
    <xdr:to>
      <xdr:col>28</xdr:col>
      <xdr:colOff>314325</xdr:colOff>
      <xdr:row>58</xdr:row>
      <xdr:rowOff>138009</xdr:rowOff>
    </xdr:to>
    <xdr:cxnSp macro="">
      <xdr:nvCxnSpPr>
        <xdr:cNvPr id="791" name="直線コネクタ 790"/>
        <xdr:cNvCxnSpPr/>
      </xdr:nvCxnSpPr>
      <xdr:spPr>
        <a:xfrm flipV="1">
          <a:off x="18656300" y="10082085"/>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53764</xdr:rowOff>
    </xdr:from>
    <xdr:to>
      <xdr:col>28</xdr:col>
      <xdr:colOff>365125</xdr:colOff>
      <xdr:row>57</xdr:row>
      <xdr:rowOff>155364</xdr:rowOff>
    </xdr:to>
    <xdr:sp macro="" textlink="">
      <xdr:nvSpPr>
        <xdr:cNvPr id="792" name="フローチャート : 判断 791"/>
        <xdr:cNvSpPr/>
      </xdr:nvSpPr>
      <xdr:spPr>
        <a:xfrm>
          <a:off x="19494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441</xdr:rowOff>
    </xdr:from>
    <xdr:ext cx="469744" cy="259045"/>
    <xdr:sp macro="" textlink="">
      <xdr:nvSpPr>
        <xdr:cNvPr id="793" name="テキスト ボックス 792"/>
        <xdr:cNvSpPr txBox="1"/>
      </xdr:nvSpPr>
      <xdr:spPr>
        <a:xfrm>
          <a:off x="19310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30493</xdr:rowOff>
    </xdr:from>
    <xdr:to>
      <xdr:col>27</xdr:col>
      <xdr:colOff>161925</xdr:colOff>
      <xdr:row>57</xdr:row>
      <xdr:rowOff>132093</xdr:rowOff>
    </xdr:to>
    <xdr:sp macro="" textlink="">
      <xdr:nvSpPr>
        <xdr:cNvPr id="794" name="フローチャート : 判断 793"/>
        <xdr:cNvSpPr/>
      </xdr:nvSpPr>
      <xdr:spPr>
        <a:xfrm>
          <a:off x="18605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148620</xdr:rowOff>
    </xdr:from>
    <xdr:ext cx="534377" cy="259045"/>
    <xdr:sp macro="" textlink="">
      <xdr:nvSpPr>
        <xdr:cNvPr id="795" name="テキスト ボックス 794"/>
        <xdr:cNvSpPr txBox="1"/>
      </xdr:nvSpPr>
      <xdr:spPr>
        <a:xfrm>
          <a:off x="18389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1" name="円/楕円 80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2"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3" name="円/楕円 80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4" name="テキスト ボックス 803"/>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5" name="円/楕円 80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6" name="テキスト ボックス 805"/>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87185</xdr:rowOff>
    </xdr:from>
    <xdr:to>
      <xdr:col>28</xdr:col>
      <xdr:colOff>365125</xdr:colOff>
      <xdr:row>59</xdr:row>
      <xdr:rowOff>17335</xdr:rowOff>
    </xdr:to>
    <xdr:sp macro="" textlink="">
      <xdr:nvSpPr>
        <xdr:cNvPr id="807" name="円/楕円 806"/>
        <xdr:cNvSpPr/>
      </xdr:nvSpPr>
      <xdr:spPr>
        <a:xfrm>
          <a:off x="19494500" y="100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8462</xdr:rowOff>
    </xdr:from>
    <xdr:ext cx="313932" cy="259045"/>
    <xdr:sp macro="" textlink="">
      <xdr:nvSpPr>
        <xdr:cNvPr id="808" name="テキスト ボックス 807"/>
        <xdr:cNvSpPr txBox="1"/>
      </xdr:nvSpPr>
      <xdr:spPr>
        <a:xfrm>
          <a:off x="19388333" y="10124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87209</xdr:rowOff>
    </xdr:from>
    <xdr:to>
      <xdr:col>27</xdr:col>
      <xdr:colOff>161925</xdr:colOff>
      <xdr:row>59</xdr:row>
      <xdr:rowOff>17359</xdr:rowOff>
    </xdr:to>
    <xdr:sp macro="" textlink="">
      <xdr:nvSpPr>
        <xdr:cNvPr id="809" name="円/楕円 808"/>
        <xdr:cNvSpPr/>
      </xdr:nvSpPr>
      <xdr:spPr>
        <a:xfrm>
          <a:off x="18605500" y="1003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8486</xdr:rowOff>
    </xdr:from>
    <xdr:ext cx="313932" cy="259045"/>
    <xdr:sp macro="" textlink="">
      <xdr:nvSpPr>
        <xdr:cNvPr id="810" name="テキスト ボックス 809"/>
        <xdr:cNvSpPr txBox="1"/>
      </xdr:nvSpPr>
      <xdr:spPr>
        <a:xfrm>
          <a:off x="18499333" y="101240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1" name="テキスト ボックス 82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3" name="テキスト ボックス 82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7" name="テキスト ボックス 82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9" name="テキスト ボックス 82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31" name="テキスト ボックス 83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3" name="テキスト ボックス 83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126936</xdr:rowOff>
    </xdr:from>
    <xdr:to>
      <xdr:col>32</xdr:col>
      <xdr:colOff>186689</xdr:colOff>
      <xdr:row>78</xdr:row>
      <xdr:rowOff>22085</xdr:rowOff>
    </xdr:to>
    <xdr:cxnSp macro="">
      <xdr:nvCxnSpPr>
        <xdr:cNvPr id="835" name="直線コネクタ 834"/>
        <xdr:cNvCxnSpPr/>
      </xdr:nvCxnSpPr>
      <xdr:spPr>
        <a:xfrm flipV="1">
          <a:off x="22159595" y="12299886"/>
          <a:ext cx="1269" cy="1095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25912</xdr:rowOff>
    </xdr:from>
    <xdr:ext cx="534377" cy="259045"/>
    <xdr:sp macro="" textlink="">
      <xdr:nvSpPr>
        <xdr:cNvPr id="836" name="繰出金最小値テキスト"/>
        <xdr:cNvSpPr txBox="1"/>
      </xdr:nvSpPr>
      <xdr:spPr>
        <a:xfrm>
          <a:off x="22212300" y="133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25,087</a:t>
          </a:r>
          <a:endParaRPr kumimoji="1" lang="ja-JP" altLang="en-US" sz="1000" b="1">
            <a:latin typeface="ＭＳ Ｐゴシック"/>
          </a:endParaRPr>
        </a:p>
      </xdr:txBody>
    </xdr:sp>
    <xdr:clientData/>
  </xdr:oneCellAnchor>
  <xdr:twoCellAnchor>
    <xdr:from>
      <xdr:col>32</xdr:col>
      <xdr:colOff>98425</xdr:colOff>
      <xdr:row>78</xdr:row>
      <xdr:rowOff>22085</xdr:rowOff>
    </xdr:from>
    <xdr:to>
      <xdr:col>32</xdr:col>
      <xdr:colOff>276225</xdr:colOff>
      <xdr:row>78</xdr:row>
      <xdr:rowOff>22085</xdr:rowOff>
    </xdr:to>
    <xdr:cxnSp macro="">
      <xdr:nvCxnSpPr>
        <xdr:cNvPr id="837" name="直線コネクタ 836"/>
        <xdr:cNvCxnSpPr/>
      </xdr:nvCxnSpPr>
      <xdr:spPr>
        <a:xfrm>
          <a:off x="22072600" y="133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73613</xdr:rowOff>
    </xdr:from>
    <xdr:ext cx="534377" cy="259045"/>
    <xdr:sp macro="" textlink="">
      <xdr:nvSpPr>
        <xdr:cNvPr id="838" name="繰出金最大値テキスト"/>
        <xdr:cNvSpPr txBox="1"/>
      </xdr:nvSpPr>
      <xdr:spPr>
        <a:xfrm>
          <a:off x="22212300" y="120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53,835</a:t>
          </a:r>
          <a:endParaRPr kumimoji="1" lang="ja-JP" altLang="en-US" sz="1000" b="1">
            <a:latin typeface="ＭＳ Ｐゴシック"/>
          </a:endParaRPr>
        </a:p>
      </xdr:txBody>
    </xdr:sp>
    <xdr:clientData/>
  </xdr:oneCellAnchor>
  <xdr:twoCellAnchor>
    <xdr:from>
      <xdr:col>32</xdr:col>
      <xdr:colOff>98425</xdr:colOff>
      <xdr:row>71</xdr:row>
      <xdr:rowOff>126936</xdr:rowOff>
    </xdr:from>
    <xdr:to>
      <xdr:col>32</xdr:col>
      <xdr:colOff>276225</xdr:colOff>
      <xdr:row>71</xdr:row>
      <xdr:rowOff>126936</xdr:rowOff>
    </xdr:to>
    <xdr:cxnSp macro="">
      <xdr:nvCxnSpPr>
        <xdr:cNvPr id="839" name="直線コネクタ 838"/>
        <xdr:cNvCxnSpPr/>
      </xdr:nvCxnSpPr>
      <xdr:spPr>
        <a:xfrm>
          <a:off x="22072600" y="122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141224</xdr:rowOff>
    </xdr:from>
    <xdr:to>
      <xdr:col>32</xdr:col>
      <xdr:colOff>187325</xdr:colOff>
      <xdr:row>75</xdr:row>
      <xdr:rowOff>134595</xdr:rowOff>
    </xdr:to>
    <xdr:cxnSp macro="">
      <xdr:nvCxnSpPr>
        <xdr:cNvPr id="840" name="直線コネクタ 839"/>
        <xdr:cNvCxnSpPr/>
      </xdr:nvCxnSpPr>
      <xdr:spPr>
        <a:xfrm flipV="1">
          <a:off x="21323300" y="12828524"/>
          <a:ext cx="838200" cy="16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134841</xdr:rowOff>
    </xdr:from>
    <xdr:ext cx="534377" cy="259045"/>
    <xdr:sp macro="" textlink="">
      <xdr:nvSpPr>
        <xdr:cNvPr id="841" name="繰出金平均値テキスト"/>
        <xdr:cNvSpPr txBox="1"/>
      </xdr:nvSpPr>
      <xdr:spPr>
        <a:xfrm>
          <a:off x="22212300" y="12993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33,728</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156414</xdr:rowOff>
    </xdr:from>
    <xdr:to>
      <xdr:col>32</xdr:col>
      <xdr:colOff>238125</xdr:colOff>
      <xdr:row>76</xdr:row>
      <xdr:rowOff>86564</xdr:rowOff>
    </xdr:to>
    <xdr:sp macro="" textlink="">
      <xdr:nvSpPr>
        <xdr:cNvPr id="842" name="フローチャート : 判断 841"/>
        <xdr:cNvSpPr/>
      </xdr:nvSpPr>
      <xdr:spPr>
        <a:xfrm>
          <a:off x="221107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134595</xdr:rowOff>
    </xdr:from>
    <xdr:to>
      <xdr:col>31</xdr:col>
      <xdr:colOff>34925</xdr:colOff>
      <xdr:row>76</xdr:row>
      <xdr:rowOff>88379</xdr:rowOff>
    </xdr:to>
    <xdr:cxnSp macro="">
      <xdr:nvCxnSpPr>
        <xdr:cNvPr id="843" name="直線コネクタ 842"/>
        <xdr:cNvCxnSpPr/>
      </xdr:nvCxnSpPr>
      <xdr:spPr>
        <a:xfrm flipV="1">
          <a:off x="20434300" y="12993345"/>
          <a:ext cx="889000" cy="12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97472</xdr:rowOff>
    </xdr:from>
    <xdr:to>
      <xdr:col>31</xdr:col>
      <xdr:colOff>85725</xdr:colOff>
      <xdr:row>76</xdr:row>
      <xdr:rowOff>27623</xdr:rowOff>
    </xdr:to>
    <xdr:sp macro="" textlink="">
      <xdr:nvSpPr>
        <xdr:cNvPr id="844" name="フローチャート : 判断 843"/>
        <xdr:cNvSpPr/>
      </xdr:nvSpPr>
      <xdr:spPr>
        <a:xfrm>
          <a:off x="21272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18750</xdr:rowOff>
    </xdr:from>
    <xdr:ext cx="534377" cy="259045"/>
    <xdr:sp macro="" textlink="">
      <xdr:nvSpPr>
        <xdr:cNvPr id="845" name="テキスト ボックス 844"/>
        <xdr:cNvSpPr txBox="1"/>
      </xdr:nvSpPr>
      <xdr:spPr>
        <a:xfrm>
          <a:off x="21056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87046</xdr:rowOff>
    </xdr:from>
    <xdr:to>
      <xdr:col>29</xdr:col>
      <xdr:colOff>517525</xdr:colOff>
      <xdr:row>76</xdr:row>
      <xdr:rowOff>88379</xdr:rowOff>
    </xdr:to>
    <xdr:cxnSp macro="">
      <xdr:nvCxnSpPr>
        <xdr:cNvPr id="846" name="直線コネクタ 845"/>
        <xdr:cNvCxnSpPr/>
      </xdr:nvCxnSpPr>
      <xdr:spPr>
        <a:xfrm>
          <a:off x="19545300" y="13117246"/>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110122</xdr:rowOff>
    </xdr:from>
    <xdr:to>
      <xdr:col>29</xdr:col>
      <xdr:colOff>568325</xdr:colOff>
      <xdr:row>76</xdr:row>
      <xdr:rowOff>40272</xdr:rowOff>
    </xdr:to>
    <xdr:sp macro="" textlink="">
      <xdr:nvSpPr>
        <xdr:cNvPr id="847" name="フローチャート : 判断 846"/>
        <xdr:cNvSpPr/>
      </xdr:nvSpPr>
      <xdr:spPr>
        <a:xfrm>
          <a:off x="20383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56799</xdr:rowOff>
    </xdr:from>
    <xdr:ext cx="534377" cy="259045"/>
    <xdr:sp macro="" textlink="">
      <xdr:nvSpPr>
        <xdr:cNvPr id="848" name="テキスト ボックス 847"/>
        <xdr:cNvSpPr txBox="1"/>
      </xdr:nvSpPr>
      <xdr:spPr>
        <a:xfrm>
          <a:off x="20167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87046</xdr:rowOff>
    </xdr:from>
    <xdr:to>
      <xdr:col>28</xdr:col>
      <xdr:colOff>314325</xdr:colOff>
      <xdr:row>76</xdr:row>
      <xdr:rowOff>168427</xdr:rowOff>
    </xdr:to>
    <xdr:cxnSp macro="">
      <xdr:nvCxnSpPr>
        <xdr:cNvPr id="849" name="直線コネクタ 848"/>
        <xdr:cNvCxnSpPr/>
      </xdr:nvCxnSpPr>
      <xdr:spPr>
        <a:xfrm flipV="1">
          <a:off x="18656300" y="13117246"/>
          <a:ext cx="889000" cy="8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16890</xdr:rowOff>
    </xdr:from>
    <xdr:to>
      <xdr:col>28</xdr:col>
      <xdr:colOff>365125</xdr:colOff>
      <xdr:row>76</xdr:row>
      <xdr:rowOff>118490</xdr:rowOff>
    </xdr:to>
    <xdr:sp macro="" textlink="">
      <xdr:nvSpPr>
        <xdr:cNvPr id="850" name="フローチャート : 判断 849"/>
        <xdr:cNvSpPr/>
      </xdr:nvSpPr>
      <xdr:spPr>
        <a:xfrm>
          <a:off x="19494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135018</xdr:rowOff>
    </xdr:from>
    <xdr:ext cx="534377" cy="259045"/>
    <xdr:sp macro="" textlink="">
      <xdr:nvSpPr>
        <xdr:cNvPr id="851" name="テキスト ボックス 850"/>
        <xdr:cNvSpPr txBox="1"/>
      </xdr:nvSpPr>
      <xdr:spPr>
        <a:xfrm>
          <a:off x="19278111" y="128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151842</xdr:rowOff>
    </xdr:from>
    <xdr:to>
      <xdr:col>27</xdr:col>
      <xdr:colOff>161925</xdr:colOff>
      <xdr:row>76</xdr:row>
      <xdr:rowOff>81992</xdr:rowOff>
    </xdr:to>
    <xdr:sp macro="" textlink="">
      <xdr:nvSpPr>
        <xdr:cNvPr id="852" name="フローチャート : 判断 851"/>
        <xdr:cNvSpPr/>
      </xdr:nvSpPr>
      <xdr:spPr>
        <a:xfrm>
          <a:off x="18605500" y="1301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98518</xdr:rowOff>
    </xdr:from>
    <xdr:ext cx="534377" cy="259045"/>
    <xdr:sp macro="" textlink="">
      <xdr:nvSpPr>
        <xdr:cNvPr id="853" name="テキスト ボックス 852"/>
        <xdr:cNvSpPr txBox="1"/>
      </xdr:nvSpPr>
      <xdr:spPr>
        <a:xfrm>
          <a:off x="18389111" y="1278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90424</xdr:rowOff>
    </xdr:from>
    <xdr:to>
      <xdr:col>32</xdr:col>
      <xdr:colOff>238125</xdr:colOff>
      <xdr:row>75</xdr:row>
      <xdr:rowOff>20574</xdr:rowOff>
    </xdr:to>
    <xdr:sp macro="" textlink="">
      <xdr:nvSpPr>
        <xdr:cNvPr id="859" name="円/楕円 858"/>
        <xdr:cNvSpPr/>
      </xdr:nvSpPr>
      <xdr:spPr>
        <a:xfrm>
          <a:off x="22110700" y="1277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113301</xdr:rowOff>
    </xdr:from>
    <xdr:ext cx="534377" cy="259045"/>
    <xdr:sp macro="" textlink="">
      <xdr:nvSpPr>
        <xdr:cNvPr id="860" name="繰出金該当値テキスト"/>
        <xdr:cNvSpPr txBox="1"/>
      </xdr:nvSpPr>
      <xdr:spPr>
        <a:xfrm>
          <a:off x="22212300" y="1262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39,960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83795</xdr:rowOff>
    </xdr:from>
    <xdr:to>
      <xdr:col>31</xdr:col>
      <xdr:colOff>85725</xdr:colOff>
      <xdr:row>76</xdr:row>
      <xdr:rowOff>13945</xdr:rowOff>
    </xdr:to>
    <xdr:sp macro="" textlink="">
      <xdr:nvSpPr>
        <xdr:cNvPr id="861" name="円/楕円 860"/>
        <xdr:cNvSpPr/>
      </xdr:nvSpPr>
      <xdr:spPr>
        <a:xfrm>
          <a:off x="21272500" y="129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30472</xdr:rowOff>
    </xdr:from>
    <xdr:ext cx="534377" cy="259045"/>
    <xdr:sp macro="" textlink="">
      <xdr:nvSpPr>
        <xdr:cNvPr id="862" name="テキスト ボックス 861"/>
        <xdr:cNvSpPr txBox="1"/>
      </xdr:nvSpPr>
      <xdr:spPr>
        <a:xfrm>
          <a:off x="21056111" y="1271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35,634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37579</xdr:rowOff>
    </xdr:from>
    <xdr:to>
      <xdr:col>29</xdr:col>
      <xdr:colOff>568325</xdr:colOff>
      <xdr:row>76</xdr:row>
      <xdr:rowOff>139179</xdr:rowOff>
    </xdr:to>
    <xdr:sp macro="" textlink="">
      <xdr:nvSpPr>
        <xdr:cNvPr id="863" name="円/楕円 862"/>
        <xdr:cNvSpPr/>
      </xdr:nvSpPr>
      <xdr:spPr>
        <a:xfrm>
          <a:off x="20383500" y="130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130306</xdr:rowOff>
    </xdr:from>
    <xdr:ext cx="534377" cy="259045"/>
    <xdr:sp macro="" textlink="">
      <xdr:nvSpPr>
        <xdr:cNvPr id="864" name="テキスト ボックス 863"/>
        <xdr:cNvSpPr txBox="1"/>
      </xdr:nvSpPr>
      <xdr:spPr>
        <a:xfrm>
          <a:off x="20167111" y="1316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32,347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36246</xdr:rowOff>
    </xdr:from>
    <xdr:to>
      <xdr:col>28</xdr:col>
      <xdr:colOff>365125</xdr:colOff>
      <xdr:row>76</xdr:row>
      <xdr:rowOff>137846</xdr:rowOff>
    </xdr:to>
    <xdr:sp macro="" textlink="">
      <xdr:nvSpPr>
        <xdr:cNvPr id="865" name="円/楕円 864"/>
        <xdr:cNvSpPr/>
      </xdr:nvSpPr>
      <xdr:spPr>
        <a:xfrm>
          <a:off x="19494500" y="1306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128973</xdr:rowOff>
    </xdr:from>
    <xdr:ext cx="534377" cy="259045"/>
    <xdr:sp macro="" textlink="">
      <xdr:nvSpPr>
        <xdr:cNvPr id="866" name="テキスト ボックス 865"/>
        <xdr:cNvSpPr txBox="1"/>
      </xdr:nvSpPr>
      <xdr:spPr>
        <a:xfrm>
          <a:off x="19278111" y="1315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32,382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117627</xdr:rowOff>
    </xdr:from>
    <xdr:to>
      <xdr:col>27</xdr:col>
      <xdr:colOff>161925</xdr:colOff>
      <xdr:row>77</xdr:row>
      <xdr:rowOff>47777</xdr:rowOff>
    </xdr:to>
    <xdr:sp macro="" textlink="">
      <xdr:nvSpPr>
        <xdr:cNvPr id="867" name="円/楕円 866"/>
        <xdr:cNvSpPr/>
      </xdr:nvSpPr>
      <xdr:spPr>
        <a:xfrm>
          <a:off x="18605500" y="1314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38904</xdr:rowOff>
    </xdr:from>
    <xdr:ext cx="534377" cy="259045"/>
    <xdr:sp macro="" textlink="">
      <xdr:nvSpPr>
        <xdr:cNvPr id="868" name="テキスト ボックス 867"/>
        <xdr:cNvSpPr txBox="1"/>
      </xdr:nvSpPr>
      <xdr:spPr>
        <a:xfrm>
          <a:off x="18389111" y="1324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30,246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・扶助費は、住民１人当たり</a:t>
          </a:r>
          <a:r>
            <a:rPr kumimoji="1" lang="en-US" altLang="ja-JP" sz="1300">
              <a:latin typeface="ＭＳ Ｐゴシック"/>
            </a:rPr>
            <a:t>130,344</a:t>
          </a:r>
          <a:r>
            <a:rPr kumimoji="1" lang="ja-JP" altLang="en-US" sz="1300">
              <a:latin typeface="ＭＳ Ｐゴシック"/>
            </a:rPr>
            <a:t>円で全体の</a:t>
          </a:r>
          <a:r>
            <a:rPr kumimoji="1" lang="en-US" altLang="ja-JP" sz="1300">
              <a:latin typeface="ＭＳ Ｐゴシック"/>
            </a:rPr>
            <a:t>34.6</a:t>
          </a:r>
          <a:r>
            <a:rPr kumimoji="1" lang="ja-JP" altLang="en-US" sz="1300">
              <a:latin typeface="ＭＳ Ｐゴシック"/>
            </a:rPr>
            <a:t>％と最も高い割合を占めており、前年度の扶助費総額と比較して</a:t>
          </a:r>
          <a:r>
            <a:rPr kumimoji="1" lang="en-US" altLang="ja-JP" sz="1300">
              <a:latin typeface="ＭＳ Ｐゴシック"/>
            </a:rPr>
            <a:t>4.7</a:t>
          </a:r>
          <a:r>
            <a:rPr kumimoji="1" lang="ja-JP" altLang="en-US" sz="1300">
              <a:latin typeface="ＭＳ Ｐゴシック"/>
            </a:rPr>
            <a:t>％の増加となっている。全国平均と比較しても高く、類似団体の中で最も高い水準となっている。扶助費の</a:t>
          </a:r>
          <a:r>
            <a:rPr kumimoji="1" lang="en-US" altLang="ja-JP" sz="1300">
              <a:latin typeface="ＭＳ Ｐゴシック"/>
            </a:rPr>
            <a:t>40.7</a:t>
          </a:r>
          <a:r>
            <a:rPr kumimoji="1" lang="ja-JP" altLang="en-US" sz="1300">
              <a:latin typeface="ＭＳ Ｐゴシック"/>
            </a:rPr>
            <a:t>％を占める生活保護費は高止まりしたものの、自立支援・介護給付費の増、子ども医療費助成の対象年齢拡大、臨時福祉給付金の支給など社会福祉費の増加が扶助費全体を押し上げている。今後も、社会保障制度全般にわたり資格審査の適正化等を進めることで扶助費の上昇抑制を図る。</a:t>
          </a:r>
          <a:endParaRPr kumimoji="1" lang="en-US" altLang="ja-JP" sz="1300">
            <a:latin typeface="ＭＳ Ｐゴシック"/>
          </a:endParaRPr>
        </a:p>
        <a:p>
          <a:r>
            <a:rPr kumimoji="1" lang="ja-JP" altLang="en-US" sz="1300">
              <a:latin typeface="ＭＳ Ｐゴシック"/>
            </a:rPr>
            <a:t>・人件費は、住民１人当たり</a:t>
          </a:r>
          <a:r>
            <a:rPr kumimoji="1" lang="en-US" altLang="ja-JP" sz="1300">
              <a:latin typeface="ＭＳ Ｐゴシック"/>
            </a:rPr>
            <a:t>59,006</a:t>
          </a:r>
          <a:r>
            <a:rPr kumimoji="1" lang="ja-JP" altLang="en-US" sz="1300">
              <a:latin typeface="ＭＳ Ｐゴシック"/>
            </a:rPr>
            <a:t>円で全体の</a:t>
          </a:r>
          <a:r>
            <a:rPr kumimoji="1" lang="en-US" altLang="ja-JP" sz="1300">
              <a:latin typeface="ＭＳ Ｐゴシック"/>
            </a:rPr>
            <a:t>15.7</a:t>
          </a:r>
          <a:r>
            <a:rPr kumimoji="1" lang="ja-JP" altLang="en-US" sz="1300">
              <a:latin typeface="ＭＳ Ｐゴシック"/>
            </a:rPr>
            <a:t>％と扶助費に次いで高い割合を占めている。類似団体と比較するとやや高いものの、大阪府平均、全国平均と比較すると低い状況であり、金額も微減傾向にある。今後も業務見直しに積極的に取り組み、人件費の削減、適正化を図る。</a:t>
          </a:r>
          <a:endParaRPr kumimoji="1" lang="en-US" altLang="ja-JP" sz="1300">
            <a:latin typeface="ＭＳ Ｐゴシック"/>
          </a:endParaRPr>
        </a:p>
        <a:p>
          <a:r>
            <a:rPr kumimoji="1" lang="ja-JP" altLang="en-US" sz="1300">
              <a:latin typeface="ＭＳ Ｐゴシック"/>
            </a:rPr>
            <a:t>・公債費は、住民１人当たり</a:t>
          </a:r>
          <a:r>
            <a:rPr kumimoji="1" lang="en-US" altLang="ja-JP" sz="1300">
              <a:latin typeface="ＭＳ Ｐゴシック"/>
            </a:rPr>
            <a:t>43,606</a:t>
          </a:r>
          <a:r>
            <a:rPr kumimoji="1" lang="ja-JP" altLang="en-US" sz="1300">
              <a:latin typeface="ＭＳ Ｐゴシック"/>
            </a:rPr>
            <a:t>円で全体の</a:t>
          </a:r>
          <a:r>
            <a:rPr kumimoji="1" lang="en-US" altLang="ja-JP" sz="1300">
              <a:latin typeface="ＭＳ Ｐゴシック"/>
            </a:rPr>
            <a:t>11.6</a:t>
          </a:r>
          <a:r>
            <a:rPr kumimoji="1" lang="ja-JP" altLang="en-US" sz="1300">
              <a:latin typeface="ＭＳ Ｐゴシック"/>
            </a:rPr>
            <a:t>％と主な構成項目の１項目である。公債費は、類似団体平均、全国平均と比較して高い水準となっており、平成初頭に集中的に実施した大規模な建設投資（主に地方単独事業）の財源として発行した起債の償還負担が、１人当たりのコストを押し上げている。　しかし、近年においては事業を精査し地方債の新規発行を抑制していることや、過去の大規模な建設投資に係る起債の償還が終了を迎えているため、徐々に公債費負担の割合が減少を始めている。</a:t>
          </a:r>
          <a:endParaRPr kumimoji="1" lang="en-US" altLang="ja-JP" sz="1300">
            <a:latin typeface="ＭＳ Ｐゴシック"/>
          </a:endParaRPr>
        </a:p>
        <a:p>
          <a:r>
            <a:rPr kumimoji="1" lang="ja-JP" altLang="en-US" sz="1300">
              <a:latin typeface="ＭＳ Ｐゴシック"/>
            </a:rPr>
            <a:t>・繰出金は、住民１人当たり</a:t>
          </a:r>
          <a:r>
            <a:rPr kumimoji="1" lang="en-US" altLang="ja-JP" sz="1300">
              <a:latin typeface="ＭＳ Ｐゴシック"/>
            </a:rPr>
            <a:t>39,960</a:t>
          </a:r>
          <a:r>
            <a:rPr kumimoji="1" lang="ja-JP" altLang="en-US" sz="1300">
              <a:latin typeface="ＭＳ Ｐゴシック"/>
            </a:rPr>
            <a:t>円で全体の</a:t>
          </a:r>
          <a:r>
            <a:rPr kumimoji="1" lang="en-US" altLang="ja-JP" sz="1300">
              <a:latin typeface="ＭＳ Ｐゴシック"/>
            </a:rPr>
            <a:t>10.6</a:t>
          </a:r>
          <a:r>
            <a:rPr kumimoji="1" lang="ja-JP" altLang="en-US" sz="1300">
              <a:latin typeface="ＭＳ Ｐゴシック"/>
            </a:rPr>
            <a:t>％を占めている。</a:t>
          </a:r>
          <a:r>
            <a:rPr kumimoji="1" lang="en-US" altLang="ja-JP" sz="1300">
              <a:latin typeface="ＭＳ Ｐゴシック"/>
            </a:rPr>
            <a:t>28</a:t>
          </a:r>
          <a:r>
            <a:rPr kumimoji="1" lang="ja-JP" altLang="en-US" sz="1300">
              <a:latin typeface="ＭＳ Ｐゴシック"/>
            </a:rPr>
            <a:t>年度は類似団体平均を大きく上回る数値となったが、これは、土地取得事業特別会計で取得していた土地を一般会計へ所管換えを行う際に生じた繰出金によるものである。</a:t>
          </a:r>
        </a:p>
        <a:p>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大阪府岸和田市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198,017
195,915
72.68
74,745,954
74,520,619
101,121
42,570,367
71,978,469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47.6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35742</xdr:rowOff>
    </xdr:from>
    <xdr:to>
      <xdr:col>6</xdr:col>
      <xdr:colOff>510540</xdr:colOff>
      <xdr:row>39</xdr:row>
      <xdr:rowOff>142422</xdr:rowOff>
    </xdr:to>
    <xdr:cxnSp macro="">
      <xdr:nvCxnSpPr>
        <xdr:cNvPr id="58" name="直線コネクタ 57"/>
        <xdr:cNvCxnSpPr/>
      </xdr:nvCxnSpPr>
      <xdr:spPr>
        <a:xfrm flipV="1">
          <a:off x="4633595" y="5350692"/>
          <a:ext cx="127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146249</xdr:rowOff>
    </xdr:from>
    <xdr:ext cx="469744" cy="259045"/>
    <xdr:sp macro="" textlink="">
      <xdr:nvSpPr>
        <xdr:cNvPr id="59" name="議会費最小値テキスト"/>
        <xdr:cNvSpPr txBox="1"/>
      </xdr:nvSpPr>
      <xdr:spPr>
        <a:xfrm>
          <a:off x="4686300" y="683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1,460</a:t>
          </a:r>
          <a:endParaRPr kumimoji="1" lang="ja-JP" altLang="en-US" sz="1000" b="1">
            <a:latin typeface="ＭＳ Ｐゴシック"/>
          </a:endParaRPr>
        </a:p>
      </xdr:txBody>
    </xdr:sp>
    <xdr:clientData/>
  </xdr:oneCellAnchor>
  <xdr:twoCellAnchor>
    <xdr:from>
      <xdr:col>6</xdr:col>
      <xdr:colOff>422275</xdr:colOff>
      <xdr:row>39</xdr:row>
      <xdr:rowOff>142422</xdr:rowOff>
    </xdr:from>
    <xdr:to>
      <xdr:col>6</xdr:col>
      <xdr:colOff>600075</xdr:colOff>
      <xdr:row>39</xdr:row>
      <xdr:rowOff>142422</xdr:rowOff>
    </xdr:to>
    <xdr:cxnSp macro="">
      <xdr:nvCxnSpPr>
        <xdr:cNvPr id="60" name="直線コネクタ 59"/>
        <xdr:cNvCxnSpPr/>
      </xdr:nvCxnSpPr>
      <xdr:spPr>
        <a:xfrm>
          <a:off x="4546600" y="682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153869</xdr:rowOff>
    </xdr:from>
    <xdr:ext cx="469744" cy="259045"/>
    <xdr:sp macro="" textlink="">
      <xdr:nvSpPr>
        <xdr:cNvPr id="61" name="議会費最大値テキスト"/>
        <xdr:cNvSpPr txBox="1"/>
      </xdr:nvSpPr>
      <xdr:spPr>
        <a:xfrm>
          <a:off x="4686300" y="512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6</xdr:col>
      <xdr:colOff>422275</xdr:colOff>
      <xdr:row>31</xdr:row>
      <xdr:rowOff>35742</xdr:rowOff>
    </xdr:from>
    <xdr:to>
      <xdr:col>6</xdr:col>
      <xdr:colOff>600075</xdr:colOff>
      <xdr:row>31</xdr:row>
      <xdr:rowOff>35742</xdr:rowOff>
    </xdr:to>
    <xdr:cxnSp macro="">
      <xdr:nvCxnSpPr>
        <xdr:cNvPr id="62" name="直線コネクタ 61"/>
        <xdr:cNvCxnSpPr/>
      </xdr:nvCxnSpPr>
      <xdr:spPr>
        <a:xfrm>
          <a:off x="4546600" y="5350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11249</xdr:rowOff>
    </xdr:from>
    <xdr:to>
      <xdr:col>6</xdr:col>
      <xdr:colOff>511175</xdr:colOff>
      <xdr:row>34</xdr:row>
      <xdr:rowOff>149497</xdr:rowOff>
    </xdr:to>
    <xdr:cxnSp macro="">
      <xdr:nvCxnSpPr>
        <xdr:cNvPr id="63" name="直線コネクタ 62"/>
        <xdr:cNvCxnSpPr/>
      </xdr:nvCxnSpPr>
      <xdr:spPr>
        <a:xfrm>
          <a:off x="3797300" y="5840549"/>
          <a:ext cx="838200" cy="13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29227</xdr:rowOff>
    </xdr:from>
    <xdr:ext cx="469744" cy="259045"/>
    <xdr:sp macro="" textlink="">
      <xdr:nvSpPr>
        <xdr:cNvPr id="64" name="議会費平均値テキスト"/>
        <xdr:cNvSpPr txBox="1"/>
      </xdr:nvSpPr>
      <xdr:spPr>
        <a:xfrm>
          <a:off x="46863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50800</xdr:rowOff>
    </xdr:from>
    <xdr:to>
      <xdr:col>6</xdr:col>
      <xdr:colOff>561975</xdr:colOff>
      <xdr:row>36</xdr:row>
      <xdr:rowOff>152400</xdr:rowOff>
    </xdr:to>
    <xdr:sp macro="" textlink="">
      <xdr:nvSpPr>
        <xdr:cNvPr id="65" name="フローチャート : 判断 64"/>
        <xdr:cNvSpPr/>
      </xdr:nvSpPr>
      <xdr:spPr>
        <a:xfrm>
          <a:off x="45847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11249</xdr:rowOff>
    </xdr:from>
    <xdr:to>
      <xdr:col>5</xdr:col>
      <xdr:colOff>358775</xdr:colOff>
      <xdr:row>34</xdr:row>
      <xdr:rowOff>154940</xdr:rowOff>
    </xdr:to>
    <xdr:cxnSp macro="">
      <xdr:nvCxnSpPr>
        <xdr:cNvPr id="66" name="直線コネクタ 65"/>
        <xdr:cNvCxnSpPr/>
      </xdr:nvCxnSpPr>
      <xdr:spPr>
        <a:xfrm flipV="1">
          <a:off x="2908300" y="5840549"/>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25219</xdr:rowOff>
    </xdr:from>
    <xdr:to>
      <xdr:col>5</xdr:col>
      <xdr:colOff>409575</xdr:colOff>
      <xdr:row>35</xdr:row>
      <xdr:rowOff>126819</xdr:rowOff>
    </xdr:to>
    <xdr:sp macro="" textlink="">
      <xdr:nvSpPr>
        <xdr:cNvPr id="67" name="フローチャート :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117946</xdr:rowOff>
    </xdr:from>
    <xdr:ext cx="469744" cy="259045"/>
    <xdr:sp macro="" textlink="">
      <xdr:nvSpPr>
        <xdr:cNvPr id="68" name="テキスト ボックス 67"/>
        <xdr:cNvSpPr txBox="1"/>
      </xdr:nvSpPr>
      <xdr:spPr>
        <a:xfrm>
          <a:off x="3562427"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120106</xdr:rowOff>
    </xdr:from>
    <xdr:to>
      <xdr:col>4</xdr:col>
      <xdr:colOff>155575</xdr:colOff>
      <xdr:row>34</xdr:row>
      <xdr:rowOff>154940</xdr:rowOff>
    </xdr:to>
    <xdr:cxnSp macro="">
      <xdr:nvCxnSpPr>
        <xdr:cNvPr id="69" name="直線コネクタ 68"/>
        <xdr:cNvCxnSpPr/>
      </xdr:nvCxnSpPr>
      <xdr:spPr>
        <a:xfrm>
          <a:off x="2019300" y="5949406"/>
          <a:ext cx="889000" cy="3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86178</xdr:rowOff>
    </xdr:from>
    <xdr:to>
      <xdr:col>4</xdr:col>
      <xdr:colOff>206375</xdr:colOff>
      <xdr:row>36</xdr:row>
      <xdr:rowOff>16328</xdr:rowOff>
    </xdr:to>
    <xdr:sp macro="" textlink="">
      <xdr:nvSpPr>
        <xdr:cNvPr id="70" name="フローチャート : 判断 69"/>
        <xdr:cNvSpPr/>
      </xdr:nvSpPr>
      <xdr:spPr>
        <a:xfrm>
          <a:off x="2857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7455</xdr:rowOff>
    </xdr:from>
    <xdr:ext cx="469744" cy="259045"/>
    <xdr:sp macro="" textlink="">
      <xdr:nvSpPr>
        <xdr:cNvPr id="71" name="テキスト ボックス 70"/>
        <xdr:cNvSpPr txBox="1"/>
      </xdr:nvSpPr>
      <xdr:spPr>
        <a:xfrm>
          <a:off x="2673427"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64589</xdr:rowOff>
    </xdr:from>
    <xdr:to>
      <xdr:col>2</xdr:col>
      <xdr:colOff>638175</xdr:colOff>
      <xdr:row>34</xdr:row>
      <xdr:rowOff>120106</xdr:rowOff>
    </xdr:to>
    <xdr:cxnSp macro="">
      <xdr:nvCxnSpPr>
        <xdr:cNvPr id="72" name="直線コネクタ 71"/>
        <xdr:cNvCxnSpPr/>
      </xdr:nvCxnSpPr>
      <xdr:spPr>
        <a:xfrm>
          <a:off x="1130300" y="589388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146050</xdr:rowOff>
    </xdr:from>
    <xdr:to>
      <xdr:col>3</xdr:col>
      <xdr:colOff>3175</xdr:colOff>
      <xdr:row>36</xdr:row>
      <xdr:rowOff>76200</xdr:rowOff>
    </xdr:to>
    <xdr:sp macro="" textlink="">
      <xdr:nvSpPr>
        <xdr:cNvPr id="73" name="フローチャート : 判断 72"/>
        <xdr:cNvSpPr/>
      </xdr:nvSpPr>
      <xdr:spPr>
        <a:xfrm>
          <a:off x="1968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67327</xdr:rowOff>
    </xdr:from>
    <xdr:ext cx="469744" cy="259045"/>
    <xdr:sp macro="" textlink="">
      <xdr:nvSpPr>
        <xdr:cNvPr id="74" name="テキスト ボックス 73"/>
        <xdr:cNvSpPr txBox="1"/>
      </xdr:nvSpPr>
      <xdr:spPr>
        <a:xfrm>
          <a:off x="1784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60053</xdr:rowOff>
    </xdr:from>
    <xdr:to>
      <xdr:col>1</xdr:col>
      <xdr:colOff>485775</xdr:colOff>
      <xdr:row>35</xdr:row>
      <xdr:rowOff>161653</xdr:rowOff>
    </xdr:to>
    <xdr:sp macro="" textlink="">
      <xdr:nvSpPr>
        <xdr:cNvPr id="75" name="フローチャート : 判断 74"/>
        <xdr:cNvSpPr/>
      </xdr:nvSpPr>
      <xdr:spPr>
        <a:xfrm>
          <a:off x="1079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152780</xdr:rowOff>
    </xdr:from>
    <xdr:ext cx="469744" cy="259045"/>
    <xdr:sp macro="" textlink="">
      <xdr:nvSpPr>
        <xdr:cNvPr id="76" name="テキスト ボックス 75"/>
        <xdr:cNvSpPr txBox="1"/>
      </xdr:nvSpPr>
      <xdr:spPr>
        <a:xfrm>
          <a:off x="895427" y="615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98697</xdr:rowOff>
    </xdr:from>
    <xdr:to>
      <xdr:col>6</xdr:col>
      <xdr:colOff>561975</xdr:colOff>
      <xdr:row>35</xdr:row>
      <xdr:rowOff>28847</xdr:rowOff>
    </xdr:to>
    <xdr:sp macro="" textlink="">
      <xdr:nvSpPr>
        <xdr:cNvPr id="82" name="円/楕円 81"/>
        <xdr:cNvSpPr/>
      </xdr:nvSpPr>
      <xdr:spPr>
        <a:xfrm>
          <a:off x="4584700" y="59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121574</xdr:rowOff>
    </xdr:from>
    <xdr:ext cx="469744" cy="259045"/>
    <xdr:sp macro="" textlink="">
      <xdr:nvSpPr>
        <xdr:cNvPr id="83" name="議会費該当値テキスト"/>
        <xdr:cNvSpPr txBox="1"/>
      </xdr:nvSpPr>
      <xdr:spPr>
        <a:xfrm>
          <a:off x="4686300" y="577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131899</xdr:rowOff>
    </xdr:from>
    <xdr:to>
      <xdr:col>5</xdr:col>
      <xdr:colOff>409575</xdr:colOff>
      <xdr:row>34</xdr:row>
      <xdr:rowOff>62049</xdr:rowOff>
    </xdr:to>
    <xdr:sp macro="" textlink="">
      <xdr:nvSpPr>
        <xdr:cNvPr id="84" name="円/楕円 83"/>
        <xdr:cNvSpPr/>
      </xdr:nvSpPr>
      <xdr:spPr>
        <a:xfrm>
          <a:off x="3746500" y="57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78576</xdr:rowOff>
    </xdr:from>
    <xdr:ext cx="469744" cy="259045"/>
    <xdr:sp macro="" textlink="">
      <xdr:nvSpPr>
        <xdr:cNvPr id="85" name="テキスト ボックス 84"/>
        <xdr:cNvSpPr txBox="1"/>
      </xdr:nvSpPr>
      <xdr:spPr>
        <a:xfrm>
          <a:off x="3562427" y="556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104140</xdr:rowOff>
    </xdr:from>
    <xdr:to>
      <xdr:col>4</xdr:col>
      <xdr:colOff>206375</xdr:colOff>
      <xdr:row>35</xdr:row>
      <xdr:rowOff>34290</xdr:rowOff>
    </xdr:to>
    <xdr:sp macro="" textlink="">
      <xdr:nvSpPr>
        <xdr:cNvPr id="86" name="円/楕円 85"/>
        <xdr:cNvSpPr/>
      </xdr:nvSpPr>
      <xdr:spPr>
        <a:xfrm>
          <a:off x="2857500" y="593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50817</xdr:rowOff>
    </xdr:from>
    <xdr:ext cx="469744" cy="259045"/>
    <xdr:sp macro="" textlink="">
      <xdr:nvSpPr>
        <xdr:cNvPr id="87" name="テキスト ボックス 86"/>
        <xdr:cNvSpPr txBox="1"/>
      </xdr:nvSpPr>
      <xdr:spPr>
        <a:xfrm>
          <a:off x="2673427" y="570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69306</xdr:rowOff>
    </xdr:from>
    <xdr:to>
      <xdr:col>3</xdr:col>
      <xdr:colOff>3175</xdr:colOff>
      <xdr:row>34</xdr:row>
      <xdr:rowOff>170906</xdr:rowOff>
    </xdr:to>
    <xdr:sp macro="" textlink="">
      <xdr:nvSpPr>
        <xdr:cNvPr id="88" name="円/楕円 87"/>
        <xdr:cNvSpPr/>
      </xdr:nvSpPr>
      <xdr:spPr>
        <a:xfrm>
          <a:off x="1968500" y="589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15983</xdr:rowOff>
    </xdr:from>
    <xdr:ext cx="469744" cy="259045"/>
    <xdr:sp macro="" textlink="">
      <xdr:nvSpPr>
        <xdr:cNvPr id="89" name="テキスト ボックス 88"/>
        <xdr:cNvSpPr txBox="1"/>
      </xdr:nvSpPr>
      <xdr:spPr>
        <a:xfrm>
          <a:off x="1784427" y="567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13789</xdr:rowOff>
    </xdr:from>
    <xdr:to>
      <xdr:col>1</xdr:col>
      <xdr:colOff>485775</xdr:colOff>
      <xdr:row>34</xdr:row>
      <xdr:rowOff>115389</xdr:rowOff>
    </xdr:to>
    <xdr:sp macro="" textlink="">
      <xdr:nvSpPr>
        <xdr:cNvPr id="90" name="円/楕円 89"/>
        <xdr:cNvSpPr/>
      </xdr:nvSpPr>
      <xdr:spPr>
        <a:xfrm>
          <a:off x="1079500" y="584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131916</xdr:rowOff>
    </xdr:from>
    <xdr:ext cx="469744" cy="259045"/>
    <xdr:sp macro="" textlink="">
      <xdr:nvSpPr>
        <xdr:cNvPr id="91" name="テキスト ボックス 90"/>
        <xdr:cNvSpPr txBox="1"/>
      </xdr:nvSpPr>
      <xdr:spPr>
        <a:xfrm>
          <a:off x="895427" y="561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162430</xdr:rowOff>
    </xdr:from>
    <xdr:to>
      <xdr:col>6</xdr:col>
      <xdr:colOff>510540</xdr:colOff>
      <xdr:row>58</xdr:row>
      <xdr:rowOff>171279</xdr:rowOff>
    </xdr:to>
    <xdr:cxnSp macro="">
      <xdr:nvCxnSpPr>
        <xdr:cNvPr id="118" name="直線コネクタ 117"/>
        <xdr:cNvCxnSpPr/>
      </xdr:nvCxnSpPr>
      <xdr:spPr>
        <a:xfrm flipV="1">
          <a:off x="4633595" y="8563480"/>
          <a:ext cx="1270" cy="1551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3656</xdr:rowOff>
    </xdr:from>
    <xdr:ext cx="534377" cy="259045"/>
    <xdr:sp macro="" textlink="">
      <xdr:nvSpPr>
        <xdr:cNvPr id="119" name="総務費最小値テキスト"/>
        <xdr:cNvSpPr txBox="1"/>
      </xdr:nvSpPr>
      <xdr:spPr>
        <a:xfrm>
          <a:off x="4686300" y="1011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23,033</a:t>
          </a:r>
          <a:endParaRPr kumimoji="1" lang="ja-JP" altLang="en-US" sz="1000" b="1">
            <a:latin typeface="ＭＳ Ｐゴシック"/>
          </a:endParaRPr>
        </a:p>
      </xdr:txBody>
    </xdr:sp>
    <xdr:clientData/>
  </xdr:oneCellAnchor>
  <xdr:twoCellAnchor>
    <xdr:from>
      <xdr:col>6</xdr:col>
      <xdr:colOff>422275</xdr:colOff>
      <xdr:row>58</xdr:row>
      <xdr:rowOff>171279</xdr:rowOff>
    </xdr:from>
    <xdr:to>
      <xdr:col>6</xdr:col>
      <xdr:colOff>600075</xdr:colOff>
      <xdr:row>58</xdr:row>
      <xdr:rowOff>171279</xdr:rowOff>
    </xdr:to>
    <xdr:cxnSp macro="">
      <xdr:nvCxnSpPr>
        <xdr:cNvPr id="120" name="直線コネクタ 119"/>
        <xdr:cNvCxnSpPr/>
      </xdr:nvCxnSpPr>
      <xdr:spPr>
        <a:xfrm>
          <a:off x="4546600" y="1011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109107</xdr:rowOff>
    </xdr:from>
    <xdr:ext cx="534377" cy="259045"/>
    <xdr:sp macro="" textlink="">
      <xdr:nvSpPr>
        <xdr:cNvPr id="121" name="総務費最大値テキスト"/>
        <xdr:cNvSpPr txBox="1"/>
      </xdr:nvSpPr>
      <xdr:spPr>
        <a:xfrm>
          <a:off x="4686300" y="833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70,554</a:t>
          </a:r>
          <a:endParaRPr kumimoji="1" lang="ja-JP" altLang="en-US" sz="1000" b="1">
            <a:latin typeface="ＭＳ Ｐゴシック"/>
          </a:endParaRPr>
        </a:p>
      </xdr:txBody>
    </xdr:sp>
    <xdr:clientData/>
  </xdr:oneCellAnchor>
  <xdr:twoCellAnchor>
    <xdr:from>
      <xdr:col>6</xdr:col>
      <xdr:colOff>422275</xdr:colOff>
      <xdr:row>49</xdr:row>
      <xdr:rowOff>162430</xdr:rowOff>
    </xdr:from>
    <xdr:to>
      <xdr:col>6</xdr:col>
      <xdr:colOff>600075</xdr:colOff>
      <xdr:row>49</xdr:row>
      <xdr:rowOff>162430</xdr:rowOff>
    </xdr:to>
    <xdr:cxnSp macro="">
      <xdr:nvCxnSpPr>
        <xdr:cNvPr id="122" name="直線コネクタ 121"/>
        <xdr:cNvCxnSpPr/>
      </xdr:nvCxnSpPr>
      <xdr:spPr>
        <a:xfrm>
          <a:off x="4546600" y="856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163115</xdr:rowOff>
    </xdr:from>
    <xdr:to>
      <xdr:col>6</xdr:col>
      <xdr:colOff>511175</xdr:colOff>
      <xdr:row>58</xdr:row>
      <xdr:rowOff>97344</xdr:rowOff>
    </xdr:to>
    <xdr:cxnSp macro="">
      <xdr:nvCxnSpPr>
        <xdr:cNvPr id="123" name="直線コネクタ 122"/>
        <xdr:cNvCxnSpPr/>
      </xdr:nvCxnSpPr>
      <xdr:spPr>
        <a:xfrm>
          <a:off x="3797300" y="9935765"/>
          <a:ext cx="838200" cy="10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58872</xdr:rowOff>
    </xdr:from>
    <xdr:ext cx="534377" cy="259045"/>
    <xdr:sp macro="" textlink="">
      <xdr:nvSpPr>
        <xdr:cNvPr id="124" name="総務費平均値テキスト"/>
        <xdr:cNvSpPr txBox="1"/>
      </xdr:nvSpPr>
      <xdr:spPr>
        <a:xfrm>
          <a:off x="4686300" y="9488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35995</xdr:rowOff>
    </xdr:from>
    <xdr:to>
      <xdr:col>6</xdr:col>
      <xdr:colOff>561975</xdr:colOff>
      <xdr:row>56</xdr:row>
      <xdr:rowOff>137595</xdr:rowOff>
    </xdr:to>
    <xdr:sp macro="" textlink="">
      <xdr:nvSpPr>
        <xdr:cNvPr id="125" name="フローチャート : 判断 124"/>
        <xdr:cNvSpPr/>
      </xdr:nvSpPr>
      <xdr:spPr>
        <a:xfrm>
          <a:off x="45847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163115</xdr:rowOff>
    </xdr:from>
    <xdr:to>
      <xdr:col>5</xdr:col>
      <xdr:colOff>358775</xdr:colOff>
      <xdr:row>58</xdr:row>
      <xdr:rowOff>167263</xdr:rowOff>
    </xdr:to>
    <xdr:cxnSp macro="">
      <xdr:nvCxnSpPr>
        <xdr:cNvPr id="126" name="直線コネクタ 125"/>
        <xdr:cNvCxnSpPr/>
      </xdr:nvCxnSpPr>
      <xdr:spPr>
        <a:xfrm flipV="1">
          <a:off x="2908300" y="9935765"/>
          <a:ext cx="889000" cy="17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63623</xdr:rowOff>
    </xdr:from>
    <xdr:to>
      <xdr:col>5</xdr:col>
      <xdr:colOff>409575</xdr:colOff>
      <xdr:row>55</xdr:row>
      <xdr:rowOff>165223</xdr:rowOff>
    </xdr:to>
    <xdr:sp macro="" textlink="">
      <xdr:nvSpPr>
        <xdr:cNvPr id="127" name="フローチャート : 判断 126"/>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10300</xdr:rowOff>
    </xdr:from>
    <xdr:ext cx="534377" cy="259045"/>
    <xdr:sp macro="" textlink="">
      <xdr:nvSpPr>
        <xdr:cNvPr id="128" name="テキスト ボックス 127"/>
        <xdr:cNvSpPr txBox="1"/>
      </xdr:nvSpPr>
      <xdr:spPr>
        <a:xfrm>
          <a:off x="3530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39508</xdr:rowOff>
    </xdr:from>
    <xdr:to>
      <xdr:col>4</xdr:col>
      <xdr:colOff>155575</xdr:colOff>
      <xdr:row>58</xdr:row>
      <xdr:rowOff>167263</xdr:rowOff>
    </xdr:to>
    <xdr:cxnSp macro="">
      <xdr:nvCxnSpPr>
        <xdr:cNvPr id="129" name="直線コネクタ 128"/>
        <xdr:cNvCxnSpPr/>
      </xdr:nvCxnSpPr>
      <xdr:spPr>
        <a:xfrm>
          <a:off x="2019300" y="9812158"/>
          <a:ext cx="889000" cy="29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23684</xdr:rowOff>
    </xdr:from>
    <xdr:to>
      <xdr:col>4</xdr:col>
      <xdr:colOff>206375</xdr:colOff>
      <xdr:row>56</xdr:row>
      <xdr:rowOff>125284</xdr:rowOff>
    </xdr:to>
    <xdr:sp macro="" textlink="">
      <xdr:nvSpPr>
        <xdr:cNvPr id="130" name="フローチャート : 判断 129"/>
        <xdr:cNvSpPr/>
      </xdr:nvSpPr>
      <xdr:spPr>
        <a:xfrm>
          <a:off x="2857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141811</xdr:rowOff>
    </xdr:from>
    <xdr:ext cx="534377" cy="259045"/>
    <xdr:sp macro="" textlink="">
      <xdr:nvSpPr>
        <xdr:cNvPr id="131" name="テキスト ボックス 130"/>
        <xdr:cNvSpPr txBox="1"/>
      </xdr:nvSpPr>
      <xdr:spPr>
        <a:xfrm>
          <a:off x="2641111" y="94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102209</xdr:rowOff>
    </xdr:from>
    <xdr:to>
      <xdr:col>2</xdr:col>
      <xdr:colOff>638175</xdr:colOff>
      <xdr:row>57</xdr:row>
      <xdr:rowOff>39508</xdr:rowOff>
    </xdr:to>
    <xdr:cxnSp macro="">
      <xdr:nvCxnSpPr>
        <xdr:cNvPr id="132" name="直線コネクタ 131"/>
        <xdr:cNvCxnSpPr/>
      </xdr:nvCxnSpPr>
      <xdr:spPr>
        <a:xfrm>
          <a:off x="1130300" y="9189059"/>
          <a:ext cx="889000" cy="62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131779</xdr:rowOff>
    </xdr:from>
    <xdr:to>
      <xdr:col>3</xdr:col>
      <xdr:colOff>3175</xdr:colOff>
      <xdr:row>56</xdr:row>
      <xdr:rowOff>61929</xdr:rowOff>
    </xdr:to>
    <xdr:sp macro="" textlink="">
      <xdr:nvSpPr>
        <xdr:cNvPr id="133" name="フローチャート : 判断 132"/>
        <xdr:cNvSpPr/>
      </xdr:nvSpPr>
      <xdr:spPr>
        <a:xfrm>
          <a:off x="1968500" y="956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78456</xdr:rowOff>
    </xdr:from>
    <xdr:ext cx="534377" cy="259045"/>
    <xdr:sp macro="" textlink="">
      <xdr:nvSpPr>
        <xdr:cNvPr id="134" name="テキスト ボックス 133"/>
        <xdr:cNvSpPr txBox="1"/>
      </xdr:nvSpPr>
      <xdr:spPr>
        <a:xfrm>
          <a:off x="1752111" y="933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149479</xdr:rowOff>
    </xdr:from>
    <xdr:to>
      <xdr:col>1</xdr:col>
      <xdr:colOff>485775</xdr:colOff>
      <xdr:row>56</xdr:row>
      <xdr:rowOff>79629</xdr:rowOff>
    </xdr:to>
    <xdr:sp macro="" textlink="">
      <xdr:nvSpPr>
        <xdr:cNvPr id="135" name="フローチャート : 判断 134"/>
        <xdr:cNvSpPr/>
      </xdr:nvSpPr>
      <xdr:spPr>
        <a:xfrm>
          <a:off x="1079500" y="95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70756</xdr:rowOff>
    </xdr:from>
    <xdr:ext cx="534377" cy="259045"/>
    <xdr:sp macro="" textlink="">
      <xdr:nvSpPr>
        <xdr:cNvPr id="136" name="テキスト ボックス 135"/>
        <xdr:cNvSpPr txBox="1"/>
      </xdr:nvSpPr>
      <xdr:spPr>
        <a:xfrm>
          <a:off x="863111" y="96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46544</xdr:rowOff>
    </xdr:from>
    <xdr:to>
      <xdr:col>6</xdr:col>
      <xdr:colOff>561975</xdr:colOff>
      <xdr:row>58</xdr:row>
      <xdr:rowOff>148144</xdr:rowOff>
    </xdr:to>
    <xdr:sp macro="" textlink="">
      <xdr:nvSpPr>
        <xdr:cNvPr id="142" name="円/楕円 141"/>
        <xdr:cNvSpPr/>
      </xdr:nvSpPr>
      <xdr:spPr>
        <a:xfrm>
          <a:off x="4584700" y="999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132921</xdr:rowOff>
    </xdr:from>
    <xdr:ext cx="534377" cy="259045"/>
    <xdr:sp macro="" textlink="">
      <xdr:nvSpPr>
        <xdr:cNvPr id="143" name="総務費該当値テキスト"/>
        <xdr:cNvSpPr txBox="1"/>
      </xdr:nvSpPr>
      <xdr:spPr>
        <a:xfrm>
          <a:off x="4686300" y="990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25,297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112315</xdr:rowOff>
    </xdr:from>
    <xdr:to>
      <xdr:col>5</xdr:col>
      <xdr:colOff>409575</xdr:colOff>
      <xdr:row>58</xdr:row>
      <xdr:rowOff>42465</xdr:rowOff>
    </xdr:to>
    <xdr:sp macro="" textlink="">
      <xdr:nvSpPr>
        <xdr:cNvPr id="144" name="円/楕円 143"/>
        <xdr:cNvSpPr/>
      </xdr:nvSpPr>
      <xdr:spPr>
        <a:xfrm>
          <a:off x="3746500" y="988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33592</xdr:rowOff>
    </xdr:from>
    <xdr:ext cx="534377" cy="259045"/>
    <xdr:sp macro="" textlink="">
      <xdr:nvSpPr>
        <xdr:cNvPr id="145" name="テキスト ボックス 144"/>
        <xdr:cNvSpPr txBox="1"/>
      </xdr:nvSpPr>
      <xdr:spPr>
        <a:xfrm>
          <a:off x="3530111" y="997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28,533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116463</xdr:rowOff>
    </xdr:from>
    <xdr:to>
      <xdr:col>4</xdr:col>
      <xdr:colOff>206375</xdr:colOff>
      <xdr:row>59</xdr:row>
      <xdr:rowOff>46613</xdr:rowOff>
    </xdr:to>
    <xdr:sp macro="" textlink="">
      <xdr:nvSpPr>
        <xdr:cNvPr id="146" name="円/楕円 145"/>
        <xdr:cNvSpPr/>
      </xdr:nvSpPr>
      <xdr:spPr>
        <a:xfrm>
          <a:off x="2857500" y="1006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37740</xdr:rowOff>
    </xdr:from>
    <xdr:ext cx="534377" cy="259045"/>
    <xdr:sp macro="" textlink="">
      <xdr:nvSpPr>
        <xdr:cNvPr id="147" name="テキスト ボックス 146"/>
        <xdr:cNvSpPr txBox="1"/>
      </xdr:nvSpPr>
      <xdr:spPr>
        <a:xfrm>
          <a:off x="2641111" y="1015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23,156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160158</xdr:rowOff>
    </xdr:from>
    <xdr:to>
      <xdr:col>3</xdr:col>
      <xdr:colOff>3175</xdr:colOff>
      <xdr:row>57</xdr:row>
      <xdr:rowOff>90308</xdr:rowOff>
    </xdr:to>
    <xdr:sp macro="" textlink="">
      <xdr:nvSpPr>
        <xdr:cNvPr id="148" name="円/楕円 147"/>
        <xdr:cNvSpPr/>
      </xdr:nvSpPr>
      <xdr:spPr>
        <a:xfrm>
          <a:off x="1968500" y="976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81435</xdr:rowOff>
    </xdr:from>
    <xdr:ext cx="534377" cy="259045"/>
    <xdr:sp macro="" textlink="">
      <xdr:nvSpPr>
        <xdr:cNvPr id="149" name="テキスト ボックス 148"/>
        <xdr:cNvSpPr txBox="1"/>
      </xdr:nvSpPr>
      <xdr:spPr>
        <a:xfrm>
          <a:off x="1752111" y="98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32,318</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51409</xdr:rowOff>
    </xdr:from>
    <xdr:to>
      <xdr:col>1</xdr:col>
      <xdr:colOff>485775</xdr:colOff>
      <xdr:row>53</xdr:row>
      <xdr:rowOff>153009</xdr:rowOff>
    </xdr:to>
    <xdr:sp macro="" textlink="">
      <xdr:nvSpPr>
        <xdr:cNvPr id="150" name="円/楕円 149"/>
        <xdr:cNvSpPr/>
      </xdr:nvSpPr>
      <xdr:spPr>
        <a:xfrm>
          <a:off x="1079500" y="913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169536</xdr:rowOff>
    </xdr:from>
    <xdr:ext cx="534377" cy="259045"/>
    <xdr:sp macro="" textlink="">
      <xdr:nvSpPr>
        <xdr:cNvPr id="151" name="テキスト ボックス 150"/>
        <xdr:cNvSpPr txBox="1"/>
      </xdr:nvSpPr>
      <xdr:spPr>
        <a:xfrm>
          <a:off x="863111" y="891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203,337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93732</xdr:rowOff>
    </xdr:from>
    <xdr:to>
      <xdr:col>6</xdr:col>
      <xdr:colOff>510540</xdr:colOff>
      <xdr:row>79</xdr:row>
      <xdr:rowOff>130060</xdr:rowOff>
    </xdr:to>
    <xdr:cxnSp macro="">
      <xdr:nvCxnSpPr>
        <xdr:cNvPr id="176" name="直線コネクタ 175"/>
        <xdr:cNvCxnSpPr/>
      </xdr:nvCxnSpPr>
      <xdr:spPr>
        <a:xfrm flipV="1">
          <a:off x="4633595" y="12266682"/>
          <a:ext cx="1270" cy="140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133887</xdr:rowOff>
    </xdr:from>
    <xdr:ext cx="599010" cy="259045"/>
    <xdr:sp macro="" textlink="">
      <xdr:nvSpPr>
        <xdr:cNvPr id="177" name="民生費最小値テキスト"/>
        <xdr:cNvSpPr txBox="1"/>
      </xdr:nvSpPr>
      <xdr:spPr>
        <a:xfrm>
          <a:off x="4686300" y="13678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115,506</a:t>
          </a:r>
          <a:endParaRPr kumimoji="1" lang="ja-JP" altLang="en-US" sz="1000" b="1">
            <a:latin typeface="ＭＳ Ｐゴシック"/>
          </a:endParaRPr>
        </a:p>
      </xdr:txBody>
    </xdr:sp>
    <xdr:clientData/>
  </xdr:oneCellAnchor>
  <xdr:twoCellAnchor>
    <xdr:from>
      <xdr:col>6</xdr:col>
      <xdr:colOff>422275</xdr:colOff>
      <xdr:row>79</xdr:row>
      <xdr:rowOff>130060</xdr:rowOff>
    </xdr:from>
    <xdr:to>
      <xdr:col>6</xdr:col>
      <xdr:colOff>600075</xdr:colOff>
      <xdr:row>79</xdr:row>
      <xdr:rowOff>130060</xdr:rowOff>
    </xdr:to>
    <xdr:cxnSp macro="">
      <xdr:nvCxnSpPr>
        <xdr:cNvPr id="178" name="直線コネクタ 177"/>
        <xdr:cNvCxnSpPr/>
      </xdr:nvCxnSpPr>
      <xdr:spPr>
        <a:xfrm>
          <a:off x="4546600" y="1367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40409</xdr:rowOff>
    </xdr:from>
    <xdr:ext cx="599010" cy="259045"/>
    <xdr:sp macro="" textlink="">
      <xdr:nvSpPr>
        <xdr:cNvPr id="179" name="民生費最大値テキスト"/>
        <xdr:cNvSpPr txBox="1"/>
      </xdr:nvSpPr>
      <xdr:spPr>
        <a:xfrm>
          <a:off x="4686300" y="1204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189,413</a:t>
          </a:r>
          <a:endParaRPr kumimoji="1" lang="ja-JP" altLang="en-US" sz="1000" b="1">
            <a:latin typeface="ＭＳ Ｐゴシック"/>
          </a:endParaRPr>
        </a:p>
      </xdr:txBody>
    </xdr:sp>
    <xdr:clientData/>
  </xdr:oneCellAnchor>
  <xdr:twoCellAnchor>
    <xdr:from>
      <xdr:col>6</xdr:col>
      <xdr:colOff>422275</xdr:colOff>
      <xdr:row>71</xdr:row>
      <xdr:rowOff>93732</xdr:rowOff>
    </xdr:from>
    <xdr:to>
      <xdr:col>6</xdr:col>
      <xdr:colOff>600075</xdr:colOff>
      <xdr:row>71</xdr:row>
      <xdr:rowOff>93732</xdr:rowOff>
    </xdr:to>
    <xdr:cxnSp macro="">
      <xdr:nvCxnSpPr>
        <xdr:cNvPr id="180" name="直線コネクタ 179"/>
        <xdr:cNvCxnSpPr/>
      </xdr:nvCxnSpPr>
      <xdr:spPr>
        <a:xfrm>
          <a:off x="4546600" y="1226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93732</xdr:rowOff>
    </xdr:from>
    <xdr:to>
      <xdr:col>6</xdr:col>
      <xdr:colOff>511175</xdr:colOff>
      <xdr:row>72</xdr:row>
      <xdr:rowOff>46622</xdr:rowOff>
    </xdr:to>
    <xdr:cxnSp macro="">
      <xdr:nvCxnSpPr>
        <xdr:cNvPr id="181" name="直線コネクタ 180"/>
        <xdr:cNvCxnSpPr/>
      </xdr:nvCxnSpPr>
      <xdr:spPr>
        <a:xfrm flipV="1">
          <a:off x="3797300" y="12266682"/>
          <a:ext cx="838200" cy="12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45266</xdr:rowOff>
    </xdr:from>
    <xdr:ext cx="599010" cy="259045"/>
    <xdr:sp macro="" textlink="">
      <xdr:nvSpPr>
        <xdr:cNvPr id="182" name="民生費平均値テキスト"/>
        <xdr:cNvSpPr txBox="1"/>
      </xdr:nvSpPr>
      <xdr:spPr>
        <a:xfrm>
          <a:off x="4686300" y="130754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143,158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66839</xdr:rowOff>
    </xdr:from>
    <xdr:to>
      <xdr:col>6</xdr:col>
      <xdr:colOff>561975</xdr:colOff>
      <xdr:row>76</xdr:row>
      <xdr:rowOff>168439</xdr:rowOff>
    </xdr:to>
    <xdr:sp macro="" textlink="">
      <xdr:nvSpPr>
        <xdr:cNvPr id="183" name="フローチャート : 判断 182"/>
        <xdr:cNvSpPr/>
      </xdr:nvSpPr>
      <xdr:spPr>
        <a:xfrm>
          <a:off x="45847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46622</xdr:rowOff>
    </xdr:from>
    <xdr:to>
      <xdr:col>5</xdr:col>
      <xdr:colOff>358775</xdr:colOff>
      <xdr:row>73</xdr:row>
      <xdr:rowOff>90608</xdr:rowOff>
    </xdr:to>
    <xdr:cxnSp macro="">
      <xdr:nvCxnSpPr>
        <xdr:cNvPr id="184" name="直線コネクタ 183"/>
        <xdr:cNvCxnSpPr/>
      </xdr:nvCxnSpPr>
      <xdr:spPr>
        <a:xfrm flipV="1">
          <a:off x="2908300" y="12391022"/>
          <a:ext cx="889000" cy="21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138601</xdr:rowOff>
    </xdr:from>
    <xdr:to>
      <xdr:col>5</xdr:col>
      <xdr:colOff>409575</xdr:colOff>
      <xdr:row>77</xdr:row>
      <xdr:rowOff>68751</xdr:rowOff>
    </xdr:to>
    <xdr:sp macro="" textlink="">
      <xdr:nvSpPr>
        <xdr:cNvPr id="185" name="フローチャート : 判断 184"/>
        <xdr:cNvSpPr/>
      </xdr:nvSpPr>
      <xdr:spPr>
        <a:xfrm>
          <a:off x="3746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59878</xdr:rowOff>
    </xdr:from>
    <xdr:ext cx="599010" cy="259045"/>
    <xdr:sp macro="" textlink="">
      <xdr:nvSpPr>
        <xdr:cNvPr id="186" name="テキスト ボックス 185"/>
        <xdr:cNvSpPr txBox="1"/>
      </xdr:nvSpPr>
      <xdr:spPr>
        <a:xfrm>
          <a:off x="3497794"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90608</xdr:rowOff>
    </xdr:from>
    <xdr:to>
      <xdr:col>4</xdr:col>
      <xdr:colOff>155575</xdr:colOff>
      <xdr:row>74</xdr:row>
      <xdr:rowOff>61519</xdr:rowOff>
    </xdr:to>
    <xdr:cxnSp macro="">
      <xdr:nvCxnSpPr>
        <xdr:cNvPr id="187" name="直線コネクタ 186"/>
        <xdr:cNvCxnSpPr/>
      </xdr:nvCxnSpPr>
      <xdr:spPr>
        <a:xfrm flipV="1">
          <a:off x="2019300" y="12606458"/>
          <a:ext cx="889000" cy="14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57925</xdr:rowOff>
    </xdr:from>
    <xdr:to>
      <xdr:col>4</xdr:col>
      <xdr:colOff>206375</xdr:colOff>
      <xdr:row>77</xdr:row>
      <xdr:rowOff>159525</xdr:rowOff>
    </xdr:to>
    <xdr:sp macro="" textlink="">
      <xdr:nvSpPr>
        <xdr:cNvPr id="188" name="フローチャート : 判断 187"/>
        <xdr:cNvSpPr/>
      </xdr:nvSpPr>
      <xdr:spPr>
        <a:xfrm>
          <a:off x="2857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150652</xdr:rowOff>
    </xdr:from>
    <xdr:ext cx="599010" cy="259045"/>
    <xdr:sp macro="" textlink="">
      <xdr:nvSpPr>
        <xdr:cNvPr id="189" name="テキスト ボックス 188"/>
        <xdr:cNvSpPr txBox="1"/>
      </xdr:nvSpPr>
      <xdr:spPr>
        <a:xfrm>
          <a:off x="2608794" y="13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61519</xdr:rowOff>
    </xdr:from>
    <xdr:to>
      <xdr:col>2</xdr:col>
      <xdr:colOff>638175</xdr:colOff>
      <xdr:row>75</xdr:row>
      <xdr:rowOff>46069</xdr:rowOff>
    </xdr:to>
    <xdr:cxnSp macro="">
      <xdr:nvCxnSpPr>
        <xdr:cNvPr id="190" name="直線コネクタ 189"/>
        <xdr:cNvCxnSpPr/>
      </xdr:nvCxnSpPr>
      <xdr:spPr>
        <a:xfrm flipV="1">
          <a:off x="1130300" y="12748819"/>
          <a:ext cx="889000" cy="15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58001</xdr:rowOff>
    </xdr:from>
    <xdr:to>
      <xdr:col>3</xdr:col>
      <xdr:colOff>3175</xdr:colOff>
      <xdr:row>78</xdr:row>
      <xdr:rowOff>159601</xdr:rowOff>
    </xdr:to>
    <xdr:sp macro="" textlink="">
      <xdr:nvSpPr>
        <xdr:cNvPr id="191" name="フローチャート : 判断 190"/>
        <xdr:cNvSpPr/>
      </xdr:nvSpPr>
      <xdr:spPr>
        <a:xfrm>
          <a:off x="1968500" y="1343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150728</xdr:rowOff>
    </xdr:from>
    <xdr:ext cx="599010" cy="259045"/>
    <xdr:sp macro="" textlink="">
      <xdr:nvSpPr>
        <xdr:cNvPr id="192" name="テキスト ボックス 191"/>
        <xdr:cNvSpPr txBox="1"/>
      </xdr:nvSpPr>
      <xdr:spPr>
        <a:xfrm>
          <a:off x="1719794" y="135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116866</xdr:rowOff>
    </xdr:from>
    <xdr:to>
      <xdr:col>1</xdr:col>
      <xdr:colOff>485775</xdr:colOff>
      <xdr:row>79</xdr:row>
      <xdr:rowOff>47016</xdr:rowOff>
    </xdr:to>
    <xdr:sp macro="" textlink="">
      <xdr:nvSpPr>
        <xdr:cNvPr id="193" name="フローチャート : 判断 192"/>
        <xdr:cNvSpPr/>
      </xdr:nvSpPr>
      <xdr:spPr>
        <a:xfrm>
          <a:off x="1079500" y="1348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38143</xdr:rowOff>
    </xdr:from>
    <xdr:ext cx="599010" cy="259045"/>
    <xdr:sp macro="" textlink="">
      <xdr:nvSpPr>
        <xdr:cNvPr id="194" name="テキスト ボックス 193"/>
        <xdr:cNvSpPr txBox="1"/>
      </xdr:nvSpPr>
      <xdr:spPr>
        <a:xfrm>
          <a:off x="830794" y="135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42932</xdr:rowOff>
    </xdr:from>
    <xdr:to>
      <xdr:col>6</xdr:col>
      <xdr:colOff>561975</xdr:colOff>
      <xdr:row>71</xdr:row>
      <xdr:rowOff>144532</xdr:rowOff>
    </xdr:to>
    <xdr:sp macro="" textlink="">
      <xdr:nvSpPr>
        <xdr:cNvPr id="200" name="円/楕円 199"/>
        <xdr:cNvSpPr/>
      </xdr:nvSpPr>
      <xdr:spPr>
        <a:xfrm>
          <a:off x="4584700" y="1221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167409</xdr:rowOff>
    </xdr:from>
    <xdr:ext cx="599010" cy="259045"/>
    <xdr:sp macro="" textlink="">
      <xdr:nvSpPr>
        <xdr:cNvPr id="201" name="民生費該当値テキスト"/>
        <xdr:cNvSpPr txBox="1"/>
      </xdr:nvSpPr>
      <xdr:spPr>
        <a:xfrm>
          <a:off x="4686300" y="1216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189,413</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167272</xdr:rowOff>
    </xdr:from>
    <xdr:to>
      <xdr:col>5</xdr:col>
      <xdr:colOff>409575</xdr:colOff>
      <xdr:row>72</xdr:row>
      <xdr:rowOff>97422</xdr:rowOff>
    </xdr:to>
    <xdr:sp macro="" textlink="">
      <xdr:nvSpPr>
        <xdr:cNvPr id="202" name="円/楕円 201"/>
        <xdr:cNvSpPr/>
      </xdr:nvSpPr>
      <xdr:spPr>
        <a:xfrm>
          <a:off x="3746500" y="1234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113949</xdr:rowOff>
    </xdr:from>
    <xdr:ext cx="599010" cy="259045"/>
    <xdr:sp macro="" textlink="">
      <xdr:nvSpPr>
        <xdr:cNvPr id="203" name="テキスト ボックス 202"/>
        <xdr:cNvSpPr txBox="1"/>
      </xdr:nvSpPr>
      <xdr:spPr>
        <a:xfrm>
          <a:off x="3497794" y="1211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182,886</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39808</xdr:rowOff>
    </xdr:from>
    <xdr:to>
      <xdr:col>4</xdr:col>
      <xdr:colOff>206375</xdr:colOff>
      <xdr:row>73</xdr:row>
      <xdr:rowOff>141408</xdr:rowOff>
    </xdr:to>
    <xdr:sp macro="" textlink="">
      <xdr:nvSpPr>
        <xdr:cNvPr id="204" name="円/楕円 203"/>
        <xdr:cNvSpPr/>
      </xdr:nvSpPr>
      <xdr:spPr>
        <a:xfrm>
          <a:off x="2857500" y="1255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157935</xdr:rowOff>
    </xdr:from>
    <xdr:ext cx="599010" cy="259045"/>
    <xdr:sp macro="" textlink="">
      <xdr:nvSpPr>
        <xdr:cNvPr id="205" name="テキスト ボックス 204"/>
        <xdr:cNvSpPr txBox="1"/>
      </xdr:nvSpPr>
      <xdr:spPr>
        <a:xfrm>
          <a:off x="2608794" y="1233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171,577</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10719</xdr:rowOff>
    </xdr:from>
    <xdr:to>
      <xdr:col>3</xdr:col>
      <xdr:colOff>3175</xdr:colOff>
      <xdr:row>74</xdr:row>
      <xdr:rowOff>112319</xdr:rowOff>
    </xdr:to>
    <xdr:sp macro="" textlink="">
      <xdr:nvSpPr>
        <xdr:cNvPr id="206" name="円/楕円 205"/>
        <xdr:cNvSpPr/>
      </xdr:nvSpPr>
      <xdr:spPr>
        <a:xfrm>
          <a:off x="1968500" y="1269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128846</xdr:rowOff>
    </xdr:from>
    <xdr:ext cx="599010" cy="259045"/>
    <xdr:sp macro="" textlink="">
      <xdr:nvSpPr>
        <xdr:cNvPr id="207" name="テキスト ボックス 206"/>
        <xdr:cNvSpPr txBox="1"/>
      </xdr:nvSpPr>
      <xdr:spPr>
        <a:xfrm>
          <a:off x="1719794" y="1247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164,104</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166719</xdr:rowOff>
    </xdr:from>
    <xdr:to>
      <xdr:col>1</xdr:col>
      <xdr:colOff>485775</xdr:colOff>
      <xdr:row>75</xdr:row>
      <xdr:rowOff>96869</xdr:rowOff>
    </xdr:to>
    <xdr:sp macro="" textlink="">
      <xdr:nvSpPr>
        <xdr:cNvPr id="208" name="円/楕円 207"/>
        <xdr:cNvSpPr/>
      </xdr:nvSpPr>
      <xdr:spPr>
        <a:xfrm>
          <a:off x="1079500" y="128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113396</xdr:rowOff>
    </xdr:from>
    <xdr:ext cx="599010" cy="259045"/>
    <xdr:sp macro="" textlink="">
      <xdr:nvSpPr>
        <xdr:cNvPr id="209" name="テキスト ボックス 208"/>
        <xdr:cNvSpPr txBox="1"/>
      </xdr:nvSpPr>
      <xdr:spPr>
        <a:xfrm>
          <a:off x="830794" y="1262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145712</xdr:rowOff>
    </xdr:from>
    <xdr:to>
      <xdr:col>6</xdr:col>
      <xdr:colOff>510540</xdr:colOff>
      <xdr:row>98</xdr:row>
      <xdr:rowOff>156342</xdr:rowOff>
    </xdr:to>
    <xdr:cxnSp macro="">
      <xdr:nvCxnSpPr>
        <xdr:cNvPr id="232" name="直線コネクタ 231"/>
        <xdr:cNvCxnSpPr/>
      </xdr:nvCxnSpPr>
      <xdr:spPr>
        <a:xfrm flipV="1">
          <a:off x="4633595" y="15576212"/>
          <a:ext cx="1270" cy="138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160169</xdr:rowOff>
    </xdr:from>
    <xdr:ext cx="534377" cy="259045"/>
    <xdr:sp macro="" textlink="">
      <xdr:nvSpPr>
        <xdr:cNvPr id="233" name="衛生費最小値テキスト"/>
        <xdr:cNvSpPr txBox="1"/>
      </xdr:nvSpPr>
      <xdr:spPr>
        <a:xfrm>
          <a:off x="4686300" y="169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19,272</a:t>
          </a:r>
          <a:endParaRPr kumimoji="1" lang="ja-JP" altLang="en-US" sz="1000" b="1">
            <a:latin typeface="ＭＳ Ｐゴシック"/>
          </a:endParaRPr>
        </a:p>
      </xdr:txBody>
    </xdr:sp>
    <xdr:clientData/>
  </xdr:oneCellAnchor>
  <xdr:twoCellAnchor>
    <xdr:from>
      <xdr:col>6</xdr:col>
      <xdr:colOff>422275</xdr:colOff>
      <xdr:row>98</xdr:row>
      <xdr:rowOff>156342</xdr:rowOff>
    </xdr:from>
    <xdr:to>
      <xdr:col>6</xdr:col>
      <xdr:colOff>600075</xdr:colOff>
      <xdr:row>98</xdr:row>
      <xdr:rowOff>156342</xdr:rowOff>
    </xdr:to>
    <xdr:cxnSp macro="">
      <xdr:nvCxnSpPr>
        <xdr:cNvPr id="234" name="直線コネクタ 233"/>
        <xdr:cNvCxnSpPr/>
      </xdr:nvCxnSpPr>
      <xdr:spPr>
        <a:xfrm>
          <a:off x="4546600" y="16958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92389</xdr:rowOff>
    </xdr:from>
    <xdr:ext cx="534377" cy="259045"/>
    <xdr:sp macro="" textlink="">
      <xdr:nvSpPr>
        <xdr:cNvPr id="235" name="衛生費最大値テキスト"/>
        <xdr:cNvSpPr txBox="1"/>
      </xdr:nvSpPr>
      <xdr:spPr>
        <a:xfrm>
          <a:off x="4686300" y="1535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79,737</a:t>
          </a:r>
          <a:endParaRPr kumimoji="1" lang="ja-JP" altLang="en-US" sz="1000" b="1">
            <a:latin typeface="ＭＳ Ｐゴシック"/>
          </a:endParaRPr>
        </a:p>
      </xdr:txBody>
    </xdr:sp>
    <xdr:clientData/>
  </xdr:oneCellAnchor>
  <xdr:twoCellAnchor>
    <xdr:from>
      <xdr:col>6</xdr:col>
      <xdr:colOff>422275</xdr:colOff>
      <xdr:row>90</xdr:row>
      <xdr:rowOff>145712</xdr:rowOff>
    </xdr:from>
    <xdr:to>
      <xdr:col>6</xdr:col>
      <xdr:colOff>600075</xdr:colOff>
      <xdr:row>90</xdr:row>
      <xdr:rowOff>145712</xdr:rowOff>
    </xdr:to>
    <xdr:cxnSp macro="">
      <xdr:nvCxnSpPr>
        <xdr:cNvPr id="236" name="直線コネクタ 235"/>
        <xdr:cNvCxnSpPr/>
      </xdr:nvCxnSpPr>
      <xdr:spPr>
        <a:xfrm>
          <a:off x="4546600" y="1557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119103</xdr:rowOff>
    </xdr:from>
    <xdr:to>
      <xdr:col>6</xdr:col>
      <xdr:colOff>511175</xdr:colOff>
      <xdr:row>96</xdr:row>
      <xdr:rowOff>141438</xdr:rowOff>
    </xdr:to>
    <xdr:cxnSp macro="">
      <xdr:nvCxnSpPr>
        <xdr:cNvPr id="237" name="直線コネクタ 236"/>
        <xdr:cNvCxnSpPr/>
      </xdr:nvCxnSpPr>
      <xdr:spPr>
        <a:xfrm flipV="1">
          <a:off x="3797300" y="16578303"/>
          <a:ext cx="838200" cy="2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130512</xdr:rowOff>
    </xdr:from>
    <xdr:ext cx="534377" cy="259045"/>
    <xdr:sp macro="" textlink="">
      <xdr:nvSpPr>
        <xdr:cNvPr id="238" name="衛生費平均値テキスト"/>
        <xdr:cNvSpPr txBox="1"/>
      </xdr:nvSpPr>
      <xdr:spPr>
        <a:xfrm>
          <a:off x="4686300" y="16589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32,236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152085</xdr:rowOff>
    </xdr:from>
    <xdr:to>
      <xdr:col>6</xdr:col>
      <xdr:colOff>561975</xdr:colOff>
      <xdr:row>97</xdr:row>
      <xdr:rowOff>82235</xdr:rowOff>
    </xdr:to>
    <xdr:sp macro="" textlink="">
      <xdr:nvSpPr>
        <xdr:cNvPr id="239" name="フローチャート : 判断 238"/>
        <xdr:cNvSpPr/>
      </xdr:nvSpPr>
      <xdr:spPr>
        <a:xfrm>
          <a:off x="45847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99671</xdr:rowOff>
    </xdr:from>
    <xdr:to>
      <xdr:col>5</xdr:col>
      <xdr:colOff>358775</xdr:colOff>
      <xdr:row>96</xdr:row>
      <xdr:rowOff>141438</xdr:rowOff>
    </xdr:to>
    <xdr:cxnSp macro="">
      <xdr:nvCxnSpPr>
        <xdr:cNvPr id="240" name="直線コネクタ 239"/>
        <xdr:cNvCxnSpPr/>
      </xdr:nvCxnSpPr>
      <xdr:spPr>
        <a:xfrm>
          <a:off x="2908300" y="16558871"/>
          <a:ext cx="889000" cy="4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12182</xdr:rowOff>
    </xdr:from>
    <xdr:to>
      <xdr:col>5</xdr:col>
      <xdr:colOff>409575</xdr:colOff>
      <xdr:row>97</xdr:row>
      <xdr:rowOff>113782</xdr:rowOff>
    </xdr:to>
    <xdr:sp macro="" textlink="">
      <xdr:nvSpPr>
        <xdr:cNvPr id="241" name="フローチャート : 判断 240"/>
        <xdr:cNvSpPr/>
      </xdr:nvSpPr>
      <xdr:spPr>
        <a:xfrm>
          <a:off x="3746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104909</xdr:rowOff>
    </xdr:from>
    <xdr:ext cx="534377" cy="259045"/>
    <xdr:sp macro="" textlink="">
      <xdr:nvSpPr>
        <xdr:cNvPr id="242" name="テキスト ボックス 241"/>
        <xdr:cNvSpPr txBox="1"/>
      </xdr:nvSpPr>
      <xdr:spPr>
        <a:xfrm>
          <a:off x="3530111" y="167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93476</xdr:rowOff>
    </xdr:from>
    <xdr:to>
      <xdr:col>4</xdr:col>
      <xdr:colOff>155575</xdr:colOff>
      <xdr:row>96</xdr:row>
      <xdr:rowOff>99671</xdr:rowOff>
    </xdr:to>
    <xdr:cxnSp macro="">
      <xdr:nvCxnSpPr>
        <xdr:cNvPr id="243" name="直線コネクタ 242"/>
        <xdr:cNvCxnSpPr/>
      </xdr:nvCxnSpPr>
      <xdr:spPr>
        <a:xfrm>
          <a:off x="2019300" y="16552676"/>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45603</xdr:rowOff>
    </xdr:from>
    <xdr:to>
      <xdr:col>4</xdr:col>
      <xdr:colOff>206375</xdr:colOff>
      <xdr:row>97</xdr:row>
      <xdr:rowOff>147203</xdr:rowOff>
    </xdr:to>
    <xdr:sp macro="" textlink="">
      <xdr:nvSpPr>
        <xdr:cNvPr id="244" name="フローチャート : 判断 243"/>
        <xdr:cNvSpPr/>
      </xdr:nvSpPr>
      <xdr:spPr>
        <a:xfrm>
          <a:off x="2857500" y="1667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138330</xdr:rowOff>
    </xdr:from>
    <xdr:ext cx="534377" cy="259045"/>
    <xdr:sp macro="" textlink="">
      <xdr:nvSpPr>
        <xdr:cNvPr id="245" name="テキスト ボックス 244"/>
        <xdr:cNvSpPr txBox="1"/>
      </xdr:nvSpPr>
      <xdr:spPr>
        <a:xfrm>
          <a:off x="2641111" y="1676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93476</xdr:rowOff>
    </xdr:from>
    <xdr:to>
      <xdr:col>2</xdr:col>
      <xdr:colOff>638175</xdr:colOff>
      <xdr:row>96</xdr:row>
      <xdr:rowOff>127744</xdr:rowOff>
    </xdr:to>
    <xdr:cxnSp macro="">
      <xdr:nvCxnSpPr>
        <xdr:cNvPr id="246" name="直線コネクタ 245"/>
        <xdr:cNvCxnSpPr/>
      </xdr:nvCxnSpPr>
      <xdr:spPr>
        <a:xfrm flipV="1">
          <a:off x="1130300" y="16552676"/>
          <a:ext cx="889000" cy="3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68280</xdr:rowOff>
    </xdr:from>
    <xdr:to>
      <xdr:col>3</xdr:col>
      <xdr:colOff>3175</xdr:colOff>
      <xdr:row>97</xdr:row>
      <xdr:rowOff>169880</xdr:rowOff>
    </xdr:to>
    <xdr:sp macro="" textlink="">
      <xdr:nvSpPr>
        <xdr:cNvPr id="247" name="フローチャート : 判断 246"/>
        <xdr:cNvSpPr/>
      </xdr:nvSpPr>
      <xdr:spPr>
        <a:xfrm>
          <a:off x="1968500" y="1669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161007</xdr:rowOff>
    </xdr:from>
    <xdr:ext cx="534377" cy="259045"/>
    <xdr:sp macro="" textlink="">
      <xdr:nvSpPr>
        <xdr:cNvPr id="248" name="テキスト ボックス 247"/>
        <xdr:cNvSpPr txBox="1"/>
      </xdr:nvSpPr>
      <xdr:spPr>
        <a:xfrm>
          <a:off x="1752111" y="1679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33784</xdr:rowOff>
    </xdr:from>
    <xdr:to>
      <xdr:col>1</xdr:col>
      <xdr:colOff>485775</xdr:colOff>
      <xdr:row>97</xdr:row>
      <xdr:rowOff>135384</xdr:rowOff>
    </xdr:to>
    <xdr:sp macro="" textlink="">
      <xdr:nvSpPr>
        <xdr:cNvPr id="249" name="フローチャート : 判断 248"/>
        <xdr:cNvSpPr/>
      </xdr:nvSpPr>
      <xdr:spPr>
        <a:xfrm>
          <a:off x="1079500" y="166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126511</xdr:rowOff>
    </xdr:from>
    <xdr:ext cx="534377" cy="259045"/>
    <xdr:sp macro="" textlink="">
      <xdr:nvSpPr>
        <xdr:cNvPr id="250" name="テキスト ボックス 249"/>
        <xdr:cNvSpPr txBox="1"/>
      </xdr:nvSpPr>
      <xdr:spPr>
        <a:xfrm>
          <a:off x="863111" y="1675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68303</xdr:rowOff>
    </xdr:from>
    <xdr:to>
      <xdr:col>6</xdr:col>
      <xdr:colOff>561975</xdr:colOff>
      <xdr:row>96</xdr:row>
      <xdr:rowOff>169903</xdr:rowOff>
    </xdr:to>
    <xdr:sp macro="" textlink="">
      <xdr:nvSpPr>
        <xdr:cNvPr id="256" name="円/楕円 255"/>
        <xdr:cNvSpPr/>
      </xdr:nvSpPr>
      <xdr:spPr>
        <a:xfrm>
          <a:off x="4584700" y="1652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91180</xdr:rowOff>
    </xdr:from>
    <xdr:ext cx="534377" cy="259045"/>
    <xdr:sp macro="" textlink="">
      <xdr:nvSpPr>
        <xdr:cNvPr id="257" name="衛生費該当値テキスト"/>
        <xdr:cNvSpPr txBox="1"/>
      </xdr:nvSpPr>
      <xdr:spPr>
        <a:xfrm>
          <a:off x="4686300" y="1637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35,901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90638</xdr:rowOff>
    </xdr:from>
    <xdr:to>
      <xdr:col>5</xdr:col>
      <xdr:colOff>409575</xdr:colOff>
      <xdr:row>97</xdr:row>
      <xdr:rowOff>20788</xdr:rowOff>
    </xdr:to>
    <xdr:sp macro="" textlink="">
      <xdr:nvSpPr>
        <xdr:cNvPr id="258" name="円/楕円 257"/>
        <xdr:cNvSpPr/>
      </xdr:nvSpPr>
      <xdr:spPr>
        <a:xfrm>
          <a:off x="3746500" y="1654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37315</xdr:rowOff>
    </xdr:from>
    <xdr:ext cx="534377" cy="259045"/>
    <xdr:sp macro="" textlink="">
      <xdr:nvSpPr>
        <xdr:cNvPr id="259" name="テキスト ボックス 258"/>
        <xdr:cNvSpPr txBox="1"/>
      </xdr:nvSpPr>
      <xdr:spPr>
        <a:xfrm>
          <a:off x="3530111" y="1632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34,924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48871</xdr:rowOff>
    </xdr:from>
    <xdr:to>
      <xdr:col>4</xdr:col>
      <xdr:colOff>206375</xdr:colOff>
      <xdr:row>96</xdr:row>
      <xdr:rowOff>150471</xdr:rowOff>
    </xdr:to>
    <xdr:sp macro="" textlink="">
      <xdr:nvSpPr>
        <xdr:cNvPr id="260" name="円/楕円 259"/>
        <xdr:cNvSpPr/>
      </xdr:nvSpPr>
      <xdr:spPr>
        <a:xfrm>
          <a:off x="2857500" y="165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166998</xdr:rowOff>
    </xdr:from>
    <xdr:ext cx="534377" cy="259045"/>
    <xdr:sp macro="" textlink="">
      <xdr:nvSpPr>
        <xdr:cNvPr id="261" name="テキスト ボックス 260"/>
        <xdr:cNvSpPr txBox="1"/>
      </xdr:nvSpPr>
      <xdr:spPr>
        <a:xfrm>
          <a:off x="2641111" y="1628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42676</xdr:rowOff>
    </xdr:from>
    <xdr:to>
      <xdr:col>3</xdr:col>
      <xdr:colOff>3175</xdr:colOff>
      <xdr:row>96</xdr:row>
      <xdr:rowOff>144276</xdr:rowOff>
    </xdr:to>
    <xdr:sp macro="" textlink="">
      <xdr:nvSpPr>
        <xdr:cNvPr id="262" name="円/楕円 261"/>
        <xdr:cNvSpPr/>
      </xdr:nvSpPr>
      <xdr:spPr>
        <a:xfrm>
          <a:off x="1968500" y="1650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160803</xdr:rowOff>
    </xdr:from>
    <xdr:ext cx="534377" cy="259045"/>
    <xdr:sp macro="" textlink="">
      <xdr:nvSpPr>
        <xdr:cNvPr id="263" name="テキスト ボックス 262"/>
        <xdr:cNvSpPr txBox="1"/>
      </xdr:nvSpPr>
      <xdr:spPr>
        <a:xfrm>
          <a:off x="1752111" y="1627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37,022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76944</xdr:rowOff>
    </xdr:from>
    <xdr:to>
      <xdr:col>1</xdr:col>
      <xdr:colOff>485775</xdr:colOff>
      <xdr:row>97</xdr:row>
      <xdr:rowOff>7094</xdr:rowOff>
    </xdr:to>
    <xdr:sp macro="" textlink="">
      <xdr:nvSpPr>
        <xdr:cNvPr id="264" name="円/楕円 263"/>
        <xdr:cNvSpPr/>
      </xdr:nvSpPr>
      <xdr:spPr>
        <a:xfrm>
          <a:off x="1079500" y="1653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23621</xdr:rowOff>
    </xdr:from>
    <xdr:ext cx="534377" cy="259045"/>
    <xdr:sp macro="" textlink="">
      <xdr:nvSpPr>
        <xdr:cNvPr id="265" name="テキスト ボックス 264"/>
        <xdr:cNvSpPr txBox="1"/>
      </xdr:nvSpPr>
      <xdr:spPr>
        <a:xfrm>
          <a:off x="863111" y="1631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169799</xdr:rowOff>
    </xdr:from>
    <xdr:to>
      <xdr:col>15</xdr:col>
      <xdr:colOff>180340</xdr:colOff>
      <xdr:row>39</xdr:row>
      <xdr:rowOff>41402</xdr:rowOff>
    </xdr:to>
    <xdr:cxnSp macro="">
      <xdr:nvCxnSpPr>
        <xdr:cNvPr id="289" name="直線コネクタ 288"/>
        <xdr:cNvCxnSpPr/>
      </xdr:nvCxnSpPr>
      <xdr:spPr>
        <a:xfrm flipV="1">
          <a:off x="10475595" y="5141849"/>
          <a:ext cx="1270" cy="158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45229</xdr:rowOff>
    </xdr:from>
    <xdr:ext cx="313932" cy="259045"/>
    <xdr:sp macro="" textlink="">
      <xdr:nvSpPr>
        <xdr:cNvPr id="290" name="労働費最小値テキスト"/>
        <xdr:cNvSpPr txBox="1"/>
      </xdr:nvSpPr>
      <xdr:spPr>
        <a:xfrm>
          <a:off x="10528300" y="6731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15</xdr:col>
      <xdr:colOff>92075</xdr:colOff>
      <xdr:row>39</xdr:row>
      <xdr:rowOff>41402</xdr:rowOff>
    </xdr:from>
    <xdr:to>
      <xdr:col>15</xdr:col>
      <xdr:colOff>269875</xdr:colOff>
      <xdr:row>39</xdr:row>
      <xdr:rowOff>41402</xdr:rowOff>
    </xdr:to>
    <xdr:cxnSp macro="">
      <xdr:nvCxnSpPr>
        <xdr:cNvPr id="291" name="直線コネクタ 290"/>
        <xdr:cNvCxnSpPr/>
      </xdr:nvCxnSpPr>
      <xdr:spPr>
        <a:xfrm>
          <a:off x="10388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116476</xdr:rowOff>
    </xdr:from>
    <xdr:ext cx="469744" cy="259045"/>
    <xdr:sp macro="" textlink="">
      <xdr:nvSpPr>
        <xdr:cNvPr id="292" name="労働費最大値テキスト"/>
        <xdr:cNvSpPr txBox="1"/>
      </xdr:nvSpPr>
      <xdr:spPr>
        <a:xfrm>
          <a:off x="10528300" y="491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8,342</a:t>
          </a:r>
          <a:endParaRPr kumimoji="1" lang="ja-JP" altLang="en-US" sz="1000" b="1">
            <a:latin typeface="ＭＳ Ｐゴシック"/>
          </a:endParaRPr>
        </a:p>
      </xdr:txBody>
    </xdr:sp>
    <xdr:clientData/>
  </xdr:oneCellAnchor>
  <xdr:twoCellAnchor>
    <xdr:from>
      <xdr:col>15</xdr:col>
      <xdr:colOff>92075</xdr:colOff>
      <xdr:row>29</xdr:row>
      <xdr:rowOff>169799</xdr:rowOff>
    </xdr:from>
    <xdr:to>
      <xdr:col>15</xdr:col>
      <xdr:colOff>269875</xdr:colOff>
      <xdr:row>29</xdr:row>
      <xdr:rowOff>169799</xdr:rowOff>
    </xdr:to>
    <xdr:cxnSp macro="">
      <xdr:nvCxnSpPr>
        <xdr:cNvPr id="293" name="直線コネクタ 292"/>
        <xdr:cNvCxnSpPr/>
      </xdr:nvCxnSpPr>
      <xdr:spPr>
        <a:xfrm>
          <a:off x="10388600" y="514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167704</xdr:rowOff>
    </xdr:from>
    <xdr:to>
      <xdr:col>15</xdr:col>
      <xdr:colOff>180975</xdr:colOff>
      <xdr:row>38</xdr:row>
      <xdr:rowOff>171323</xdr:rowOff>
    </xdr:to>
    <xdr:cxnSp macro="">
      <xdr:nvCxnSpPr>
        <xdr:cNvPr id="294" name="直線コネクタ 293"/>
        <xdr:cNvCxnSpPr/>
      </xdr:nvCxnSpPr>
      <xdr:spPr>
        <a:xfrm>
          <a:off x="9639300" y="6682804"/>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150830</xdr:rowOff>
    </xdr:from>
    <xdr:ext cx="469744" cy="259045"/>
    <xdr:sp macro="" textlink="">
      <xdr:nvSpPr>
        <xdr:cNvPr id="295" name="労働費平均値テキスト"/>
        <xdr:cNvSpPr txBox="1"/>
      </xdr:nvSpPr>
      <xdr:spPr>
        <a:xfrm>
          <a:off x="10528300" y="6323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127953</xdr:rowOff>
    </xdr:from>
    <xdr:to>
      <xdr:col>15</xdr:col>
      <xdr:colOff>231775</xdr:colOff>
      <xdr:row>38</xdr:row>
      <xdr:rowOff>58103</xdr:rowOff>
    </xdr:to>
    <xdr:sp macro="" textlink="">
      <xdr:nvSpPr>
        <xdr:cNvPr id="296" name="フローチャート : 判断 295"/>
        <xdr:cNvSpPr/>
      </xdr:nvSpPr>
      <xdr:spPr>
        <a:xfrm>
          <a:off x="10426700" y="647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159893</xdr:rowOff>
    </xdr:from>
    <xdr:to>
      <xdr:col>14</xdr:col>
      <xdr:colOff>28575</xdr:colOff>
      <xdr:row>38</xdr:row>
      <xdr:rowOff>167704</xdr:rowOff>
    </xdr:to>
    <xdr:cxnSp macro="">
      <xdr:nvCxnSpPr>
        <xdr:cNvPr id="297" name="直線コネクタ 296"/>
        <xdr:cNvCxnSpPr/>
      </xdr:nvCxnSpPr>
      <xdr:spPr>
        <a:xfrm>
          <a:off x="8750300" y="6674993"/>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75946</xdr:rowOff>
    </xdr:from>
    <xdr:to>
      <xdr:col>14</xdr:col>
      <xdr:colOff>79375</xdr:colOff>
      <xdr:row>38</xdr:row>
      <xdr:rowOff>6096</xdr:rowOff>
    </xdr:to>
    <xdr:sp macro="" textlink="">
      <xdr:nvSpPr>
        <xdr:cNvPr id="298" name="フローチャート : 判断 297"/>
        <xdr:cNvSpPr/>
      </xdr:nvSpPr>
      <xdr:spPr>
        <a:xfrm>
          <a:off x="9588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22623</xdr:rowOff>
    </xdr:from>
    <xdr:ext cx="469744" cy="259045"/>
    <xdr:sp macro="" textlink="">
      <xdr:nvSpPr>
        <xdr:cNvPr id="299" name="テキスト ボックス 298"/>
        <xdr:cNvSpPr txBox="1"/>
      </xdr:nvSpPr>
      <xdr:spPr>
        <a:xfrm>
          <a:off x="9404427" y="619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159893</xdr:rowOff>
    </xdr:from>
    <xdr:to>
      <xdr:col>12</xdr:col>
      <xdr:colOff>511175</xdr:colOff>
      <xdr:row>38</xdr:row>
      <xdr:rowOff>168466</xdr:rowOff>
    </xdr:to>
    <xdr:cxnSp macro="">
      <xdr:nvCxnSpPr>
        <xdr:cNvPr id="300" name="直線コネクタ 299"/>
        <xdr:cNvCxnSpPr/>
      </xdr:nvCxnSpPr>
      <xdr:spPr>
        <a:xfrm flipV="1">
          <a:off x="7861300" y="6674993"/>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51372</xdr:rowOff>
    </xdr:from>
    <xdr:to>
      <xdr:col>12</xdr:col>
      <xdr:colOff>561975</xdr:colOff>
      <xdr:row>37</xdr:row>
      <xdr:rowOff>152972</xdr:rowOff>
    </xdr:to>
    <xdr:sp macro="" textlink="">
      <xdr:nvSpPr>
        <xdr:cNvPr id="301" name="フローチャート : 判断 300"/>
        <xdr:cNvSpPr/>
      </xdr:nvSpPr>
      <xdr:spPr>
        <a:xfrm>
          <a:off x="8699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169499</xdr:rowOff>
    </xdr:from>
    <xdr:ext cx="469744" cy="259045"/>
    <xdr:sp macro="" textlink="">
      <xdr:nvSpPr>
        <xdr:cNvPr id="302" name="テキスト ボックス 301"/>
        <xdr:cNvSpPr txBox="1"/>
      </xdr:nvSpPr>
      <xdr:spPr>
        <a:xfrm>
          <a:off x="8515427" y="61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150368</xdr:rowOff>
    </xdr:from>
    <xdr:to>
      <xdr:col>11</xdr:col>
      <xdr:colOff>307975</xdr:colOff>
      <xdr:row>38</xdr:row>
      <xdr:rowOff>168466</xdr:rowOff>
    </xdr:to>
    <xdr:cxnSp macro="">
      <xdr:nvCxnSpPr>
        <xdr:cNvPr id="303" name="直線コネクタ 302"/>
        <xdr:cNvCxnSpPr/>
      </xdr:nvCxnSpPr>
      <xdr:spPr>
        <a:xfrm>
          <a:off x="6972300" y="666546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16320</xdr:rowOff>
    </xdr:from>
    <xdr:to>
      <xdr:col>11</xdr:col>
      <xdr:colOff>358775</xdr:colOff>
      <xdr:row>37</xdr:row>
      <xdr:rowOff>117920</xdr:rowOff>
    </xdr:to>
    <xdr:sp macro="" textlink="">
      <xdr:nvSpPr>
        <xdr:cNvPr id="304" name="フローチャート : 判断 303"/>
        <xdr:cNvSpPr/>
      </xdr:nvSpPr>
      <xdr:spPr>
        <a:xfrm>
          <a:off x="7810500" y="63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134447</xdr:rowOff>
    </xdr:from>
    <xdr:ext cx="469744" cy="259045"/>
    <xdr:sp macro="" textlink="">
      <xdr:nvSpPr>
        <xdr:cNvPr id="305" name="テキスト ボックス 304"/>
        <xdr:cNvSpPr txBox="1"/>
      </xdr:nvSpPr>
      <xdr:spPr>
        <a:xfrm>
          <a:off x="7626427" y="613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117475</xdr:rowOff>
    </xdr:from>
    <xdr:to>
      <xdr:col>10</xdr:col>
      <xdr:colOff>155575</xdr:colOff>
      <xdr:row>37</xdr:row>
      <xdr:rowOff>47625</xdr:rowOff>
    </xdr:to>
    <xdr:sp macro="" textlink="">
      <xdr:nvSpPr>
        <xdr:cNvPr id="306" name="フローチャート : 判断 305"/>
        <xdr:cNvSpPr/>
      </xdr:nvSpPr>
      <xdr:spPr>
        <a:xfrm>
          <a:off x="69215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64152</xdr:rowOff>
    </xdr:from>
    <xdr:ext cx="469744" cy="259045"/>
    <xdr:sp macro="" textlink="">
      <xdr:nvSpPr>
        <xdr:cNvPr id="307" name="テキスト ボックス 306"/>
        <xdr:cNvSpPr txBox="1"/>
      </xdr:nvSpPr>
      <xdr:spPr>
        <a:xfrm>
          <a:off x="6737427" y="606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120523</xdr:rowOff>
    </xdr:from>
    <xdr:to>
      <xdr:col>15</xdr:col>
      <xdr:colOff>231775</xdr:colOff>
      <xdr:row>39</xdr:row>
      <xdr:rowOff>50673</xdr:rowOff>
    </xdr:to>
    <xdr:sp macro="" textlink="">
      <xdr:nvSpPr>
        <xdr:cNvPr id="313" name="円/楕円 312"/>
        <xdr:cNvSpPr/>
      </xdr:nvSpPr>
      <xdr:spPr>
        <a:xfrm>
          <a:off x="10426700" y="663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35450</xdr:rowOff>
    </xdr:from>
    <xdr:ext cx="378565" cy="259045"/>
    <xdr:sp macro="" textlink="">
      <xdr:nvSpPr>
        <xdr:cNvPr id="314" name="労働費該当値テキスト"/>
        <xdr:cNvSpPr txBox="1"/>
      </xdr:nvSpPr>
      <xdr:spPr>
        <a:xfrm>
          <a:off x="10528300" y="655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116904</xdr:rowOff>
    </xdr:from>
    <xdr:to>
      <xdr:col>14</xdr:col>
      <xdr:colOff>79375</xdr:colOff>
      <xdr:row>39</xdr:row>
      <xdr:rowOff>47054</xdr:rowOff>
    </xdr:to>
    <xdr:sp macro="" textlink="">
      <xdr:nvSpPr>
        <xdr:cNvPr id="315" name="円/楕円 314"/>
        <xdr:cNvSpPr/>
      </xdr:nvSpPr>
      <xdr:spPr>
        <a:xfrm>
          <a:off x="9588500" y="663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38181</xdr:rowOff>
    </xdr:from>
    <xdr:ext cx="378565" cy="259045"/>
    <xdr:sp macro="" textlink="">
      <xdr:nvSpPr>
        <xdr:cNvPr id="316" name="テキスト ボックス 315"/>
        <xdr:cNvSpPr txBox="1"/>
      </xdr:nvSpPr>
      <xdr:spPr>
        <a:xfrm>
          <a:off x="9450017" y="6724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109093</xdr:rowOff>
    </xdr:from>
    <xdr:to>
      <xdr:col>12</xdr:col>
      <xdr:colOff>561975</xdr:colOff>
      <xdr:row>39</xdr:row>
      <xdr:rowOff>39243</xdr:rowOff>
    </xdr:to>
    <xdr:sp macro="" textlink="">
      <xdr:nvSpPr>
        <xdr:cNvPr id="317" name="円/楕円 316"/>
        <xdr:cNvSpPr/>
      </xdr:nvSpPr>
      <xdr:spPr>
        <a:xfrm>
          <a:off x="8699500" y="66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30370</xdr:rowOff>
    </xdr:from>
    <xdr:ext cx="378565" cy="259045"/>
    <xdr:sp macro="" textlink="">
      <xdr:nvSpPr>
        <xdr:cNvPr id="318" name="テキスト ボックス 317"/>
        <xdr:cNvSpPr txBox="1"/>
      </xdr:nvSpPr>
      <xdr:spPr>
        <a:xfrm>
          <a:off x="8561017" y="6716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117666</xdr:rowOff>
    </xdr:from>
    <xdr:to>
      <xdr:col>11</xdr:col>
      <xdr:colOff>358775</xdr:colOff>
      <xdr:row>39</xdr:row>
      <xdr:rowOff>47816</xdr:rowOff>
    </xdr:to>
    <xdr:sp macro="" textlink="">
      <xdr:nvSpPr>
        <xdr:cNvPr id="319" name="円/楕円 318"/>
        <xdr:cNvSpPr/>
      </xdr:nvSpPr>
      <xdr:spPr>
        <a:xfrm>
          <a:off x="7810500" y="663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38943</xdr:rowOff>
    </xdr:from>
    <xdr:ext cx="378565" cy="259045"/>
    <xdr:sp macro="" textlink="">
      <xdr:nvSpPr>
        <xdr:cNvPr id="320" name="テキスト ボックス 319"/>
        <xdr:cNvSpPr txBox="1"/>
      </xdr:nvSpPr>
      <xdr:spPr>
        <a:xfrm>
          <a:off x="7672017" y="6725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99568</xdr:rowOff>
    </xdr:from>
    <xdr:to>
      <xdr:col>10</xdr:col>
      <xdr:colOff>155575</xdr:colOff>
      <xdr:row>39</xdr:row>
      <xdr:rowOff>29718</xdr:rowOff>
    </xdr:to>
    <xdr:sp macro="" textlink="">
      <xdr:nvSpPr>
        <xdr:cNvPr id="321" name="円/楕円 320"/>
        <xdr:cNvSpPr/>
      </xdr:nvSpPr>
      <xdr:spPr>
        <a:xfrm>
          <a:off x="6921500" y="66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20845</xdr:rowOff>
    </xdr:from>
    <xdr:ext cx="378565" cy="259045"/>
    <xdr:sp macro="" textlink="">
      <xdr:nvSpPr>
        <xdr:cNvPr id="322" name="テキスト ボックス 321"/>
        <xdr:cNvSpPr txBox="1"/>
      </xdr:nvSpPr>
      <xdr:spPr>
        <a:xfrm>
          <a:off x="6783017" y="670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109982</xdr:rowOff>
    </xdr:from>
    <xdr:to>
      <xdr:col>15</xdr:col>
      <xdr:colOff>180340</xdr:colOff>
      <xdr:row>58</xdr:row>
      <xdr:rowOff>131516</xdr:rowOff>
    </xdr:to>
    <xdr:cxnSp macro="">
      <xdr:nvCxnSpPr>
        <xdr:cNvPr id="344" name="直線コネクタ 343"/>
        <xdr:cNvCxnSpPr/>
      </xdr:nvCxnSpPr>
      <xdr:spPr>
        <a:xfrm flipV="1">
          <a:off x="10475595" y="8853932"/>
          <a:ext cx="1270" cy="122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135343</xdr:rowOff>
    </xdr:from>
    <xdr:ext cx="378565" cy="259045"/>
    <xdr:sp macro="" textlink="">
      <xdr:nvSpPr>
        <xdr:cNvPr id="345" name="農林水産業費最小値テキスト"/>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15</xdr:col>
      <xdr:colOff>92075</xdr:colOff>
      <xdr:row>58</xdr:row>
      <xdr:rowOff>131516</xdr:rowOff>
    </xdr:from>
    <xdr:to>
      <xdr:col>15</xdr:col>
      <xdr:colOff>269875</xdr:colOff>
      <xdr:row>58</xdr:row>
      <xdr:rowOff>131516</xdr:rowOff>
    </xdr:to>
    <xdr:cxnSp macro="">
      <xdr:nvCxnSpPr>
        <xdr:cNvPr id="346" name="直線コネクタ 345"/>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56659</xdr:rowOff>
    </xdr:from>
    <xdr:ext cx="534377" cy="259045"/>
    <xdr:sp macro="" textlink="">
      <xdr:nvSpPr>
        <xdr:cNvPr id="347" name="農林水産業費最大値テキスト"/>
        <xdr:cNvSpPr txBox="1"/>
      </xdr:nvSpPr>
      <xdr:spPr>
        <a:xfrm>
          <a:off x="10528300" y="862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26,900</a:t>
          </a:r>
          <a:endParaRPr kumimoji="1" lang="ja-JP" altLang="en-US" sz="1000" b="1">
            <a:latin typeface="ＭＳ Ｐゴシック"/>
          </a:endParaRPr>
        </a:p>
      </xdr:txBody>
    </xdr:sp>
    <xdr:clientData/>
  </xdr:oneCellAnchor>
  <xdr:twoCellAnchor>
    <xdr:from>
      <xdr:col>15</xdr:col>
      <xdr:colOff>92075</xdr:colOff>
      <xdr:row>51</xdr:row>
      <xdr:rowOff>109982</xdr:rowOff>
    </xdr:from>
    <xdr:to>
      <xdr:col>15</xdr:col>
      <xdr:colOff>269875</xdr:colOff>
      <xdr:row>51</xdr:row>
      <xdr:rowOff>109982</xdr:rowOff>
    </xdr:to>
    <xdr:cxnSp macro="">
      <xdr:nvCxnSpPr>
        <xdr:cNvPr id="348" name="直線コネクタ 347"/>
        <xdr:cNvCxnSpPr/>
      </xdr:nvCxnSpPr>
      <xdr:spPr>
        <a:xfrm>
          <a:off x="10388600" y="8853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13970</xdr:rowOff>
    </xdr:from>
    <xdr:to>
      <xdr:col>15</xdr:col>
      <xdr:colOff>180975</xdr:colOff>
      <xdr:row>58</xdr:row>
      <xdr:rowOff>48077</xdr:rowOff>
    </xdr:to>
    <xdr:cxnSp macro="">
      <xdr:nvCxnSpPr>
        <xdr:cNvPr id="349" name="直線コネクタ 348"/>
        <xdr:cNvCxnSpPr/>
      </xdr:nvCxnSpPr>
      <xdr:spPr>
        <a:xfrm flipV="1">
          <a:off x="9639300" y="9958070"/>
          <a:ext cx="838200" cy="3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41825</xdr:rowOff>
    </xdr:from>
    <xdr:ext cx="469744" cy="259045"/>
    <xdr:sp macro="" textlink="">
      <xdr:nvSpPr>
        <xdr:cNvPr id="350" name="農林水産業費平均値テキスト"/>
        <xdr:cNvSpPr txBox="1"/>
      </xdr:nvSpPr>
      <xdr:spPr>
        <a:xfrm>
          <a:off x="10528300" y="964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18948</xdr:rowOff>
    </xdr:from>
    <xdr:to>
      <xdr:col>15</xdr:col>
      <xdr:colOff>231775</xdr:colOff>
      <xdr:row>57</xdr:row>
      <xdr:rowOff>120548</xdr:rowOff>
    </xdr:to>
    <xdr:sp macro="" textlink="">
      <xdr:nvSpPr>
        <xdr:cNvPr id="351" name="フローチャート : 判断 350"/>
        <xdr:cNvSpPr/>
      </xdr:nvSpPr>
      <xdr:spPr>
        <a:xfrm>
          <a:off x="104267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48077</xdr:rowOff>
    </xdr:from>
    <xdr:to>
      <xdr:col>14</xdr:col>
      <xdr:colOff>28575</xdr:colOff>
      <xdr:row>58</xdr:row>
      <xdr:rowOff>56673</xdr:rowOff>
    </xdr:to>
    <xdr:cxnSp macro="">
      <xdr:nvCxnSpPr>
        <xdr:cNvPr id="352" name="直線コネクタ 351"/>
        <xdr:cNvCxnSpPr/>
      </xdr:nvCxnSpPr>
      <xdr:spPr>
        <a:xfrm flipV="1">
          <a:off x="8750300" y="9992177"/>
          <a:ext cx="8890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159812</xdr:rowOff>
    </xdr:from>
    <xdr:to>
      <xdr:col>14</xdr:col>
      <xdr:colOff>79375</xdr:colOff>
      <xdr:row>57</xdr:row>
      <xdr:rowOff>89962</xdr:rowOff>
    </xdr:to>
    <xdr:sp macro="" textlink="">
      <xdr:nvSpPr>
        <xdr:cNvPr id="353" name="フローチャート : 判断 352"/>
        <xdr:cNvSpPr/>
      </xdr:nvSpPr>
      <xdr:spPr>
        <a:xfrm>
          <a:off x="9588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106489</xdr:rowOff>
    </xdr:from>
    <xdr:ext cx="469744" cy="259045"/>
    <xdr:sp macro="" textlink="">
      <xdr:nvSpPr>
        <xdr:cNvPr id="354" name="テキスト ボックス 353"/>
        <xdr:cNvSpPr txBox="1"/>
      </xdr:nvSpPr>
      <xdr:spPr>
        <a:xfrm>
          <a:off x="9404427"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56673</xdr:rowOff>
    </xdr:from>
    <xdr:to>
      <xdr:col>12</xdr:col>
      <xdr:colOff>511175</xdr:colOff>
      <xdr:row>58</xdr:row>
      <xdr:rowOff>57130</xdr:rowOff>
    </xdr:to>
    <xdr:cxnSp macro="">
      <xdr:nvCxnSpPr>
        <xdr:cNvPr id="355" name="直線コネクタ 354"/>
        <xdr:cNvCxnSpPr/>
      </xdr:nvCxnSpPr>
      <xdr:spPr>
        <a:xfrm flipV="1">
          <a:off x="7861300" y="1000077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21143</xdr:rowOff>
    </xdr:from>
    <xdr:to>
      <xdr:col>12</xdr:col>
      <xdr:colOff>561975</xdr:colOff>
      <xdr:row>57</xdr:row>
      <xdr:rowOff>122743</xdr:rowOff>
    </xdr:to>
    <xdr:sp macro="" textlink="">
      <xdr:nvSpPr>
        <xdr:cNvPr id="356" name="フローチャート : 判断 355"/>
        <xdr:cNvSpPr/>
      </xdr:nvSpPr>
      <xdr:spPr>
        <a:xfrm>
          <a:off x="8699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139270</xdr:rowOff>
    </xdr:from>
    <xdr:ext cx="469744" cy="259045"/>
    <xdr:sp macro="" textlink="">
      <xdr:nvSpPr>
        <xdr:cNvPr id="357" name="テキスト ボックス 356"/>
        <xdr:cNvSpPr txBox="1"/>
      </xdr:nvSpPr>
      <xdr:spPr>
        <a:xfrm>
          <a:off x="8515427"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49266</xdr:rowOff>
    </xdr:from>
    <xdr:to>
      <xdr:col>11</xdr:col>
      <xdr:colOff>307975</xdr:colOff>
      <xdr:row>58</xdr:row>
      <xdr:rowOff>57130</xdr:rowOff>
    </xdr:to>
    <xdr:cxnSp macro="">
      <xdr:nvCxnSpPr>
        <xdr:cNvPr id="358" name="直線コネクタ 357"/>
        <xdr:cNvCxnSpPr/>
      </xdr:nvCxnSpPr>
      <xdr:spPr>
        <a:xfrm>
          <a:off x="6972300" y="9993366"/>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41397</xdr:rowOff>
    </xdr:from>
    <xdr:to>
      <xdr:col>11</xdr:col>
      <xdr:colOff>358775</xdr:colOff>
      <xdr:row>57</xdr:row>
      <xdr:rowOff>142997</xdr:rowOff>
    </xdr:to>
    <xdr:sp macro="" textlink="">
      <xdr:nvSpPr>
        <xdr:cNvPr id="359" name="フローチャート : 判断 358"/>
        <xdr:cNvSpPr/>
      </xdr:nvSpPr>
      <xdr:spPr>
        <a:xfrm>
          <a:off x="7810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159524</xdr:rowOff>
    </xdr:from>
    <xdr:ext cx="469744" cy="259045"/>
    <xdr:sp macro="" textlink="">
      <xdr:nvSpPr>
        <xdr:cNvPr id="360" name="テキスト ボックス 359"/>
        <xdr:cNvSpPr txBox="1"/>
      </xdr:nvSpPr>
      <xdr:spPr>
        <a:xfrm>
          <a:off x="7626427"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32116</xdr:rowOff>
    </xdr:from>
    <xdr:to>
      <xdr:col>10</xdr:col>
      <xdr:colOff>155575</xdr:colOff>
      <xdr:row>57</xdr:row>
      <xdr:rowOff>133716</xdr:rowOff>
    </xdr:to>
    <xdr:sp macro="" textlink="">
      <xdr:nvSpPr>
        <xdr:cNvPr id="361" name="フローチャート : 判断 360"/>
        <xdr:cNvSpPr/>
      </xdr:nvSpPr>
      <xdr:spPr>
        <a:xfrm>
          <a:off x="6921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150243</xdr:rowOff>
    </xdr:from>
    <xdr:ext cx="469744" cy="259045"/>
    <xdr:sp macro="" textlink="">
      <xdr:nvSpPr>
        <xdr:cNvPr id="362" name="テキスト ボックス 361"/>
        <xdr:cNvSpPr txBox="1"/>
      </xdr:nvSpPr>
      <xdr:spPr>
        <a:xfrm>
          <a:off x="6737427" y="957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134620</xdr:rowOff>
    </xdr:from>
    <xdr:to>
      <xdr:col>15</xdr:col>
      <xdr:colOff>231775</xdr:colOff>
      <xdr:row>58</xdr:row>
      <xdr:rowOff>64770</xdr:rowOff>
    </xdr:to>
    <xdr:sp macro="" textlink="">
      <xdr:nvSpPr>
        <xdr:cNvPr id="368" name="円/楕円 367"/>
        <xdr:cNvSpPr/>
      </xdr:nvSpPr>
      <xdr:spPr>
        <a:xfrm>
          <a:off x="10426700" y="99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49547</xdr:rowOff>
    </xdr:from>
    <xdr:ext cx="469744" cy="259045"/>
    <xdr:sp macro="" textlink="">
      <xdr:nvSpPr>
        <xdr:cNvPr id="369" name="農林水産業費該当値テキスト"/>
        <xdr:cNvSpPr txBox="1"/>
      </xdr:nvSpPr>
      <xdr:spPr>
        <a:xfrm>
          <a:off x="10528300" y="9822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168727</xdr:rowOff>
    </xdr:from>
    <xdr:to>
      <xdr:col>14</xdr:col>
      <xdr:colOff>79375</xdr:colOff>
      <xdr:row>58</xdr:row>
      <xdr:rowOff>98877</xdr:rowOff>
    </xdr:to>
    <xdr:sp macro="" textlink="">
      <xdr:nvSpPr>
        <xdr:cNvPr id="370" name="円/楕円 369"/>
        <xdr:cNvSpPr/>
      </xdr:nvSpPr>
      <xdr:spPr>
        <a:xfrm>
          <a:off x="9588500" y="994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90004</xdr:rowOff>
    </xdr:from>
    <xdr:ext cx="469744" cy="259045"/>
    <xdr:sp macro="" textlink="">
      <xdr:nvSpPr>
        <xdr:cNvPr id="371" name="テキスト ボックス 370"/>
        <xdr:cNvSpPr txBox="1"/>
      </xdr:nvSpPr>
      <xdr:spPr>
        <a:xfrm>
          <a:off x="9404427" y="1003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5873</xdr:rowOff>
    </xdr:from>
    <xdr:to>
      <xdr:col>12</xdr:col>
      <xdr:colOff>561975</xdr:colOff>
      <xdr:row>58</xdr:row>
      <xdr:rowOff>107473</xdr:rowOff>
    </xdr:to>
    <xdr:sp macro="" textlink="">
      <xdr:nvSpPr>
        <xdr:cNvPr id="372" name="円/楕円 371"/>
        <xdr:cNvSpPr/>
      </xdr:nvSpPr>
      <xdr:spPr>
        <a:xfrm>
          <a:off x="8699500" y="994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98600</xdr:rowOff>
    </xdr:from>
    <xdr:ext cx="469744" cy="259045"/>
    <xdr:sp macro="" textlink="">
      <xdr:nvSpPr>
        <xdr:cNvPr id="373" name="テキスト ボックス 372"/>
        <xdr:cNvSpPr txBox="1"/>
      </xdr:nvSpPr>
      <xdr:spPr>
        <a:xfrm>
          <a:off x="8515427" y="100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6330</xdr:rowOff>
    </xdr:from>
    <xdr:to>
      <xdr:col>11</xdr:col>
      <xdr:colOff>358775</xdr:colOff>
      <xdr:row>58</xdr:row>
      <xdr:rowOff>107930</xdr:rowOff>
    </xdr:to>
    <xdr:sp macro="" textlink="">
      <xdr:nvSpPr>
        <xdr:cNvPr id="374" name="円/楕円 373"/>
        <xdr:cNvSpPr/>
      </xdr:nvSpPr>
      <xdr:spPr>
        <a:xfrm>
          <a:off x="7810500" y="995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99057</xdr:rowOff>
    </xdr:from>
    <xdr:ext cx="469744" cy="259045"/>
    <xdr:sp macro="" textlink="">
      <xdr:nvSpPr>
        <xdr:cNvPr id="375" name="テキスト ボックス 374"/>
        <xdr:cNvSpPr txBox="1"/>
      </xdr:nvSpPr>
      <xdr:spPr>
        <a:xfrm>
          <a:off x="7626427" y="100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169916</xdr:rowOff>
    </xdr:from>
    <xdr:to>
      <xdr:col>10</xdr:col>
      <xdr:colOff>155575</xdr:colOff>
      <xdr:row>58</xdr:row>
      <xdr:rowOff>100066</xdr:rowOff>
    </xdr:to>
    <xdr:sp macro="" textlink="">
      <xdr:nvSpPr>
        <xdr:cNvPr id="376" name="円/楕円 375"/>
        <xdr:cNvSpPr/>
      </xdr:nvSpPr>
      <xdr:spPr>
        <a:xfrm>
          <a:off x="6921500" y="994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91193</xdr:rowOff>
    </xdr:from>
    <xdr:ext cx="469744" cy="259045"/>
    <xdr:sp macro="" textlink="">
      <xdr:nvSpPr>
        <xdr:cNvPr id="377" name="テキスト ボックス 376"/>
        <xdr:cNvSpPr txBox="1"/>
      </xdr:nvSpPr>
      <xdr:spPr>
        <a:xfrm>
          <a:off x="6737427" y="10035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75749</xdr:rowOff>
    </xdr:from>
    <xdr:to>
      <xdr:col>15</xdr:col>
      <xdr:colOff>180340</xdr:colOff>
      <xdr:row>79</xdr:row>
      <xdr:rowOff>28391</xdr:rowOff>
    </xdr:to>
    <xdr:cxnSp macro="">
      <xdr:nvCxnSpPr>
        <xdr:cNvPr id="401" name="直線コネクタ 400"/>
        <xdr:cNvCxnSpPr/>
      </xdr:nvCxnSpPr>
      <xdr:spPr>
        <a:xfrm flipV="1">
          <a:off x="10475595" y="12077249"/>
          <a:ext cx="1270" cy="149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32218</xdr:rowOff>
    </xdr:from>
    <xdr:ext cx="378565" cy="259045"/>
    <xdr:sp macro="" textlink="">
      <xdr:nvSpPr>
        <xdr:cNvPr id="402" name="商工費最小値テキスト"/>
        <xdr:cNvSpPr txBox="1"/>
      </xdr:nvSpPr>
      <xdr:spPr>
        <a:xfrm>
          <a:off x="10528300" y="13576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15</xdr:col>
      <xdr:colOff>92075</xdr:colOff>
      <xdr:row>79</xdr:row>
      <xdr:rowOff>28391</xdr:rowOff>
    </xdr:from>
    <xdr:to>
      <xdr:col>15</xdr:col>
      <xdr:colOff>269875</xdr:colOff>
      <xdr:row>79</xdr:row>
      <xdr:rowOff>28391</xdr:rowOff>
    </xdr:to>
    <xdr:cxnSp macro="">
      <xdr:nvCxnSpPr>
        <xdr:cNvPr id="403" name="直線コネクタ 402"/>
        <xdr:cNvCxnSpPr/>
      </xdr:nvCxnSpPr>
      <xdr:spPr>
        <a:xfrm>
          <a:off x="10388600" y="135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22426</xdr:rowOff>
    </xdr:from>
    <xdr:ext cx="534377" cy="259045"/>
    <xdr:sp macro="" textlink="">
      <xdr:nvSpPr>
        <xdr:cNvPr id="404" name="商工費最大値テキスト"/>
        <xdr:cNvSpPr txBox="1"/>
      </xdr:nvSpPr>
      <xdr:spPr>
        <a:xfrm>
          <a:off x="10528300" y="1185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79,357</a:t>
          </a:r>
          <a:endParaRPr kumimoji="1" lang="ja-JP" altLang="en-US" sz="1000" b="1">
            <a:latin typeface="ＭＳ Ｐゴシック"/>
          </a:endParaRPr>
        </a:p>
      </xdr:txBody>
    </xdr:sp>
    <xdr:clientData/>
  </xdr:oneCellAnchor>
  <xdr:twoCellAnchor>
    <xdr:from>
      <xdr:col>15</xdr:col>
      <xdr:colOff>92075</xdr:colOff>
      <xdr:row>70</xdr:row>
      <xdr:rowOff>75749</xdr:rowOff>
    </xdr:from>
    <xdr:to>
      <xdr:col>15</xdr:col>
      <xdr:colOff>269875</xdr:colOff>
      <xdr:row>70</xdr:row>
      <xdr:rowOff>75749</xdr:rowOff>
    </xdr:to>
    <xdr:cxnSp macro="">
      <xdr:nvCxnSpPr>
        <xdr:cNvPr id="405" name="直線コネクタ 404"/>
        <xdr:cNvCxnSpPr/>
      </xdr:nvCxnSpPr>
      <xdr:spPr>
        <a:xfrm>
          <a:off x="10388600" y="1207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133508</xdr:rowOff>
    </xdr:from>
    <xdr:to>
      <xdr:col>15</xdr:col>
      <xdr:colOff>180975</xdr:colOff>
      <xdr:row>78</xdr:row>
      <xdr:rowOff>161970</xdr:rowOff>
    </xdr:to>
    <xdr:cxnSp macro="">
      <xdr:nvCxnSpPr>
        <xdr:cNvPr id="406" name="直線コネクタ 405"/>
        <xdr:cNvCxnSpPr/>
      </xdr:nvCxnSpPr>
      <xdr:spPr>
        <a:xfrm>
          <a:off x="9639300" y="13506608"/>
          <a:ext cx="838200" cy="2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13707</xdr:rowOff>
    </xdr:from>
    <xdr:ext cx="469744" cy="259045"/>
    <xdr:sp macro="" textlink="">
      <xdr:nvSpPr>
        <xdr:cNvPr id="407" name="商工費平均値テキスト"/>
        <xdr:cNvSpPr txBox="1"/>
      </xdr:nvSpPr>
      <xdr:spPr>
        <a:xfrm>
          <a:off x="10528300" y="13215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9,148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162280</xdr:rowOff>
    </xdr:from>
    <xdr:to>
      <xdr:col>15</xdr:col>
      <xdr:colOff>231775</xdr:colOff>
      <xdr:row>78</xdr:row>
      <xdr:rowOff>92430</xdr:rowOff>
    </xdr:to>
    <xdr:sp macro="" textlink="">
      <xdr:nvSpPr>
        <xdr:cNvPr id="408" name="フローチャート : 判断 407"/>
        <xdr:cNvSpPr/>
      </xdr:nvSpPr>
      <xdr:spPr>
        <a:xfrm>
          <a:off x="104267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133090</xdr:rowOff>
    </xdr:from>
    <xdr:to>
      <xdr:col>14</xdr:col>
      <xdr:colOff>28575</xdr:colOff>
      <xdr:row>78</xdr:row>
      <xdr:rowOff>133508</xdr:rowOff>
    </xdr:to>
    <xdr:cxnSp macro="">
      <xdr:nvCxnSpPr>
        <xdr:cNvPr id="409" name="直線コネクタ 408"/>
        <xdr:cNvCxnSpPr/>
      </xdr:nvCxnSpPr>
      <xdr:spPr>
        <a:xfrm>
          <a:off x="8750300" y="13506190"/>
          <a:ext cx="8890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125171</xdr:rowOff>
    </xdr:from>
    <xdr:to>
      <xdr:col>14</xdr:col>
      <xdr:colOff>79375</xdr:colOff>
      <xdr:row>78</xdr:row>
      <xdr:rowOff>55321</xdr:rowOff>
    </xdr:to>
    <xdr:sp macro="" textlink="">
      <xdr:nvSpPr>
        <xdr:cNvPr id="410" name="フローチャート : 判断 409"/>
        <xdr:cNvSpPr/>
      </xdr:nvSpPr>
      <xdr:spPr>
        <a:xfrm>
          <a:off x="9588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71848</xdr:rowOff>
    </xdr:from>
    <xdr:ext cx="534377" cy="259045"/>
    <xdr:sp macro="" textlink="">
      <xdr:nvSpPr>
        <xdr:cNvPr id="411" name="テキスト ボックス 410"/>
        <xdr:cNvSpPr txBox="1"/>
      </xdr:nvSpPr>
      <xdr:spPr>
        <a:xfrm>
          <a:off x="9372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127584</xdr:rowOff>
    </xdr:from>
    <xdr:to>
      <xdr:col>12</xdr:col>
      <xdr:colOff>511175</xdr:colOff>
      <xdr:row>78</xdr:row>
      <xdr:rowOff>133090</xdr:rowOff>
    </xdr:to>
    <xdr:cxnSp macro="">
      <xdr:nvCxnSpPr>
        <xdr:cNvPr id="412" name="直線コネクタ 411"/>
        <xdr:cNvCxnSpPr/>
      </xdr:nvCxnSpPr>
      <xdr:spPr>
        <a:xfrm>
          <a:off x="7861300" y="13500684"/>
          <a:ext cx="889000" cy="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142945</xdr:rowOff>
    </xdr:from>
    <xdr:to>
      <xdr:col>12</xdr:col>
      <xdr:colOff>561975</xdr:colOff>
      <xdr:row>78</xdr:row>
      <xdr:rowOff>73095</xdr:rowOff>
    </xdr:to>
    <xdr:sp macro="" textlink="">
      <xdr:nvSpPr>
        <xdr:cNvPr id="413" name="フローチャート : 判断 412"/>
        <xdr:cNvSpPr/>
      </xdr:nvSpPr>
      <xdr:spPr>
        <a:xfrm>
          <a:off x="8699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89622</xdr:rowOff>
    </xdr:from>
    <xdr:ext cx="534377" cy="259045"/>
    <xdr:sp macro="" textlink="">
      <xdr:nvSpPr>
        <xdr:cNvPr id="414" name="テキスト ボックス 413"/>
        <xdr:cNvSpPr txBox="1"/>
      </xdr:nvSpPr>
      <xdr:spPr>
        <a:xfrm>
          <a:off x="8483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127584</xdr:rowOff>
    </xdr:from>
    <xdr:to>
      <xdr:col>11</xdr:col>
      <xdr:colOff>307975</xdr:colOff>
      <xdr:row>78</xdr:row>
      <xdr:rowOff>167379</xdr:rowOff>
    </xdr:to>
    <xdr:cxnSp macro="">
      <xdr:nvCxnSpPr>
        <xdr:cNvPr id="415" name="直線コネクタ 414"/>
        <xdr:cNvCxnSpPr/>
      </xdr:nvCxnSpPr>
      <xdr:spPr>
        <a:xfrm flipV="1">
          <a:off x="6972300" y="13500684"/>
          <a:ext cx="889000" cy="3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147422</xdr:rowOff>
    </xdr:from>
    <xdr:to>
      <xdr:col>11</xdr:col>
      <xdr:colOff>358775</xdr:colOff>
      <xdr:row>78</xdr:row>
      <xdr:rowOff>77572</xdr:rowOff>
    </xdr:to>
    <xdr:sp macro="" textlink="">
      <xdr:nvSpPr>
        <xdr:cNvPr id="416" name="フローチャート : 判断 415"/>
        <xdr:cNvSpPr/>
      </xdr:nvSpPr>
      <xdr:spPr>
        <a:xfrm>
          <a:off x="7810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94099</xdr:rowOff>
    </xdr:from>
    <xdr:ext cx="469744" cy="259045"/>
    <xdr:sp macro="" textlink="">
      <xdr:nvSpPr>
        <xdr:cNvPr id="417" name="テキスト ボックス 416"/>
        <xdr:cNvSpPr txBox="1"/>
      </xdr:nvSpPr>
      <xdr:spPr>
        <a:xfrm>
          <a:off x="7626427"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138277</xdr:rowOff>
    </xdr:from>
    <xdr:to>
      <xdr:col>10</xdr:col>
      <xdr:colOff>155575</xdr:colOff>
      <xdr:row>78</xdr:row>
      <xdr:rowOff>68427</xdr:rowOff>
    </xdr:to>
    <xdr:sp macro="" textlink="">
      <xdr:nvSpPr>
        <xdr:cNvPr id="418" name="フローチャート : 判断 417"/>
        <xdr:cNvSpPr/>
      </xdr:nvSpPr>
      <xdr:spPr>
        <a:xfrm>
          <a:off x="6921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84954</xdr:rowOff>
    </xdr:from>
    <xdr:ext cx="534377" cy="259045"/>
    <xdr:sp macro="" textlink="">
      <xdr:nvSpPr>
        <xdr:cNvPr id="419" name="テキスト ボックス 418"/>
        <xdr:cNvSpPr txBox="1"/>
      </xdr:nvSpPr>
      <xdr:spPr>
        <a:xfrm>
          <a:off x="6705111" y="131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111170</xdr:rowOff>
    </xdr:from>
    <xdr:to>
      <xdr:col>15</xdr:col>
      <xdr:colOff>231775</xdr:colOff>
      <xdr:row>79</xdr:row>
      <xdr:rowOff>41320</xdr:rowOff>
    </xdr:to>
    <xdr:sp macro="" textlink="">
      <xdr:nvSpPr>
        <xdr:cNvPr id="425" name="円/楕円 424"/>
        <xdr:cNvSpPr/>
      </xdr:nvSpPr>
      <xdr:spPr>
        <a:xfrm>
          <a:off x="10426700" y="1348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26097</xdr:rowOff>
    </xdr:from>
    <xdr:ext cx="469744" cy="259045"/>
    <xdr:sp macro="" textlink="">
      <xdr:nvSpPr>
        <xdr:cNvPr id="426" name="商工費該当値テキスト"/>
        <xdr:cNvSpPr txBox="1"/>
      </xdr:nvSpPr>
      <xdr:spPr>
        <a:xfrm>
          <a:off x="10528300" y="1339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82708</xdr:rowOff>
    </xdr:from>
    <xdr:to>
      <xdr:col>14</xdr:col>
      <xdr:colOff>79375</xdr:colOff>
      <xdr:row>79</xdr:row>
      <xdr:rowOff>12858</xdr:rowOff>
    </xdr:to>
    <xdr:sp macro="" textlink="">
      <xdr:nvSpPr>
        <xdr:cNvPr id="427" name="円/楕円 426"/>
        <xdr:cNvSpPr/>
      </xdr:nvSpPr>
      <xdr:spPr>
        <a:xfrm>
          <a:off x="9588500" y="1345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3985</xdr:rowOff>
    </xdr:from>
    <xdr:ext cx="469744" cy="259045"/>
    <xdr:sp macro="" textlink="">
      <xdr:nvSpPr>
        <xdr:cNvPr id="428" name="テキスト ボックス 427"/>
        <xdr:cNvSpPr txBox="1"/>
      </xdr:nvSpPr>
      <xdr:spPr>
        <a:xfrm>
          <a:off x="9404427" y="1354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82290</xdr:rowOff>
    </xdr:from>
    <xdr:to>
      <xdr:col>12</xdr:col>
      <xdr:colOff>561975</xdr:colOff>
      <xdr:row>79</xdr:row>
      <xdr:rowOff>12440</xdr:rowOff>
    </xdr:to>
    <xdr:sp macro="" textlink="">
      <xdr:nvSpPr>
        <xdr:cNvPr id="429" name="円/楕円 428"/>
        <xdr:cNvSpPr/>
      </xdr:nvSpPr>
      <xdr:spPr>
        <a:xfrm>
          <a:off x="8699500" y="134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3567</xdr:rowOff>
    </xdr:from>
    <xdr:ext cx="469744" cy="259045"/>
    <xdr:sp macro="" textlink="">
      <xdr:nvSpPr>
        <xdr:cNvPr id="430" name="テキスト ボックス 429"/>
        <xdr:cNvSpPr txBox="1"/>
      </xdr:nvSpPr>
      <xdr:spPr>
        <a:xfrm>
          <a:off x="8515427" y="1354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76784</xdr:rowOff>
    </xdr:from>
    <xdr:to>
      <xdr:col>11</xdr:col>
      <xdr:colOff>358775</xdr:colOff>
      <xdr:row>79</xdr:row>
      <xdr:rowOff>6934</xdr:rowOff>
    </xdr:to>
    <xdr:sp macro="" textlink="">
      <xdr:nvSpPr>
        <xdr:cNvPr id="431" name="円/楕円 430"/>
        <xdr:cNvSpPr/>
      </xdr:nvSpPr>
      <xdr:spPr>
        <a:xfrm>
          <a:off x="7810500" y="1344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169511</xdr:rowOff>
    </xdr:from>
    <xdr:ext cx="469744" cy="259045"/>
    <xdr:sp macro="" textlink="">
      <xdr:nvSpPr>
        <xdr:cNvPr id="432" name="テキスト ボックス 431"/>
        <xdr:cNvSpPr txBox="1"/>
      </xdr:nvSpPr>
      <xdr:spPr>
        <a:xfrm>
          <a:off x="7626427" y="1354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116579</xdr:rowOff>
    </xdr:from>
    <xdr:to>
      <xdr:col>10</xdr:col>
      <xdr:colOff>155575</xdr:colOff>
      <xdr:row>79</xdr:row>
      <xdr:rowOff>46729</xdr:rowOff>
    </xdr:to>
    <xdr:sp macro="" textlink="">
      <xdr:nvSpPr>
        <xdr:cNvPr id="433" name="円/楕円 432"/>
        <xdr:cNvSpPr/>
      </xdr:nvSpPr>
      <xdr:spPr>
        <a:xfrm>
          <a:off x="6921500" y="1348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37856</xdr:rowOff>
    </xdr:from>
    <xdr:ext cx="469744" cy="259045"/>
    <xdr:sp macro="" textlink="">
      <xdr:nvSpPr>
        <xdr:cNvPr id="434" name="テキスト ボックス 433"/>
        <xdr:cNvSpPr txBox="1"/>
      </xdr:nvSpPr>
      <xdr:spPr>
        <a:xfrm>
          <a:off x="6737427" y="1358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162864</xdr:rowOff>
    </xdr:from>
    <xdr:to>
      <xdr:col>15</xdr:col>
      <xdr:colOff>180340</xdr:colOff>
      <xdr:row>99</xdr:row>
      <xdr:rowOff>48355</xdr:rowOff>
    </xdr:to>
    <xdr:cxnSp macro="">
      <xdr:nvCxnSpPr>
        <xdr:cNvPr id="459" name="直線コネクタ 458"/>
        <xdr:cNvCxnSpPr/>
      </xdr:nvCxnSpPr>
      <xdr:spPr>
        <a:xfrm flipV="1">
          <a:off x="10475595" y="15421914"/>
          <a:ext cx="1270" cy="1599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52182</xdr:rowOff>
    </xdr:from>
    <xdr:ext cx="534377" cy="259045"/>
    <xdr:sp macro="" textlink="">
      <xdr:nvSpPr>
        <xdr:cNvPr id="460" name="土木費最小値テキスト"/>
        <xdr:cNvSpPr txBox="1"/>
      </xdr:nvSpPr>
      <xdr:spPr>
        <a:xfrm>
          <a:off x="10528300" y="1702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19,795</a:t>
          </a:r>
          <a:endParaRPr kumimoji="1" lang="ja-JP" altLang="en-US" sz="1000" b="1">
            <a:latin typeface="ＭＳ Ｐゴシック"/>
          </a:endParaRPr>
        </a:p>
      </xdr:txBody>
    </xdr:sp>
    <xdr:clientData/>
  </xdr:oneCellAnchor>
  <xdr:twoCellAnchor>
    <xdr:from>
      <xdr:col>15</xdr:col>
      <xdr:colOff>92075</xdr:colOff>
      <xdr:row>99</xdr:row>
      <xdr:rowOff>48355</xdr:rowOff>
    </xdr:from>
    <xdr:to>
      <xdr:col>15</xdr:col>
      <xdr:colOff>269875</xdr:colOff>
      <xdr:row>99</xdr:row>
      <xdr:rowOff>48355</xdr:rowOff>
    </xdr:to>
    <xdr:cxnSp macro="">
      <xdr:nvCxnSpPr>
        <xdr:cNvPr id="461" name="直線コネクタ 460"/>
        <xdr:cNvCxnSpPr/>
      </xdr:nvCxnSpPr>
      <xdr:spPr>
        <a:xfrm>
          <a:off x="10388600" y="1702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109541</xdr:rowOff>
    </xdr:from>
    <xdr:ext cx="599010" cy="259045"/>
    <xdr:sp macro="" textlink="">
      <xdr:nvSpPr>
        <xdr:cNvPr id="462" name="土木費最大値テキスト"/>
        <xdr:cNvSpPr txBox="1"/>
      </xdr:nvSpPr>
      <xdr:spPr>
        <a:xfrm>
          <a:off x="10528300" y="1519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103,784</a:t>
          </a:r>
          <a:endParaRPr kumimoji="1" lang="ja-JP" altLang="en-US" sz="1000" b="1">
            <a:latin typeface="ＭＳ Ｐゴシック"/>
          </a:endParaRPr>
        </a:p>
      </xdr:txBody>
    </xdr:sp>
    <xdr:clientData/>
  </xdr:oneCellAnchor>
  <xdr:twoCellAnchor>
    <xdr:from>
      <xdr:col>15</xdr:col>
      <xdr:colOff>92075</xdr:colOff>
      <xdr:row>89</xdr:row>
      <xdr:rowOff>162864</xdr:rowOff>
    </xdr:from>
    <xdr:to>
      <xdr:col>15</xdr:col>
      <xdr:colOff>269875</xdr:colOff>
      <xdr:row>89</xdr:row>
      <xdr:rowOff>162864</xdr:rowOff>
    </xdr:to>
    <xdr:cxnSp macro="">
      <xdr:nvCxnSpPr>
        <xdr:cNvPr id="463" name="直線コネクタ 462"/>
        <xdr:cNvCxnSpPr/>
      </xdr:nvCxnSpPr>
      <xdr:spPr>
        <a:xfrm>
          <a:off x="10388600" y="1542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171438</xdr:rowOff>
    </xdr:from>
    <xdr:to>
      <xdr:col>15</xdr:col>
      <xdr:colOff>180975</xdr:colOff>
      <xdr:row>98</xdr:row>
      <xdr:rowOff>20295</xdr:rowOff>
    </xdr:to>
    <xdr:cxnSp macro="">
      <xdr:nvCxnSpPr>
        <xdr:cNvPr id="464" name="直線コネクタ 463"/>
        <xdr:cNvCxnSpPr/>
      </xdr:nvCxnSpPr>
      <xdr:spPr>
        <a:xfrm flipV="1">
          <a:off x="9639300" y="16802088"/>
          <a:ext cx="8382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138371</xdr:rowOff>
    </xdr:from>
    <xdr:ext cx="534377" cy="259045"/>
    <xdr:sp macro="" textlink="">
      <xdr:nvSpPr>
        <xdr:cNvPr id="465" name="土木費平均値テキスト"/>
        <xdr:cNvSpPr txBox="1"/>
      </xdr:nvSpPr>
      <xdr:spPr>
        <a:xfrm>
          <a:off x="10528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115494</xdr:rowOff>
    </xdr:from>
    <xdr:to>
      <xdr:col>15</xdr:col>
      <xdr:colOff>231775</xdr:colOff>
      <xdr:row>97</xdr:row>
      <xdr:rowOff>45644</xdr:rowOff>
    </xdr:to>
    <xdr:sp macro="" textlink="">
      <xdr:nvSpPr>
        <xdr:cNvPr id="466" name="フローチャート : 判断 465"/>
        <xdr:cNvSpPr/>
      </xdr:nvSpPr>
      <xdr:spPr>
        <a:xfrm>
          <a:off x="10426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20295</xdr:rowOff>
    </xdr:from>
    <xdr:to>
      <xdr:col>14</xdr:col>
      <xdr:colOff>28575</xdr:colOff>
      <xdr:row>98</xdr:row>
      <xdr:rowOff>102152</xdr:rowOff>
    </xdr:to>
    <xdr:cxnSp macro="">
      <xdr:nvCxnSpPr>
        <xdr:cNvPr id="467" name="直線コネクタ 466"/>
        <xdr:cNvCxnSpPr/>
      </xdr:nvCxnSpPr>
      <xdr:spPr>
        <a:xfrm flipV="1">
          <a:off x="8750300" y="16822395"/>
          <a:ext cx="889000" cy="8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116866</xdr:rowOff>
    </xdr:from>
    <xdr:to>
      <xdr:col>14</xdr:col>
      <xdr:colOff>79375</xdr:colOff>
      <xdr:row>97</xdr:row>
      <xdr:rowOff>47016</xdr:rowOff>
    </xdr:to>
    <xdr:sp macro="" textlink="">
      <xdr:nvSpPr>
        <xdr:cNvPr id="468" name="フローチャート : 判断 467"/>
        <xdr:cNvSpPr/>
      </xdr:nvSpPr>
      <xdr:spPr>
        <a:xfrm>
          <a:off x="9588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63543</xdr:rowOff>
    </xdr:from>
    <xdr:ext cx="534377" cy="259045"/>
    <xdr:sp macro="" textlink="">
      <xdr:nvSpPr>
        <xdr:cNvPr id="469" name="テキスト ボックス 468"/>
        <xdr:cNvSpPr txBox="1"/>
      </xdr:nvSpPr>
      <xdr:spPr>
        <a:xfrm>
          <a:off x="9372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42659</xdr:rowOff>
    </xdr:from>
    <xdr:to>
      <xdr:col>12</xdr:col>
      <xdr:colOff>511175</xdr:colOff>
      <xdr:row>98</xdr:row>
      <xdr:rowOff>102152</xdr:rowOff>
    </xdr:to>
    <xdr:cxnSp macro="">
      <xdr:nvCxnSpPr>
        <xdr:cNvPr id="470" name="直線コネクタ 469"/>
        <xdr:cNvCxnSpPr/>
      </xdr:nvCxnSpPr>
      <xdr:spPr>
        <a:xfrm>
          <a:off x="7861300" y="16844759"/>
          <a:ext cx="889000" cy="5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98082</xdr:rowOff>
    </xdr:from>
    <xdr:to>
      <xdr:col>12</xdr:col>
      <xdr:colOff>561975</xdr:colOff>
      <xdr:row>97</xdr:row>
      <xdr:rowOff>28232</xdr:rowOff>
    </xdr:to>
    <xdr:sp macro="" textlink="">
      <xdr:nvSpPr>
        <xdr:cNvPr id="471" name="フローチャート : 判断 470"/>
        <xdr:cNvSpPr/>
      </xdr:nvSpPr>
      <xdr:spPr>
        <a:xfrm>
          <a:off x="8699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44759</xdr:rowOff>
    </xdr:from>
    <xdr:ext cx="534377" cy="259045"/>
    <xdr:sp macro="" textlink="">
      <xdr:nvSpPr>
        <xdr:cNvPr id="472" name="テキスト ボックス 471"/>
        <xdr:cNvSpPr txBox="1"/>
      </xdr:nvSpPr>
      <xdr:spPr>
        <a:xfrm>
          <a:off x="8483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42659</xdr:rowOff>
    </xdr:from>
    <xdr:to>
      <xdr:col>11</xdr:col>
      <xdr:colOff>307975</xdr:colOff>
      <xdr:row>98</xdr:row>
      <xdr:rowOff>71616</xdr:rowOff>
    </xdr:to>
    <xdr:cxnSp macro="">
      <xdr:nvCxnSpPr>
        <xdr:cNvPr id="473" name="直線コネクタ 472"/>
        <xdr:cNvCxnSpPr/>
      </xdr:nvCxnSpPr>
      <xdr:spPr>
        <a:xfrm flipV="1">
          <a:off x="6972300" y="16844759"/>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43904</xdr:rowOff>
    </xdr:from>
    <xdr:to>
      <xdr:col>11</xdr:col>
      <xdr:colOff>358775</xdr:colOff>
      <xdr:row>96</xdr:row>
      <xdr:rowOff>145504</xdr:rowOff>
    </xdr:to>
    <xdr:sp macro="" textlink="">
      <xdr:nvSpPr>
        <xdr:cNvPr id="474" name="フローチャート : 判断 473"/>
        <xdr:cNvSpPr/>
      </xdr:nvSpPr>
      <xdr:spPr>
        <a:xfrm>
          <a:off x="7810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162031</xdr:rowOff>
    </xdr:from>
    <xdr:ext cx="534377" cy="259045"/>
    <xdr:sp macro="" textlink="">
      <xdr:nvSpPr>
        <xdr:cNvPr id="475" name="テキスト ボックス 474"/>
        <xdr:cNvSpPr txBox="1"/>
      </xdr:nvSpPr>
      <xdr:spPr>
        <a:xfrm>
          <a:off x="7594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84080</xdr:rowOff>
    </xdr:from>
    <xdr:to>
      <xdr:col>10</xdr:col>
      <xdr:colOff>155575</xdr:colOff>
      <xdr:row>97</xdr:row>
      <xdr:rowOff>14230</xdr:rowOff>
    </xdr:to>
    <xdr:sp macro="" textlink="">
      <xdr:nvSpPr>
        <xdr:cNvPr id="476" name="フローチャート : 判断 475"/>
        <xdr:cNvSpPr/>
      </xdr:nvSpPr>
      <xdr:spPr>
        <a:xfrm>
          <a:off x="6921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30757</xdr:rowOff>
    </xdr:from>
    <xdr:ext cx="534377" cy="259045"/>
    <xdr:sp macro="" textlink="">
      <xdr:nvSpPr>
        <xdr:cNvPr id="477" name="テキスト ボックス 476"/>
        <xdr:cNvSpPr txBox="1"/>
      </xdr:nvSpPr>
      <xdr:spPr>
        <a:xfrm>
          <a:off x="6705111" y="1631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120638</xdr:rowOff>
    </xdr:from>
    <xdr:to>
      <xdr:col>15</xdr:col>
      <xdr:colOff>231775</xdr:colOff>
      <xdr:row>98</xdr:row>
      <xdr:rowOff>50788</xdr:rowOff>
    </xdr:to>
    <xdr:sp macro="" textlink="">
      <xdr:nvSpPr>
        <xdr:cNvPr id="483" name="円/楕円 482"/>
        <xdr:cNvSpPr/>
      </xdr:nvSpPr>
      <xdr:spPr>
        <a:xfrm>
          <a:off x="10426700" y="1675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99065</xdr:rowOff>
    </xdr:from>
    <xdr:ext cx="534377" cy="259045"/>
    <xdr:sp macro="" textlink="">
      <xdr:nvSpPr>
        <xdr:cNvPr id="484" name="土木費該当値テキスト"/>
        <xdr:cNvSpPr txBox="1"/>
      </xdr:nvSpPr>
      <xdr:spPr>
        <a:xfrm>
          <a:off x="10528300" y="1672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31,334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140945</xdr:rowOff>
    </xdr:from>
    <xdr:to>
      <xdr:col>14</xdr:col>
      <xdr:colOff>79375</xdr:colOff>
      <xdr:row>98</xdr:row>
      <xdr:rowOff>71095</xdr:rowOff>
    </xdr:to>
    <xdr:sp macro="" textlink="">
      <xdr:nvSpPr>
        <xdr:cNvPr id="485" name="円/楕円 484"/>
        <xdr:cNvSpPr/>
      </xdr:nvSpPr>
      <xdr:spPr>
        <a:xfrm>
          <a:off x="9588500" y="1677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62222</xdr:rowOff>
    </xdr:from>
    <xdr:ext cx="534377" cy="259045"/>
    <xdr:sp macro="" textlink="">
      <xdr:nvSpPr>
        <xdr:cNvPr id="486" name="テキスト ボックス 485"/>
        <xdr:cNvSpPr txBox="1"/>
      </xdr:nvSpPr>
      <xdr:spPr>
        <a:xfrm>
          <a:off x="9372111" y="1686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30,268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51352</xdr:rowOff>
    </xdr:from>
    <xdr:to>
      <xdr:col>12</xdr:col>
      <xdr:colOff>561975</xdr:colOff>
      <xdr:row>98</xdr:row>
      <xdr:rowOff>152952</xdr:rowOff>
    </xdr:to>
    <xdr:sp macro="" textlink="">
      <xdr:nvSpPr>
        <xdr:cNvPr id="487" name="円/楕円 486"/>
        <xdr:cNvSpPr/>
      </xdr:nvSpPr>
      <xdr:spPr>
        <a:xfrm>
          <a:off x="8699500" y="1685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144079</xdr:rowOff>
    </xdr:from>
    <xdr:ext cx="534377" cy="259045"/>
    <xdr:sp macro="" textlink="">
      <xdr:nvSpPr>
        <xdr:cNvPr id="488" name="テキスト ボックス 487"/>
        <xdr:cNvSpPr txBox="1"/>
      </xdr:nvSpPr>
      <xdr:spPr>
        <a:xfrm>
          <a:off x="8483111" y="1694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25,971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163309</xdr:rowOff>
    </xdr:from>
    <xdr:to>
      <xdr:col>11</xdr:col>
      <xdr:colOff>358775</xdr:colOff>
      <xdr:row>98</xdr:row>
      <xdr:rowOff>93459</xdr:rowOff>
    </xdr:to>
    <xdr:sp macro="" textlink="">
      <xdr:nvSpPr>
        <xdr:cNvPr id="489" name="円/楕円 488"/>
        <xdr:cNvSpPr/>
      </xdr:nvSpPr>
      <xdr:spPr>
        <a:xfrm>
          <a:off x="7810500" y="1679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84586</xdr:rowOff>
    </xdr:from>
    <xdr:ext cx="534377" cy="259045"/>
    <xdr:sp macro="" textlink="">
      <xdr:nvSpPr>
        <xdr:cNvPr id="490" name="テキスト ボックス 489"/>
        <xdr:cNvSpPr txBox="1"/>
      </xdr:nvSpPr>
      <xdr:spPr>
        <a:xfrm>
          <a:off x="7594111" y="1688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29,094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20816</xdr:rowOff>
    </xdr:from>
    <xdr:to>
      <xdr:col>10</xdr:col>
      <xdr:colOff>155575</xdr:colOff>
      <xdr:row>98</xdr:row>
      <xdr:rowOff>122416</xdr:rowOff>
    </xdr:to>
    <xdr:sp macro="" textlink="">
      <xdr:nvSpPr>
        <xdr:cNvPr id="491" name="円/楕円 490"/>
        <xdr:cNvSpPr/>
      </xdr:nvSpPr>
      <xdr:spPr>
        <a:xfrm>
          <a:off x="6921500" y="1682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113543</xdr:rowOff>
    </xdr:from>
    <xdr:ext cx="534377" cy="259045"/>
    <xdr:sp macro="" textlink="">
      <xdr:nvSpPr>
        <xdr:cNvPr id="492" name="テキスト ボックス 491"/>
        <xdr:cNvSpPr txBox="1"/>
      </xdr:nvSpPr>
      <xdr:spPr>
        <a:xfrm>
          <a:off x="6705111" y="1691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143002</xdr:rowOff>
    </xdr:from>
    <xdr:to>
      <xdr:col>23</xdr:col>
      <xdr:colOff>516889</xdr:colOff>
      <xdr:row>39</xdr:row>
      <xdr:rowOff>102489</xdr:rowOff>
    </xdr:to>
    <xdr:cxnSp macro="">
      <xdr:nvCxnSpPr>
        <xdr:cNvPr id="517" name="直線コネクタ 516"/>
        <xdr:cNvCxnSpPr/>
      </xdr:nvCxnSpPr>
      <xdr:spPr>
        <a:xfrm flipV="1">
          <a:off x="16317595" y="5457952"/>
          <a:ext cx="1269" cy="133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106316</xdr:rowOff>
    </xdr:from>
    <xdr:ext cx="469744" cy="259045"/>
    <xdr:sp macro="" textlink="">
      <xdr:nvSpPr>
        <xdr:cNvPr id="518" name="消防費最小値テキスト"/>
        <xdr:cNvSpPr txBox="1"/>
      </xdr:nvSpPr>
      <xdr:spPr>
        <a:xfrm>
          <a:off x="16370300" y="679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8,543</a:t>
          </a:r>
          <a:endParaRPr kumimoji="1" lang="ja-JP" altLang="en-US" sz="1000" b="1">
            <a:latin typeface="ＭＳ Ｐゴシック"/>
          </a:endParaRPr>
        </a:p>
      </xdr:txBody>
    </xdr:sp>
    <xdr:clientData/>
  </xdr:oneCellAnchor>
  <xdr:twoCellAnchor>
    <xdr:from>
      <xdr:col>23</xdr:col>
      <xdr:colOff>428625</xdr:colOff>
      <xdr:row>39</xdr:row>
      <xdr:rowOff>102489</xdr:rowOff>
    </xdr:from>
    <xdr:to>
      <xdr:col>23</xdr:col>
      <xdr:colOff>606425</xdr:colOff>
      <xdr:row>39</xdr:row>
      <xdr:rowOff>102489</xdr:rowOff>
    </xdr:to>
    <xdr:cxnSp macro="">
      <xdr:nvCxnSpPr>
        <xdr:cNvPr id="519" name="直線コネクタ 518"/>
        <xdr:cNvCxnSpPr/>
      </xdr:nvCxnSpPr>
      <xdr:spPr>
        <a:xfrm>
          <a:off x="16230600" y="678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89679</xdr:rowOff>
    </xdr:from>
    <xdr:ext cx="534377" cy="259045"/>
    <xdr:sp macro="" textlink="">
      <xdr:nvSpPr>
        <xdr:cNvPr id="520" name="消防費最大値テキスト"/>
        <xdr:cNvSpPr txBox="1"/>
      </xdr:nvSpPr>
      <xdr:spPr>
        <a:xfrm>
          <a:off x="16370300" y="52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19,024</a:t>
          </a:r>
          <a:endParaRPr kumimoji="1" lang="ja-JP" altLang="en-US" sz="1000" b="1">
            <a:latin typeface="ＭＳ Ｐゴシック"/>
          </a:endParaRPr>
        </a:p>
      </xdr:txBody>
    </xdr:sp>
    <xdr:clientData/>
  </xdr:oneCellAnchor>
  <xdr:twoCellAnchor>
    <xdr:from>
      <xdr:col>23</xdr:col>
      <xdr:colOff>428625</xdr:colOff>
      <xdr:row>31</xdr:row>
      <xdr:rowOff>143002</xdr:rowOff>
    </xdr:from>
    <xdr:to>
      <xdr:col>23</xdr:col>
      <xdr:colOff>606425</xdr:colOff>
      <xdr:row>31</xdr:row>
      <xdr:rowOff>143002</xdr:rowOff>
    </xdr:to>
    <xdr:cxnSp macro="">
      <xdr:nvCxnSpPr>
        <xdr:cNvPr id="521" name="直線コネクタ 520"/>
        <xdr:cNvCxnSpPr/>
      </xdr:nvCxnSpPr>
      <xdr:spPr>
        <a:xfrm>
          <a:off x="16230600" y="545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62611</xdr:rowOff>
    </xdr:from>
    <xdr:to>
      <xdr:col>23</xdr:col>
      <xdr:colOff>517525</xdr:colOff>
      <xdr:row>38</xdr:row>
      <xdr:rowOff>160528</xdr:rowOff>
    </xdr:to>
    <xdr:cxnSp macro="">
      <xdr:nvCxnSpPr>
        <xdr:cNvPr id="522" name="直線コネクタ 521"/>
        <xdr:cNvCxnSpPr/>
      </xdr:nvCxnSpPr>
      <xdr:spPr>
        <a:xfrm flipV="1">
          <a:off x="15481300" y="6577711"/>
          <a:ext cx="838200" cy="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124477</xdr:rowOff>
    </xdr:from>
    <xdr:ext cx="534377" cy="259045"/>
    <xdr:sp macro="" textlink="">
      <xdr:nvSpPr>
        <xdr:cNvPr id="523" name="消防費平均値テキスト"/>
        <xdr:cNvSpPr txBox="1"/>
      </xdr:nvSpPr>
      <xdr:spPr>
        <a:xfrm>
          <a:off x="16370300" y="61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12,200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101600</xdr:rowOff>
    </xdr:from>
    <xdr:to>
      <xdr:col>23</xdr:col>
      <xdr:colOff>568325</xdr:colOff>
      <xdr:row>37</xdr:row>
      <xdr:rowOff>31750</xdr:rowOff>
    </xdr:to>
    <xdr:sp macro="" textlink="">
      <xdr:nvSpPr>
        <xdr:cNvPr id="524" name="フローチャート : 判断 523"/>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160528</xdr:rowOff>
    </xdr:from>
    <xdr:to>
      <xdr:col>22</xdr:col>
      <xdr:colOff>365125</xdr:colOff>
      <xdr:row>39</xdr:row>
      <xdr:rowOff>762</xdr:rowOff>
    </xdr:to>
    <xdr:cxnSp macro="">
      <xdr:nvCxnSpPr>
        <xdr:cNvPr id="525" name="直線コネクタ 524"/>
        <xdr:cNvCxnSpPr/>
      </xdr:nvCxnSpPr>
      <xdr:spPr>
        <a:xfrm flipV="1">
          <a:off x="14592300" y="6675628"/>
          <a:ext cx="8890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160401</xdr:rowOff>
    </xdr:from>
    <xdr:to>
      <xdr:col>22</xdr:col>
      <xdr:colOff>415925</xdr:colOff>
      <xdr:row>36</xdr:row>
      <xdr:rowOff>90551</xdr:rowOff>
    </xdr:to>
    <xdr:sp macro="" textlink="">
      <xdr:nvSpPr>
        <xdr:cNvPr id="526" name="フローチャート : 判断 525"/>
        <xdr:cNvSpPr/>
      </xdr:nvSpPr>
      <xdr:spPr>
        <a:xfrm>
          <a:off x="15430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107078</xdr:rowOff>
    </xdr:from>
    <xdr:ext cx="534377" cy="259045"/>
    <xdr:sp macro="" textlink="">
      <xdr:nvSpPr>
        <xdr:cNvPr id="527" name="テキスト ボックス 526"/>
        <xdr:cNvSpPr txBox="1"/>
      </xdr:nvSpPr>
      <xdr:spPr>
        <a:xfrm>
          <a:off x="15214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762</xdr:rowOff>
    </xdr:from>
    <xdr:to>
      <xdr:col>21</xdr:col>
      <xdr:colOff>161925</xdr:colOff>
      <xdr:row>39</xdr:row>
      <xdr:rowOff>137668</xdr:rowOff>
    </xdr:to>
    <xdr:cxnSp macro="">
      <xdr:nvCxnSpPr>
        <xdr:cNvPr id="528" name="直線コネクタ 527"/>
        <xdr:cNvCxnSpPr/>
      </xdr:nvCxnSpPr>
      <xdr:spPr>
        <a:xfrm flipV="1">
          <a:off x="13703300" y="6687312"/>
          <a:ext cx="889000" cy="13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26289</xdr:rowOff>
    </xdr:from>
    <xdr:to>
      <xdr:col>21</xdr:col>
      <xdr:colOff>212725</xdr:colOff>
      <xdr:row>36</xdr:row>
      <xdr:rowOff>127889</xdr:rowOff>
    </xdr:to>
    <xdr:sp macro="" textlink="">
      <xdr:nvSpPr>
        <xdr:cNvPr id="529" name="フローチャート : 判断 528"/>
        <xdr:cNvSpPr/>
      </xdr:nvSpPr>
      <xdr:spPr>
        <a:xfrm>
          <a:off x="14541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144416</xdr:rowOff>
    </xdr:from>
    <xdr:ext cx="534377" cy="259045"/>
    <xdr:sp macro="" textlink="">
      <xdr:nvSpPr>
        <xdr:cNvPr id="530" name="テキスト ボックス 529"/>
        <xdr:cNvSpPr txBox="1"/>
      </xdr:nvSpPr>
      <xdr:spPr>
        <a:xfrm>
          <a:off x="14325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99949</xdr:rowOff>
    </xdr:from>
    <xdr:to>
      <xdr:col>19</xdr:col>
      <xdr:colOff>644525</xdr:colOff>
      <xdr:row>39</xdr:row>
      <xdr:rowOff>137668</xdr:rowOff>
    </xdr:to>
    <xdr:cxnSp macro="">
      <xdr:nvCxnSpPr>
        <xdr:cNvPr id="531" name="直線コネクタ 530"/>
        <xdr:cNvCxnSpPr/>
      </xdr:nvCxnSpPr>
      <xdr:spPr>
        <a:xfrm>
          <a:off x="12814300" y="6615049"/>
          <a:ext cx="889000" cy="20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82169</xdr:rowOff>
    </xdr:from>
    <xdr:to>
      <xdr:col>20</xdr:col>
      <xdr:colOff>9525</xdr:colOff>
      <xdr:row>37</xdr:row>
      <xdr:rowOff>12319</xdr:rowOff>
    </xdr:to>
    <xdr:sp macro="" textlink="">
      <xdr:nvSpPr>
        <xdr:cNvPr id="532" name="フローチャート : 判断 531"/>
        <xdr:cNvSpPr/>
      </xdr:nvSpPr>
      <xdr:spPr>
        <a:xfrm>
          <a:off x="13652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28846</xdr:rowOff>
    </xdr:from>
    <xdr:ext cx="534377" cy="259045"/>
    <xdr:sp macro="" textlink="">
      <xdr:nvSpPr>
        <xdr:cNvPr id="533" name="テキスト ボックス 532"/>
        <xdr:cNvSpPr txBox="1"/>
      </xdr:nvSpPr>
      <xdr:spPr>
        <a:xfrm>
          <a:off x="13436111" y="60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131318</xdr:rowOff>
    </xdr:from>
    <xdr:to>
      <xdr:col>18</xdr:col>
      <xdr:colOff>492125</xdr:colOff>
      <xdr:row>37</xdr:row>
      <xdr:rowOff>61468</xdr:rowOff>
    </xdr:to>
    <xdr:sp macro="" textlink="">
      <xdr:nvSpPr>
        <xdr:cNvPr id="534" name="フローチャート : 判断 533"/>
        <xdr:cNvSpPr/>
      </xdr:nvSpPr>
      <xdr:spPr>
        <a:xfrm>
          <a:off x="12763500" y="63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77995</xdr:rowOff>
    </xdr:from>
    <xdr:ext cx="534377" cy="259045"/>
    <xdr:sp macro="" textlink="">
      <xdr:nvSpPr>
        <xdr:cNvPr id="535" name="テキスト ボックス 534"/>
        <xdr:cNvSpPr txBox="1"/>
      </xdr:nvSpPr>
      <xdr:spPr>
        <a:xfrm>
          <a:off x="12547111" y="60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11811</xdr:rowOff>
    </xdr:from>
    <xdr:to>
      <xdr:col>23</xdr:col>
      <xdr:colOff>568325</xdr:colOff>
      <xdr:row>38</xdr:row>
      <xdr:rowOff>113411</xdr:rowOff>
    </xdr:to>
    <xdr:sp macro="" textlink="">
      <xdr:nvSpPr>
        <xdr:cNvPr id="541" name="円/楕円 540"/>
        <xdr:cNvSpPr/>
      </xdr:nvSpPr>
      <xdr:spPr>
        <a:xfrm>
          <a:off x="16268700" y="652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161688</xdr:rowOff>
    </xdr:from>
    <xdr:ext cx="534377" cy="259045"/>
    <xdr:sp macro="" textlink="">
      <xdr:nvSpPr>
        <xdr:cNvPr id="542" name="消防費該当値テキスト"/>
        <xdr:cNvSpPr txBox="1"/>
      </xdr:nvSpPr>
      <xdr:spPr>
        <a:xfrm>
          <a:off x="16370300" y="650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10,207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109728</xdr:rowOff>
    </xdr:from>
    <xdr:to>
      <xdr:col>22</xdr:col>
      <xdr:colOff>415925</xdr:colOff>
      <xdr:row>39</xdr:row>
      <xdr:rowOff>39878</xdr:rowOff>
    </xdr:to>
    <xdr:sp macro="" textlink="">
      <xdr:nvSpPr>
        <xdr:cNvPr id="543" name="円/楕円 542"/>
        <xdr:cNvSpPr/>
      </xdr:nvSpPr>
      <xdr:spPr>
        <a:xfrm>
          <a:off x="15430500" y="662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31005</xdr:rowOff>
    </xdr:from>
    <xdr:ext cx="469744" cy="259045"/>
    <xdr:sp macro="" textlink="">
      <xdr:nvSpPr>
        <xdr:cNvPr id="544" name="テキスト ボックス 543"/>
        <xdr:cNvSpPr txBox="1"/>
      </xdr:nvSpPr>
      <xdr:spPr>
        <a:xfrm>
          <a:off x="15246427" y="671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121412</xdr:rowOff>
    </xdr:from>
    <xdr:to>
      <xdr:col>21</xdr:col>
      <xdr:colOff>212725</xdr:colOff>
      <xdr:row>39</xdr:row>
      <xdr:rowOff>51562</xdr:rowOff>
    </xdr:to>
    <xdr:sp macro="" textlink="">
      <xdr:nvSpPr>
        <xdr:cNvPr id="545" name="円/楕円 544"/>
        <xdr:cNvSpPr/>
      </xdr:nvSpPr>
      <xdr:spPr>
        <a:xfrm>
          <a:off x="14541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42689</xdr:rowOff>
    </xdr:from>
    <xdr:ext cx="469744" cy="259045"/>
    <xdr:sp macro="" textlink="">
      <xdr:nvSpPr>
        <xdr:cNvPr id="546" name="テキスト ボックス 545"/>
        <xdr:cNvSpPr txBox="1"/>
      </xdr:nvSpPr>
      <xdr:spPr>
        <a:xfrm>
          <a:off x="14357427" y="67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9,344</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86868</xdr:rowOff>
    </xdr:from>
    <xdr:to>
      <xdr:col>20</xdr:col>
      <xdr:colOff>9525</xdr:colOff>
      <xdr:row>40</xdr:row>
      <xdr:rowOff>17018</xdr:rowOff>
    </xdr:to>
    <xdr:sp macro="" textlink="">
      <xdr:nvSpPr>
        <xdr:cNvPr id="547" name="円/楕円 546"/>
        <xdr:cNvSpPr/>
      </xdr:nvSpPr>
      <xdr:spPr>
        <a:xfrm>
          <a:off x="13652500" y="677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40</xdr:row>
      <xdr:rowOff>8145</xdr:rowOff>
    </xdr:from>
    <xdr:ext cx="469744" cy="259045"/>
    <xdr:sp macro="" textlink="">
      <xdr:nvSpPr>
        <xdr:cNvPr id="548" name="テキスト ボックス 547"/>
        <xdr:cNvSpPr txBox="1"/>
      </xdr:nvSpPr>
      <xdr:spPr>
        <a:xfrm>
          <a:off x="13468427" y="686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49149</xdr:rowOff>
    </xdr:from>
    <xdr:to>
      <xdr:col>18</xdr:col>
      <xdr:colOff>492125</xdr:colOff>
      <xdr:row>38</xdr:row>
      <xdr:rowOff>150749</xdr:rowOff>
    </xdr:to>
    <xdr:sp macro="" textlink="">
      <xdr:nvSpPr>
        <xdr:cNvPr id="549" name="円/楕円 548"/>
        <xdr:cNvSpPr/>
      </xdr:nvSpPr>
      <xdr:spPr>
        <a:xfrm>
          <a:off x="12763500" y="656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141876</xdr:rowOff>
    </xdr:from>
    <xdr:ext cx="469744" cy="259045"/>
    <xdr:sp macro="" textlink="">
      <xdr:nvSpPr>
        <xdr:cNvPr id="550" name="テキスト ボックス 549"/>
        <xdr:cNvSpPr txBox="1"/>
      </xdr:nvSpPr>
      <xdr:spPr>
        <a:xfrm>
          <a:off x="12579427" y="665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71" name="テキスト ボックス 570"/>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83579</xdr:rowOff>
    </xdr:from>
    <xdr:to>
      <xdr:col>23</xdr:col>
      <xdr:colOff>516889</xdr:colOff>
      <xdr:row>58</xdr:row>
      <xdr:rowOff>171438</xdr:rowOff>
    </xdr:to>
    <xdr:cxnSp macro="">
      <xdr:nvCxnSpPr>
        <xdr:cNvPr id="575" name="直線コネクタ 574"/>
        <xdr:cNvCxnSpPr/>
      </xdr:nvCxnSpPr>
      <xdr:spPr>
        <a:xfrm flipV="1">
          <a:off x="16317595" y="8656079"/>
          <a:ext cx="1269" cy="145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3815</xdr:rowOff>
    </xdr:from>
    <xdr:ext cx="534377" cy="259045"/>
    <xdr:sp macro="" textlink="">
      <xdr:nvSpPr>
        <xdr:cNvPr id="576" name="教育費最小値テキスト"/>
        <xdr:cNvSpPr txBox="1"/>
      </xdr:nvSpPr>
      <xdr:spPr>
        <a:xfrm>
          <a:off x="16370300" y="101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21,167</a:t>
          </a:r>
          <a:endParaRPr kumimoji="1" lang="ja-JP" altLang="en-US" sz="1000" b="1">
            <a:latin typeface="ＭＳ Ｐゴシック"/>
          </a:endParaRPr>
        </a:p>
      </xdr:txBody>
    </xdr:sp>
    <xdr:clientData/>
  </xdr:oneCellAnchor>
  <xdr:twoCellAnchor>
    <xdr:from>
      <xdr:col>23</xdr:col>
      <xdr:colOff>428625</xdr:colOff>
      <xdr:row>58</xdr:row>
      <xdr:rowOff>171438</xdr:rowOff>
    </xdr:from>
    <xdr:to>
      <xdr:col>23</xdr:col>
      <xdr:colOff>606425</xdr:colOff>
      <xdr:row>58</xdr:row>
      <xdr:rowOff>171438</xdr:rowOff>
    </xdr:to>
    <xdr:cxnSp macro="">
      <xdr:nvCxnSpPr>
        <xdr:cNvPr id="577" name="直線コネクタ 576"/>
        <xdr:cNvCxnSpPr/>
      </xdr:nvCxnSpPr>
      <xdr:spPr>
        <a:xfrm>
          <a:off x="16230600" y="1011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30256</xdr:rowOff>
    </xdr:from>
    <xdr:ext cx="534377" cy="259045"/>
    <xdr:sp macro="" textlink="">
      <xdr:nvSpPr>
        <xdr:cNvPr id="578" name="教育費最大値テキスト"/>
        <xdr:cNvSpPr txBox="1"/>
      </xdr:nvSpPr>
      <xdr:spPr>
        <a:xfrm>
          <a:off x="16370300" y="843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59,473</a:t>
          </a:r>
          <a:endParaRPr kumimoji="1" lang="ja-JP" altLang="en-US" sz="1000" b="1">
            <a:latin typeface="ＭＳ Ｐゴシック"/>
          </a:endParaRPr>
        </a:p>
      </xdr:txBody>
    </xdr:sp>
    <xdr:clientData/>
  </xdr:oneCellAnchor>
  <xdr:twoCellAnchor>
    <xdr:from>
      <xdr:col>23</xdr:col>
      <xdr:colOff>428625</xdr:colOff>
      <xdr:row>50</xdr:row>
      <xdr:rowOff>83579</xdr:rowOff>
    </xdr:from>
    <xdr:to>
      <xdr:col>23</xdr:col>
      <xdr:colOff>606425</xdr:colOff>
      <xdr:row>50</xdr:row>
      <xdr:rowOff>83579</xdr:rowOff>
    </xdr:to>
    <xdr:cxnSp macro="">
      <xdr:nvCxnSpPr>
        <xdr:cNvPr id="579" name="直線コネクタ 578"/>
        <xdr:cNvCxnSpPr/>
      </xdr:nvCxnSpPr>
      <xdr:spPr>
        <a:xfrm>
          <a:off x="16230600" y="865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11113</xdr:rowOff>
    </xdr:from>
    <xdr:to>
      <xdr:col>23</xdr:col>
      <xdr:colOff>517525</xdr:colOff>
      <xdr:row>56</xdr:row>
      <xdr:rowOff>82893</xdr:rowOff>
    </xdr:to>
    <xdr:cxnSp macro="">
      <xdr:nvCxnSpPr>
        <xdr:cNvPr id="580" name="直線コネクタ 579"/>
        <xdr:cNvCxnSpPr/>
      </xdr:nvCxnSpPr>
      <xdr:spPr>
        <a:xfrm>
          <a:off x="15481300" y="9440863"/>
          <a:ext cx="838200" cy="24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163289</xdr:rowOff>
    </xdr:from>
    <xdr:ext cx="534377" cy="259045"/>
    <xdr:sp macro="" textlink="">
      <xdr:nvSpPr>
        <xdr:cNvPr id="581" name="教育費平均値テキスト"/>
        <xdr:cNvSpPr txBox="1"/>
      </xdr:nvSpPr>
      <xdr:spPr>
        <a:xfrm>
          <a:off x="16370300" y="925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38,648</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140412</xdr:rowOff>
    </xdr:from>
    <xdr:to>
      <xdr:col>23</xdr:col>
      <xdr:colOff>568325</xdr:colOff>
      <xdr:row>55</xdr:row>
      <xdr:rowOff>70562</xdr:rowOff>
    </xdr:to>
    <xdr:sp macro="" textlink="">
      <xdr:nvSpPr>
        <xdr:cNvPr id="582" name="フローチャート : 判断 581"/>
        <xdr:cNvSpPr/>
      </xdr:nvSpPr>
      <xdr:spPr>
        <a:xfrm>
          <a:off x="16268700" y="939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11113</xdr:rowOff>
    </xdr:from>
    <xdr:to>
      <xdr:col>22</xdr:col>
      <xdr:colOff>365125</xdr:colOff>
      <xdr:row>55</xdr:row>
      <xdr:rowOff>85369</xdr:rowOff>
    </xdr:to>
    <xdr:cxnSp macro="">
      <xdr:nvCxnSpPr>
        <xdr:cNvPr id="583" name="直線コネクタ 582"/>
        <xdr:cNvCxnSpPr/>
      </xdr:nvCxnSpPr>
      <xdr:spPr>
        <a:xfrm flipV="1">
          <a:off x="14592300" y="9440863"/>
          <a:ext cx="889000" cy="7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163309</xdr:rowOff>
    </xdr:from>
    <xdr:to>
      <xdr:col>22</xdr:col>
      <xdr:colOff>415925</xdr:colOff>
      <xdr:row>55</xdr:row>
      <xdr:rowOff>93459</xdr:rowOff>
    </xdr:to>
    <xdr:sp macro="" textlink="">
      <xdr:nvSpPr>
        <xdr:cNvPr id="584" name="フローチャート : 判断 583"/>
        <xdr:cNvSpPr/>
      </xdr:nvSpPr>
      <xdr:spPr>
        <a:xfrm>
          <a:off x="15430500" y="942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84586</xdr:rowOff>
    </xdr:from>
    <xdr:ext cx="534377" cy="259045"/>
    <xdr:sp macro="" textlink="">
      <xdr:nvSpPr>
        <xdr:cNvPr id="585" name="テキスト ボックス 584"/>
        <xdr:cNvSpPr txBox="1"/>
      </xdr:nvSpPr>
      <xdr:spPr>
        <a:xfrm>
          <a:off x="15214111" y="951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85369</xdr:rowOff>
    </xdr:from>
    <xdr:to>
      <xdr:col>21</xdr:col>
      <xdr:colOff>161925</xdr:colOff>
      <xdr:row>56</xdr:row>
      <xdr:rowOff>74930</xdr:rowOff>
    </xdr:to>
    <xdr:cxnSp macro="">
      <xdr:nvCxnSpPr>
        <xdr:cNvPr id="586" name="直線コネクタ 585"/>
        <xdr:cNvCxnSpPr/>
      </xdr:nvCxnSpPr>
      <xdr:spPr>
        <a:xfrm flipV="1">
          <a:off x="13703300" y="9515119"/>
          <a:ext cx="889000" cy="16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9843</xdr:rowOff>
    </xdr:from>
    <xdr:to>
      <xdr:col>21</xdr:col>
      <xdr:colOff>212725</xdr:colOff>
      <xdr:row>55</xdr:row>
      <xdr:rowOff>111443</xdr:rowOff>
    </xdr:to>
    <xdr:sp macro="" textlink="">
      <xdr:nvSpPr>
        <xdr:cNvPr id="587" name="フローチャート : 判断 586"/>
        <xdr:cNvSpPr/>
      </xdr:nvSpPr>
      <xdr:spPr>
        <a:xfrm>
          <a:off x="14541500" y="943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127970</xdr:rowOff>
    </xdr:from>
    <xdr:ext cx="534377" cy="259045"/>
    <xdr:sp macro="" textlink="">
      <xdr:nvSpPr>
        <xdr:cNvPr id="588" name="テキスト ボックス 587"/>
        <xdr:cNvSpPr txBox="1"/>
      </xdr:nvSpPr>
      <xdr:spPr>
        <a:xfrm>
          <a:off x="14325111" y="921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74930</xdr:rowOff>
    </xdr:from>
    <xdr:to>
      <xdr:col>19</xdr:col>
      <xdr:colOff>644525</xdr:colOff>
      <xdr:row>57</xdr:row>
      <xdr:rowOff>53480</xdr:rowOff>
    </xdr:to>
    <xdr:cxnSp macro="">
      <xdr:nvCxnSpPr>
        <xdr:cNvPr id="589" name="直線コネクタ 588"/>
        <xdr:cNvCxnSpPr/>
      </xdr:nvCxnSpPr>
      <xdr:spPr>
        <a:xfrm flipV="1">
          <a:off x="12814300" y="9676130"/>
          <a:ext cx="889000" cy="15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103150</xdr:rowOff>
    </xdr:from>
    <xdr:to>
      <xdr:col>20</xdr:col>
      <xdr:colOff>9525</xdr:colOff>
      <xdr:row>56</xdr:row>
      <xdr:rowOff>33300</xdr:rowOff>
    </xdr:to>
    <xdr:sp macro="" textlink="">
      <xdr:nvSpPr>
        <xdr:cNvPr id="590" name="フローチャート : 判断 589"/>
        <xdr:cNvSpPr/>
      </xdr:nvSpPr>
      <xdr:spPr>
        <a:xfrm>
          <a:off x="13652500" y="953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49827</xdr:rowOff>
    </xdr:from>
    <xdr:ext cx="534377" cy="259045"/>
    <xdr:sp macro="" textlink="">
      <xdr:nvSpPr>
        <xdr:cNvPr id="591" name="テキスト ボックス 590"/>
        <xdr:cNvSpPr txBox="1"/>
      </xdr:nvSpPr>
      <xdr:spPr>
        <a:xfrm>
          <a:off x="13436111" y="930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132067</xdr:rowOff>
    </xdr:from>
    <xdr:to>
      <xdr:col>18</xdr:col>
      <xdr:colOff>492125</xdr:colOff>
      <xdr:row>56</xdr:row>
      <xdr:rowOff>62217</xdr:rowOff>
    </xdr:to>
    <xdr:sp macro="" textlink="">
      <xdr:nvSpPr>
        <xdr:cNvPr id="592" name="フローチャート : 判断 591"/>
        <xdr:cNvSpPr/>
      </xdr:nvSpPr>
      <xdr:spPr>
        <a:xfrm>
          <a:off x="127635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78744</xdr:rowOff>
    </xdr:from>
    <xdr:ext cx="534377" cy="259045"/>
    <xdr:sp macro="" textlink="">
      <xdr:nvSpPr>
        <xdr:cNvPr id="593" name="テキスト ボックス 592"/>
        <xdr:cNvSpPr txBox="1"/>
      </xdr:nvSpPr>
      <xdr:spPr>
        <a:xfrm>
          <a:off x="12547111" y="933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32093</xdr:rowOff>
    </xdr:from>
    <xdr:to>
      <xdr:col>23</xdr:col>
      <xdr:colOff>568325</xdr:colOff>
      <xdr:row>56</xdr:row>
      <xdr:rowOff>133693</xdr:rowOff>
    </xdr:to>
    <xdr:sp macro="" textlink="">
      <xdr:nvSpPr>
        <xdr:cNvPr id="599" name="円/楕円 598"/>
        <xdr:cNvSpPr/>
      </xdr:nvSpPr>
      <xdr:spPr>
        <a:xfrm>
          <a:off x="16268700" y="963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10520</xdr:rowOff>
    </xdr:from>
    <xdr:ext cx="534377" cy="259045"/>
    <xdr:sp macro="" textlink="">
      <xdr:nvSpPr>
        <xdr:cNvPr id="600" name="教育費該当値テキスト"/>
        <xdr:cNvSpPr txBox="1"/>
      </xdr:nvSpPr>
      <xdr:spPr>
        <a:xfrm>
          <a:off x="16370300" y="961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32,491</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131763</xdr:rowOff>
    </xdr:from>
    <xdr:to>
      <xdr:col>22</xdr:col>
      <xdr:colOff>415925</xdr:colOff>
      <xdr:row>55</xdr:row>
      <xdr:rowOff>61913</xdr:rowOff>
    </xdr:to>
    <xdr:sp macro="" textlink="">
      <xdr:nvSpPr>
        <xdr:cNvPr id="601" name="円/楕円 600"/>
        <xdr:cNvSpPr/>
      </xdr:nvSpPr>
      <xdr:spPr>
        <a:xfrm>
          <a:off x="15430500" y="93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78440</xdr:rowOff>
    </xdr:from>
    <xdr:ext cx="534377" cy="259045"/>
    <xdr:sp macro="" textlink="">
      <xdr:nvSpPr>
        <xdr:cNvPr id="602" name="テキスト ボックス 601"/>
        <xdr:cNvSpPr txBox="1"/>
      </xdr:nvSpPr>
      <xdr:spPr>
        <a:xfrm>
          <a:off x="15214111" y="916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38,875</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34569</xdr:rowOff>
    </xdr:from>
    <xdr:to>
      <xdr:col>21</xdr:col>
      <xdr:colOff>212725</xdr:colOff>
      <xdr:row>55</xdr:row>
      <xdr:rowOff>136169</xdr:rowOff>
    </xdr:to>
    <xdr:sp macro="" textlink="">
      <xdr:nvSpPr>
        <xdr:cNvPr id="603" name="円/楕円 602"/>
        <xdr:cNvSpPr/>
      </xdr:nvSpPr>
      <xdr:spPr>
        <a:xfrm>
          <a:off x="14541500" y="946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127296</xdr:rowOff>
    </xdr:from>
    <xdr:ext cx="534377" cy="259045"/>
    <xdr:sp macro="" textlink="">
      <xdr:nvSpPr>
        <xdr:cNvPr id="604" name="テキスト ボックス 603"/>
        <xdr:cNvSpPr txBox="1"/>
      </xdr:nvSpPr>
      <xdr:spPr>
        <a:xfrm>
          <a:off x="14325111" y="955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36,926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24130</xdr:rowOff>
    </xdr:from>
    <xdr:to>
      <xdr:col>20</xdr:col>
      <xdr:colOff>9525</xdr:colOff>
      <xdr:row>56</xdr:row>
      <xdr:rowOff>125730</xdr:rowOff>
    </xdr:to>
    <xdr:sp macro="" textlink="">
      <xdr:nvSpPr>
        <xdr:cNvPr id="605" name="円/楕円 604"/>
        <xdr:cNvSpPr/>
      </xdr:nvSpPr>
      <xdr:spPr>
        <a:xfrm>
          <a:off x="13652500" y="962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116857</xdr:rowOff>
    </xdr:from>
    <xdr:ext cx="534377" cy="259045"/>
    <xdr:sp macro="" textlink="">
      <xdr:nvSpPr>
        <xdr:cNvPr id="606" name="テキスト ボックス 605"/>
        <xdr:cNvSpPr txBox="1"/>
      </xdr:nvSpPr>
      <xdr:spPr>
        <a:xfrm>
          <a:off x="13436111" y="97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32,700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2680</xdr:rowOff>
    </xdr:from>
    <xdr:to>
      <xdr:col>18</xdr:col>
      <xdr:colOff>492125</xdr:colOff>
      <xdr:row>57</xdr:row>
      <xdr:rowOff>104280</xdr:rowOff>
    </xdr:to>
    <xdr:sp macro="" textlink="">
      <xdr:nvSpPr>
        <xdr:cNvPr id="607" name="円/楕円 606"/>
        <xdr:cNvSpPr/>
      </xdr:nvSpPr>
      <xdr:spPr>
        <a:xfrm>
          <a:off x="12763500" y="977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95407</xdr:rowOff>
    </xdr:from>
    <xdr:ext cx="534377" cy="259045"/>
    <xdr:sp macro="" textlink="">
      <xdr:nvSpPr>
        <xdr:cNvPr id="608" name="テキスト ボックス 607"/>
        <xdr:cNvSpPr txBox="1"/>
      </xdr:nvSpPr>
      <xdr:spPr>
        <a:xfrm>
          <a:off x="12547111" y="986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28,763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76</xdr:row>
      <xdr:rowOff>144434</xdr:rowOff>
    </xdr:from>
    <xdr:ext cx="377026" cy="259045"/>
    <xdr:sp macro="" textlink="">
      <xdr:nvSpPr>
        <xdr:cNvPr id="622" name="テキスト ボックス 621"/>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74</xdr:row>
      <xdr:rowOff>160762</xdr:rowOff>
    </xdr:from>
    <xdr:ext cx="377026" cy="259045"/>
    <xdr:sp macro="" textlink="">
      <xdr:nvSpPr>
        <xdr:cNvPr id="624" name="テキスト ボックス 623"/>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73</xdr:row>
      <xdr:rowOff>5642</xdr:rowOff>
    </xdr:from>
    <xdr:ext cx="377026" cy="259045"/>
    <xdr:sp macro="" textlink="">
      <xdr:nvSpPr>
        <xdr:cNvPr id="626" name="テキスト ボックス 625"/>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71</xdr:row>
      <xdr:rowOff>21970</xdr:rowOff>
    </xdr:from>
    <xdr:ext cx="377026" cy="259045"/>
    <xdr:sp macro="" textlink="">
      <xdr:nvSpPr>
        <xdr:cNvPr id="628" name="テキスト ボックス 627"/>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30" name="テキスト ボックス 629"/>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2" name="テキスト ボックス 63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41728</xdr:rowOff>
    </xdr:from>
    <xdr:to>
      <xdr:col>23</xdr:col>
      <xdr:colOff>516889</xdr:colOff>
      <xdr:row>79</xdr:row>
      <xdr:rowOff>98879</xdr:rowOff>
    </xdr:to>
    <xdr:cxnSp macro="">
      <xdr:nvCxnSpPr>
        <xdr:cNvPr id="634" name="直線コネクタ 633"/>
        <xdr:cNvCxnSpPr/>
      </xdr:nvCxnSpPr>
      <xdr:spPr>
        <a:xfrm flipV="1">
          <a:off x="16317595" y="12214678"/>
          <a:ext cx="1269"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159855</xdr:rowOff>
    </xdr:from>
    <xdr:ext cx="378565" cy="259045"/>
    <xdr:sp macro="" textlink="">
      <xdr:nvSpPr>
        <xdr:cNvPr id="637" name="災害復旧費最大値テキスト"/>
        <xdr:cNvSpPr txBox="1"/>
      </xdr:nvSpPr>
      <xdr:spPr>
        <a:xfrm>
          <a:off x="16370300" y="11989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71</xdr:row>
      <xdr:rowOff>41728</xdr:rowOff>
    </xdr:from>
    <xdr:to>
      <xdr:col>23</xdr:col>
      <xdr:colOff>606425</xdr:colOff>
      <xdr:row>71</xdr:row>
      <xdr:rowOff>41728</xdr:rowOff>
    </xdr:to>
    <xdr:cxnSp macro="">
      <xdr:nvCxnSpPr>
        <xdr:cNvPr id="638" name="直線コネクタ 637"/>
        <xdr:cNvCxnSpPr/>
      </xdr:nvCxnSpPr>
      <xdr:spPr>
        <a:xfrm>
          <a:off x="16230600" y="1221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66221</xdr:rowOff>
    </xdr:from>
    <xdr:to>
      <xdr:col>23</xdr:col>
      <xdr:colOff>517525</xdr:colOff>
      <xdr:row>79</xdr:row>
      <xdr:rowOff>49893</xdr:rowOff>
    </xdr:to>
    <xdr:cxnSp macro="">
      <xdr:nvCxnSpPr>
        <xdr:cNvPr id="639" name="直線コネクタ 638"/>
        <xdr:cNvCxnSpPr/>
      </xdr:nvCxnSpPr>
      <xdr:spPr>
        <a:xfrm>
          <a:off x="15481300" y="13439321"/>
          <a:ext cx="8382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70956</xdr:rowOff>
    </xdr:from>
    <xdr:ext cx="378565" cy="259045"/>
    <xdr:sp macro="" textlink="">
      <xdr:nvSpPr>
        <xdr:cNvPr id="640" name="災害復旧費平均値テキスト"/>
        <xdr:cNvSpPr txBox="1"/>
      </xdr:nvSpPr>
      <xdr:spPr>
        <a:xfrm>
          <a:off x="16370300" y="132726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48079</xdr:rowOff>
    </xdr:from>
    <xdr:to>
      <xdr:col>23</xdr:col>
      <xdr:colOff>568325</xdr:colOff>
      <xdr:row>78</xdr:row>
      <xdr:rowOff>149679</xdr:rowOff>
    </xdr:to>
    <xdr:sp macro="" textlink="">
      <xdr:nvSpPr>
        <xdr:cNvPr id="641" name="フローチャート : 判断 640"/>
        <xdr:cNvSpPr/>
      </xdr:nvSpPr>
      <xdr:spPr>
        <a:xfrm>
          <a:off x="16268700" y="1342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107043</xdr:rowOff>
    </xdr:from>
    <xdr:to>
      <xdr:col>22</xdr:col>
      <xdr:colOff>365125</xdr:colOff>
      <xdr:row>78</xdr:row>
      <xdr:rowOff>66221</xdr:rowOff>
    </xdr:to>
    <xdr:cxnSp macro="">
      <xdr:nvCxnSpPr>
        <xdr:cNvPr id="642" name="直線コネクタ 641"/>
        <xdr:cNvCxnSpPr/>
      </xdr:nvCxnSpPr>
      <xdr:spPr>
        <a:xfrm>
          <a:off x="14592300" y="1330869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64407</xdr:rowOff>
    </xdr:from>
    <xdr:to>
      <xdr:col>22</xdr:col>
      <xdr:colOff>415925</xdr:colOff>
      <xdr:row>76</xdr:row>
      <xdr:rowOff>166007</xdr:rowOff>
    </xdr:to>
    <xdr:sp macro="" textlink="">
      <xdr:nvSpPr>
        <xdr:cNvPr id="643" name="フローチャート : 判断 642"/>
        <xdr:cNvSpPr/>
      </xdr:nvSpPr>
      <xdr:spPr>
        <a:xfrm>
          <a:off x="15430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75</xdr:row>
      <xdr:rowOff>11084</xdr:rowOff>
    </xdr:from>
    <xdr:ext cx="378565" cy="259045"/>
    <xdr:sp macro="" textlink="">
      <xdr:nvSpPr>
        <xdr:cNvPr id="644" name="テキスト ボックス 643"/>
        <xdr:cNvSpPr txBox="1"/>
      </xdr:nvSpPr>
      <xdr:spPr>
        <a:xfrm>
          <a:off x="15292017" y="12869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107043</xdr:rowOff>
    </xdr:from>
    <xdr:to>
      <xdr:col>21</xdr:col>
      <xdr:colOff>161925</xdr:colOff>
      <xdr:row>79</xdr:row>
      <xdr:rowOff>4173</xdr:rowOff>
    </xdr:to>
    <xdr:cxnSp macro="">
      <xdr:nvCxnSpPr>
        <xdr:cNvPr id="645" name="直線コネクタ 644"/>
        <xdr:cNvCxnSpPr/>
      </xdr:nvCxnSpPr>
      <xdr:spPr>
        <a:xfrm flipV="1">
          <a:off x="13703300" y="13308693"/>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33382</xdr:rowOff>
    </xdr:from>
    <xdr:to>
      <xdr:col>21</xdr:col>
      <xdr:colOff>212725</xdr:colOff>
      <xdr:row>76</xdr:row>
      <xdr:rowOff>134982</xdr:rowOff>
    </xdr:to>
    <xdr:sp macro="" textlink="">
      <xdr:nvSpPr>
        <xdr:cNvPr id="646" name="フローチャート : 判断 645"/>
        <xdr:cNvSpPr/>
      </xdr:nvSpPr>
      <xdr:spPr>
        <a:xfrm>
          <a:off x="14541500" y="1306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74</xdr:row>
      <xdr:rowOff>151510</xdr:rowOff>
    </xdr:from>
    <xdr:ext cx="378565" cy="259045"/>
    <xdr:sp macro="" textlink="">
      <xdr:nvSpPr>
        <xdr:cNvPr id="647" name="テキスト ボックス 646"/>
        <xdr:cNvSpPr txBox="1"/>
      </xdr:nvSpPr>
      <xdr:spPr>
        <a:xfrm>
          <a:off x="14403017" y="1283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4173</xdr:rowOff>
    </xdr:from>
    <xdr:to>
      <xdr:col>19</xdr:col>
      <xdr:colOff>644525</xdr:colOff>
      <xdr:row>79</xdr:row>
      <xdr:rowOff>38463</xdr:rowOff>
    </xdr:to>
    <xdr:cxnSp macro="">
      <xdr:nvCxnSpPr>
        <xdr:cNvPr id="648" name="直線コネクタ 647"/>
        <xdr:cNvCxnSpPr/>
      </xdr:nvCxnSpPr>
      <xdr:spPr>
        <a:xfrm flipV="1">
          <a:off x="12814300" y="135487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25219</xdr:rowOff>
    </xdr:from>
    <xdr:to>
      <xdr:col>20</xdr:col>
      <xdr:colOff>9525</xdr:colOff>
      <xdr:row>75</xdr:row>
      <xdr:rowOff>126819</xdr:rowOff>
    </xdr:to>
    <xdr:sp macro="" textlink="">
      <xdr:nvSpPr>
        <xdr:cNvPr id="649" name="フローチャート : 判断 648"/>
        <xdr:cNvSpPr/>
      </xdr:nvSpPr>
      <xdr:spPr>
        <a:xfrm>
          <a:off x="13652500" y="1288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73</xdr:row>
      <xdr:rowOff>143346</xdr:rowOff>
    </xdr:from>
    <xdr:ext cx="378565" cy="259045"/>
    <xdr:sp macro="" textlink="">
      <xdr:nvSpPr>
        <xdr:cNvPr id="650" name="テキスト ボックス 649"/>
        <xdr:cNvSpPr txBox="1"/>
      </xdr:nvSpPr>
      <xdr:spPr>
        <a:xfrm>
          <a:off x="13514017" y="1265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69</xdr:row>
      <xdr:rowOff>170543</xdr:rowOff>
    </xdr:from>
    <xdr:to>
      <xdr:col>18</xdr:col>
      <xdr:colOff>492125</xdr:colOff>
      <xdr:row>70</xdr:row>
      <xdr:rowOff>100693</xdr:rowOff>
    </xdr:to>
    <xdr:sp macro="" textlink="">
      <xdr:nvSpPr>
        <xdr:cNvPr id="651" name="フローチャート : 判断 650"/>
        <xdr:cNvSpPr/>
      </xdr:nvSpPr>
      <xdr:spPr>
        <a:xfrm>
          <a:off x="12763500" y="120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68</xdr:row>
      <xdr:rowOff>117220</xdr:rowOff>
    </xdr:from>
    <xdr:ext cx="378565" cy="259045"/>
    <xdr:sp macro="" textlink="">
      <xdr:nvSpPr>
        <xdr:cNvPr id="652" name="テキスト ボックス 651"/>
        <xdr:cNvSpPr txBox="1"/>
      </xdr:nvSpPr>
      <xdr:spPr>
        <a:xfrm>
          <a:off x="12625017" y="11775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170543</xdr:rowOff>
    </xdr:from>
    <xdr:to>
      <xdr:col>23</xdr:col>
      <xdr:colOff>568325</xdr:colOff>
      <xdr:row>79</xdr:row>
      <xdr:rowOff>100693</xdr:rowOff>
    </xdr:to>
    <xdr:sp macro="" textlink="">
      <xdr:nvSpPr>
        <xdr:cNvPr id="658" name="円/楕円 657"/>
        <xdr:cNvSpPr/>
      </xdr:nvSpPr>
      <xdr:spPr>
        <a:xfrm>
          <a:off x="16268700" y="1354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85470</xdr:rowOff>
    </xdr:from>
    <xdr:ext cx="313932" cy="259045"/>
    <xdr:sp macro="" textlink="">
      <xdr:nvSpPr>
        <xdr:cNvPr id="659" name="災害復旧費該当値テキスト"/>
        <xdr:cNvSpPr txBox="1"/>
      </xdr:nvSpPr>
      <xdr:spPr>
        <a:xfrm>
          <a:off x="16370300" y="134585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15421</xdr:rowOff>
    </xdr:from>
    <xdr:to>
      <xdr:col>22</xdr:col>
      <xdr:colOff>415925</xdr:colOff>
      <xdr:row>78</xdr:row>
      <xdr:rowOff>117021</xdr:rowOff>
    </xdr:to>
    <xdr:sp macro="" textlink="">
      <xdr:nvSpPr>
        <xdr:cNvPr id="660" name="円/楕円 659"/>
        <xdr:cNvSpPr/>
      </xdr:nvSpPr>
      <xdr:spPr>
        <a:xfrm>
          <a:off x="15430500" y="1338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108148</xdr:rowOff>
    </xdr:from>
    <xdr:ext cx="378565" cy="259045"/>
    <xdr:sp macro="" textlink="">
      <xdr:nvSpPr>
        <xdr:cNvPr id="661" name="テキスト ボックス 660"/>
        <xdr:cNvSpPr txBox="1"/>
      </xdr:nvSpPr>
      <xdr:spPr>
        <a:xfrm>
          <a:off x="15292017" y="13481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56243</xdr:rowOff>
    </xdr:from>
    <xdr:to>
      <xdr:col>21</xdr:col>
      <xdr:colOff>212725</xdr:colOff>
      <xdr:row>77</xdr:row>
      <xdr:rowOff>157843</xdr:rowOff>
    </xdr:to>
    <xdr:sp macro="" textlink="">
      <xdr:nvSpPr>
        <xdr:cNvPr id="662" name="円/楕円 661"/>
        <xdr:cNvSpPr/>
      </xdr:nvSpPr>
      <xdr:spPr>
        <a:xfrm>
          <a:off x="14541500" y="1325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148970</xdr:rowOff>
    </xdr:from>
    <xdr:ext cx="378565" cy="259045"/>
    <xdr:sp macro="" textlink="">
      <xdr:nvSpPr>
        <xdr:cNvPr id="663" name="テキスト ボックス 662"/>
        <xdr:cNvSpPr txBox="1"/>
      </xdr:nvSpPr>
      <xdr:spPr>
        <a:xfrm>
          <a:off x="14403017" y="13350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124823</xdr:rowOff>
    </xdr:from>
    <xdr:to>
      <xdr:col>20</xdr:col>
      <xdr:colOff>9525</xdr:colOff>
      <xdr:row>79</xdr:row>
      <xdr:rowOff>54973</xdr:rowOff>
    </xdr:to>
    <xdr:sp macro="" textlink="">
      <xdr:nvSpPr>
        <xdr:cNvPr id="664" name="円/楕円 663"/>
        <xdr:cNvSpPr/>
      </xdr:nvSpPr>
      <xdr:spPr>
        <a:xfrm>
          <a:off x="13652500" y="1349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46100</xdr:rowOff>
    </xdr:from>
    <xdr:ext cx="313932" cy="259045"/>
    <xdr:sp macro="" textlink="">
      <xdr:nvSpPr>
        <xdr:cNvPr id="665" name="テキスト ボックス 664"/>
        <xdr:cNvSpPr txBox="1"/>
      </xdr:nvSpPr>
      <xdr:spPr>
        <a:xfrm>
          <a:off x="13546333" y="13590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159113</xdr:rowOff>
    </xdr:from>
    <xdr:to>
      <xdr:col>18</xdr:col>
      <xdr:colOff>492125</xdr:colOff>
      <xdr:row>79</xdr:row>
      <xdr:rowOff>89263</xdr:rowOff>
    </xdr:to>
    <xdr:sp macro="" textlink="">
      <xdr:nvSpPr>
        <xdr:cNvPr id="666" name="円/楕円 665"/>
        <xdr:cNvSpPr/>
      </xdr:nvSpPr>
      <xdr:spPr>
        <a:xfrm>
          <a:off x="12763500" y="1353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80390</xdr:rowOff>
    </xdr:from>
    <xdr:ext cx="313932" cy="259045"/>
    <xdr:sp macro="" textlink="">
      <xdr:nvSpPr>
        <xdr:cNvPr id="667" name="テキスト ボックス 666"/>
        <xdr:cNvSpPr txBox="1"/>
      </xdr:nvSpPr>
      <xdr:spPr>
        <a:xfrm>
          <a:off x="12657333" y="136249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75730</xdr:rowOff>
    </xdr:from>
    <xdr:to>
      <xdr:col>23</xdr:col>
      <xdr:colOff>516889</xdr:colOff>
      <xdr:row>97</xdr:row>
      <xdr:rowOff>116878</xdr:rowOff>
    </xdr:to>
    <xdr:cxnSp macro="">
      <xdr:nvCxnSpPr>
        <xdr:cNvPr id="691" name="直線コネクタ 690"/>
        <xdr:cNvCxnSpPr/>
      </xdr:nvCxnSpPr>
      <xdr:spPr>
        <a:xfrm flipV="1">
          <a:off x="16317595" y="15677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120705</xdr:rowOff>
    </xdr:from>
    <xdr:ext cx="534377" cy="259045"/>
    <xdr:sp macro="" textlink="">
      <xdr:nvSpPr>
        <xdr:cNvPr id="692" name="公債費最小値テキスト"/>
        <xdr:cNvSpPr txBox="1"/>
      </xdr:nvSpPr>
      <xdr:spPr>
        <a:xfrm>
          <a:off x="16370300" y="167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97</xdr:row>
      <xdr:rowOff>116878</xdr:rowOff>
    </xdr:from>
    <xdr:to>
      <xdr:col>23</xdr:col>
      <xdr:colOff>606425</xdr:colOff>
      <xdr:row>97</xdr:row>
      <xdr:rowOff>116878</xdr:rowOff>
    </xdr:to>
    <xdr:cxnSp macro="">
      <xdr:nvCxnSpPr>
        <xdr:cNvPr id="693" name="直線コネクタ 692"/>
        <xdr:cNvCxnSpPr/>
      </xdr:nvCxnSpPr>
      <xdr:spPr>
        <a:xfrm>
          <a:off x="16230600" y="1674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22407</xdr:rowOff>
    </xdr:from>
    <xdr:ext cx="534377" cy="259045"/>
    <xdr:sp macro="" textlink="">
      <xdr:nvSpPr>
        <xdr:cNvPr id="694" name="公債費最大値テキスト"/>
        <xdr:cNvSpPr txBox="1"/>
      </xdr:nvSpPr>
      <xdr:spPr>
        <a:xfrm>
          <a:off x="16370300" y="1545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91</xdr:row>
      <xdr:rowOff>75730</xdr:rowOff>
    </xdr:from>
    <xdr:to>
      <xdr:col>23</xdr:col>
      <xdr:colOff>606425</xdr:colOff>
      <xdr:row>91</xdr:row>
      <xdr:rowOff>75730</xdr:rowOff>
    </xdr:to>
    <xdr:cxnSp macro="">
      <xdr:nvCxnSpPr>
        <xdr:cNvPr id="695" name="直線コネクタ 694"/>
        <xdr:cNvCxnSpPr/>
      </xdr:nvCxnSpPr>
      <xdr:spPr>
        <a:xfrm>
          <a:off x="16230600" y="1567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16980</xdr:rowOff>
    </xdr:from>
    <xdr:to>
      <xdr:col>23</xdr:col>
      <xdr:colOff>517525</xdr:colOff>
      <xdr:row>94</xdr:row>
      <xdr:rowOff>71005</xdr:rowOff>
    </xdr:to>
    <xdr:cxnSp macro="">
      <xdr:nvCxnSpPr>
        <xdr:cNvPr id="696" name="直線コネクタ 695"/>
        <xdr:cNvCxnSpPr/>
      </xdr:nvCxnSpPr>
      <xdr:spPr>
        <a:xfrm>
          <a:off x="15481300" y="16133280"/>
          <a:ext cx="838200" cy="5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50582</xdr:rowOff>
    </xdr:from>
    <xdr:ext cx="534377" cy="259045"/>
    <xdr:sp macro="" textlink="">
      <xdr:nvSpPr>
        <xdr:cNvPr id="697" name="公債費平均値テキスト"/>
        <xdr:cNvSpPr txBox="1"/>
      </xdr:nvSpPr>
      <xdr:spPr>
        <a:xfrm>
          <a:off x="16370300" y="16338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72155</xdr:rowOff>
    </xdr:from>
    <xdr:to>
      <xdr:col>23</xdr:col>
      <xdr:colOff>568325</xdr:colOff>
      <xdr:row>96</xdr:row>
      <xdr:rowOff>2305</xdr:rowOff>
    </xdr:to>
    <xdr:sp macro="" textlink="">
      <xdr:nvSpPr>
        <xdr:cNvPr id="698" name="フローチャート : 判断 697"/>
        <xdr:cNvSpPr/>
      </xdr:nvSpPr>
      <xdr:spPr>
        <a:xfrm>
          <a:off x="162687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146977</xdr:rowOff>
    </xdr:from>
    <xdr:to>
      <xdr:col>22</xdr:col>
      <xdr:colOff>365125</xdr:colOff>
      <xdr:row>94</xdr:row>
      <xdr:rowOff>16980</xdr:rowOff>
    </xdr:to>
    <xdr:cxnSp macro="">
      <xdr:nvCxnSpPr>
        <xdr:cNvPr id="699" name="直線コネクタ 698"/>
        <xdr:cNvCxnSpPr/>
      </xdr:nvCxnSpPr>
      <xdr:spPr>
        <a:xfrm>
          <a:off x="14592300" y="16091827"/>
          <a:ext cx="889000" cy="4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40532</xdr:rowOff>
    </xdr:from>
    <xdr:to>
      <xdr:col>22</xdr:col>
      <xdr:colOff>415925</xdr:colOff>
      <xdr:row>95</xdr:row>
      <xdr:rowOff>142132</xdr:rowOff>
    </xdr:to>
    <xdr:sp macro="" textlink="">
      <xdr:nvSpPr>
        <xdr:cNvPr id="700" name="フローチャート : 判断 699"/>
        <xdr:cNvSpPr/>
      </xdr:nvSpPr>
      <xdr:spPr>
        <a:xfrm>
          <a:off x="15430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133259</xdr:rowOff>
    </xdr:from>
    <xdr:ext cx="534377" cy="259045"/>
    <xdr:sp macro="" textlink="">
      <xdr:nvSpPr>
        <xdr:cNvPr id="701" name="テキスト ボックス 700"/>
        <xdr:cNvSpPr txBox="1"/>
      </xdr:nvSpPr>
      <xdr:spPr>
        <a:xfrm>
          <a:off x="15214111" y="1642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136576</xdr:rowOff>
    </xdr:from>
    <xdr:to>
      <xdr:col>21</xdr:col>
      <xdr:colOff>161925</xdr:colOff>
      <xdr:row>93</xdr:row>
      <xdr:rowOff>146977</xdr:rowOff>
    </xdr:to>
    <xdr:cxnSp macro="">
      <xdr:nvCxnSpPr>
        <xdr:cNvPr id="702" name="直線コネクタ 701"/>
        <xdr:cNvCxnSpPr/>
      </xdr:nvCxnSpPr>
      <xdr:spPr>
        <a:xfrm>
          <a:off x="13703300" y="16081426"/>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5784</xdr:rowOff>
    </xdr:from>
    <xdr:to>
      <xdr:col>21</xdr:col>
      <xdr:colOff>212725</xdr:colOff>
      <xdr:row>95</xdr:row>
      <xdr:rowOff>107384</xdr:rowOff>
    </xdr:to>
    <xdr:sp macro="" textlink="">
      <xdr:nvSpPr>
        <xdr:cNvPr id="703" name="フローチャート : 判断 702"/>
        <xdr:cNvSpPr/>
      </xdr:nvSpPr>
      <xdr:spPr>
        <a:xfrm>
          <a:off x="14541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98511</xdr:rowOff>
    </xdr:from>
    <xdr:ext cx="534377" cy="259045"/>
    <xdr:sp macro="" textlink="">
      <xdr:nvSpPr>
        <xdr:cNvPr id="704" name="テキスト ボックス 703"/>
        <xdr:cNvSpPr txBox="1"/>
      </xdr:nvSpPr>
      <xdr:spPr>
        <a:xfrm>
          <a:off x="14325111" y="1638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136576</xdr:rowOff>
    </xdr:from>
    <xdr:to>
      <xdr:col>19</xdr:col>
      <xdr:colOff>644525</xdr:colOff>
      <xdr:row>93</xdr:row>
      <xdr:rowOff>152902</xdr:rowOff>
    </xdr:to>
    <xdr:cxnSp macro="">
      <xdr:nvCxnSpPr>
        <xdr:cNvPr id="705" name="直線コネクタ 704"/>
        <xdr:cNvCxnSpPr/>
      </xdr:nvCxnSpPr>
      <xdr:spPr>
        <a:xfrm flipV="1">
          <a:off x="12814300" y="16081426"/>
          <a:ext cx="889000" cy="1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7308</xdr:rowOff>
    </xdr:from>
    <xdr:to>
      <xdr:col>20</xdr:col>
      <xdr:colOff>9525</xdr:colOff>
      <xdr:row>95</xdr:row>
      <xdr:rowOff>108908</xdr:rowOff>
    </xdr:to>
    <xdr:sp macro="" textlink="">
      <xdr:nvSpPr>
        <xdr:cNvPr id="706" name="フローチャート : 判断 705"/>
        <xdr:cNvSpPr/>
      </xdr:nvSpPr>
      <xdr:spPr>
        <a:xfrm>
          <a:off x="13652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100035</xdr:rowOff>
    </xdr:from>
    <xdr:ext cx="534377" cy="259045"/>
    <xdr:sp macro="" textlink="">
      <xdr:nvSpPr>
        <xdr:cNvPr id="707" name="テキスト ボックス 706"/>
        <xdr:cNvSpPr txBox="1"/>
      </xdr:nvSpPr>
      <xdr:spPr>
        <a:xfrm>
          <a:off x="13436111" y="163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11881</xdr:rowOff>
    </xdr:from>
    <xdr:to>
      <xdr:col>18</xdr:col>
      <xdr:colOff>492125</xdr:colOff>
      <xdr:row>95</xdr:row>
      <xdr:rowOff>113481</xdr:rowOff>
    </xdr:to>
    <xdr:sp macro="" textlink="">
      <xdr:nvSpPr>
        <xdr:cNvPr id="708" name="フローチャート : 判断 707"/>
        <xdr:cNvSpPr/>
      </xdr:nvSpPr>
      <xdr:spPr>
        <a:xfrm>
          <a:off x="12763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104608</xdr:rowOff>
    </xdr:from>
    <xdr:ext cx="534377" cy="259045"/>
    <xdr:sp macro="" textlink="">
      <xdr:nvSpPr>
        <xdr:cNvPr id="709" name="テキスト ボックス 708"/>
        <xdr:cNvSpPr txBox="1"/>
      </xdr:nvSpPr>
      <xdr:spPr>
        <a:xfrm>
          <a:off x="12547111" y="1639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20205</xdr:rowOff>
    </xdr:from>
    <xdr:to>
      <xdr:col>23</xdr:col>
      <xdr:colOff>568325</xdr:colOff>
      <xdr:row>94</xdr:row>
      <xdr:rowOff>121805</xdr:rowOff>
    </xdr:to>
    <xdr:sp macro="" textlink="">
      <xdr:nvSpPr>
        <xdr:cNvPr id="715" name="円/楕円 714"/>
        <xdr:cNvSpPr/>
      </xdr:nvSpPr>
      <xdr:spPr>
        <a:xfrm>
          <a:off x="16268700" y="1613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43082</xdr:rowOff>
    </xdr:from>
    <xdr:ext cx="534377" cy="259045"/>
    <xdr:sp macro="" textlink="">
      <xdr:nvSpPr>
        <xdr:cNvPr id="716" name="公債費該当値テキスト"/>
        <xdr:cNvSpPr txBox="1"/>
      </xdr:nvSpPr>
      <xdr:spPr>
        <a:xfrm>
          <a:off x="16370300" y="1598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43,606</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137630</xdr:rowOff>
    </xdr:from>
    <xdr:to>
      <xdr:col>22</xdr:col>
      <xdr:colOff>415925</xdr:colOff>
      <xdr:row>94</xdr:row>
      <xdr:rowOff>67780</xdr:rowOff>
    </xdr:to>
    <xdr:sp macro="" textlink="">
      <xdr:nvSpPr>
        <xdr:cNvPr id="717" name="円/楕円 716"/>
        <xdr:cNvSpPr/>
      </xdr:nvSpPr>
      <xdr:spPr>
        <a:xfrm>
          <a:off x="15430500" y="1608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84307</xdr:rowOff>
    </xdr:from>
    <xdr:ext cx="534377" cy="259045"/>
    <xdr:sp macro="" textlink="">
      <xdr:nvSpPr>
        <xdr:cNvPr id="718" name="テキスト ボックス 717"/>
        <xdr:cNvSpPr txBox="1"/>
      </xdr:nvSpPr>
      <xdr:spPr>
        <a:xfrm>
          <a:off x="15214111" y="1585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46,442</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96177</xdr:rowOff>
    </xdr:from>
    <xdr:to>
      <xdr:col>21</xdr:col>
      <xdr:colOff>212725</xdr:colOff>
      <xdr:row>94</xdr:row>
      <xdr:rowOff>26327</xdr:rowOff>
    </xdr:to>
    <xdr:sp macro="" textlink="">
      <xdr:nvSpPr>
        <xdr:cNvPr id="719" name="円/楕円 718"/>
        <xdr:cNvSpPr/>
      </xdr:nvSpPr>
      <xdr:spPr>
        <a:xfrm>
          <a:off x="14541500" y="1604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42854</xdr:rowOff>
    </xdr:from>
    <xdr:ext cx="534377" cy="259045"/>
    <xdr:sp macro="" textlink="">
      <xdr:nvSpPr>
        <xdr:cNvPr id="720" name="テキスト ボックス 719"/>
        <xdr:cNvSpPr txBox="1"/>
      </xdr:nvSpPr>
      <xdr:spPr>
        <a:xfrm>
          <a:off x="14325111" y="1581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48,618</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85776</xdr:rowOff>
    </xdr:from>
    <xdr:to>
      <xdr:col>20</xdr:col>
      <xdr:colOff>9525</xdr:colOff>
      <xdr:row>94</xdr:row>
      <xdr:rowOff>15926</xdr:rowOff>
    </xdr:to>
    <xdr:sp macro="" textlink="">
      <xdr:nvSpPr>
        <xdr:cNvPr id="721" name="円/楕円 720"/>
        <xdr:cNvSpPr/>
      </xdr:nvSpPr>
      <xdr:spPr>
        <a:xfrm>
          <a:off x="13652500" y="1603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32453</xdr:rowOff>
    </xdr:from>
    <xdr:ext cx="534377" cy="259045"/>
    <xdr:sp macro="" textlink="">
      <xdr:nvSpPr>
        <xdr:cNvPr id="722" name="テキスト ボックス 721"/>
        <xdr:cNvSpPr txBox="1"/>
      </xdr:nvSpPr>
      <xdr:spPr>
        <a:xfrm>
          <a:off x="13436111" y="1580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49,164</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102102</xdr:rowOff>
    </xdr:from>
    <xdr:to>
      <xdr:col>18</xdr:col>
      <xdr:colOff>492125</xdr:colOff>
      <xdr:row>94</xdr:row>
      <xdr:rowOff>32252</xdr:rowOff>
    </xdr:to>
    <xdr:sp macro="" textlink="">
      <xdr:nvSpPr>
        <xdr:cNvPr id="723" name="円/楕円 722"/>
        <xdr:cNvSpPr/>
      </xdr:nvSpPr>
      <xdr:spPr>
        <a:xfrm>
          <a:off x="12763500" y="1604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48779</xdr:rowOff>
    </xdr:from>
    <xdr:ext cx="534377" cy="259045"/>
    <xdr:sp macro="" textlink="">
      <xdr:nvSpPr>
        <xdr:cNvPr id="724" name="テキスト ボックス 723"/>
        <xdr:cNvSpPr txBox="1"/>
      </xdr:nvSpPr>
      <xdr:spPr>
        <a:xfrm>
          <a:off x="12547111" y="1582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8" name="テキスト ボックス 73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0" name="テキスト ボックス 73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2" name="テキスト ボックス 74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63805</xdr:rowOff>
    </xdr:from>
    <xdr:to>
      <xdr:col>32</xdr:col>
      <xdr:colOff>186689</xdr:colOff>
      <xdr:row>38</xdr:row>
      <xdr:rowOff>139700</xdr:rowOff>
    </xdr:to>
    <xdr:cxnSp macro="">
      <xdr:nvCxnSpPr>
        <xdr:cNvPr id="746" name="直線コネクタ 745"/>
        <xdr:cNvCxnSpPr/>
      </xdr:nvCxnSpPr>
      <xdr:spPr>
        <a:xfrm flipV="1">
          <a:off x="22159595" y="5550205"/>
          <a:ext cx="1269" cy="110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10482</xdr:rowOff>
    </xdr:from>
    <xdr:ext cx="469744" cy="259045"/>
    <xdr:sp macro="" textlink="">
      <xdr:nvSpPr>
        <xdr:cNvPr id="749" name="諸支出金最大値テキスト"/>
        <xdr:cNvSpPr txBox="1"/>
      </xdr:nvSpPr>
      <xdr:spPr>
        <a:xfrm>
          <a:off x="22212300" y="532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a:t>
          </a:r>
          <a:endParaRPr kumimoji="1" lang="ja-JP" altLang="en-US" sz="1000" b="1">
            <a:latin typeface="ＭＳ Ｐゴシック"/>
          </a:endParaRPr>
        </a:p>
      </xdr:txBody>
    </xdr:sp>
    <xdr:clientData/>
  </xdr:oneCellAnchor>
  <xdr:twoCellAnchor>
    <xdr:from>
      <xdr:col>32</xdr:col>
      <xdr:colOff>98425</xdr:colOff>
      <xdr:row>32</xdr:row>
      <xdr:rowOff>63805</xdr:rowOff>
    </xdr:from>
    <xdr:to>
      <xdr:col>32</xdr:col>
      <xdr:colOff>276225</xdr:colOff>
      <xdr:row>32</xdr:row>
      <xdr:rowOff>63805</xdr:rowOff>
    </xdr:to>
    <xdr:cxnSp macro="">
      <xdr:nvCxnSpPr>
        <xdr:cNvPr id="750" name="直線コネクタ 749"/>
        <xdr:cNvCxnSpPr/>
      </xdr:nvCxnSpPr>
      <xdr:spPr>
        <a:xfrm>
          <a:off x="22072600" y="555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1" name="直線コネクタ 75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25366</xdr:rowOff>
    </xdr:from>
    <xdr:ext cx="378565" cy="259045"/>
    <xdr:sp macro="" textlink="">
      <xdr:nvSpPr>
        <xdr:cNvPr id="752" name="諸支出金平均値テキスト"/>
        <xdr:cNvSpPr txBox="1"/>
      </xdr:nvSpPr>
      <xdr:spPr>
        <a:xfrm>
          <a:off x="22212300" y="63690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2489</xdr:rowOff>
    </xdr:from>
    <xdr:to>
      <xdr:col>32</xdr:col>
      <xdr:colOff>238125</xdr:colOff>
      <xdr:row>38</xdr:row>
      <xdr:rowOff>104089</xdr:rowOff>
    </xdr:to>
    <xdr:sp macro="" textlink="">
      <xdr:nvSpPr>
        <xdr:cNvPr id="753" name="フローチャート : 判断 752"/>
        <xdr:cNvSpPr/>
      </xdr:nvSpPr>
      <xdr:spPr>
        <a:xfrm>
          <a:off x="221107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4" name="直線コネクタ 75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135534</xdr:rowOff>
    </xdr:from>
    <xdr:to>
      <xdr:col>31</xdr:col>
      <xdr:colOff>85725</xdr:colOff>
      <xdr:row>38</xdr:row>
      <xdr:rowOff>65684</xdr:rowOff>
    </xdr:to>
    <xdr:sp macro="" textlink="">
      <xdr:nvSpPr>
        <xdr:cNvPr id="755" name="フローチャート : 判断 754"/>
        <xdr:cNvSpPr/>
      </xdr:nvSpPr>
      <xdr:spPr>
        <a:xfrm>
          <a:off x="21272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82211</xdr:rowOff>
    </xdr:from>
    <xdr:ext cx="378565" cy="259045"/>
    <xdr:sp macro="" textlink="">
      <xdr:nvSpPr>
        <xdr:cNvPr id="756" name="テキスト ボックス 755"/>
        <xdr:cNvSpPr txBox="1"/>
      </xdr:nvSpPr>
      <xdr:spPr>
        <a:xfrm>
          <a:off x="21134017" y="62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7" name="直線コネクタ 75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94386</xdr:rowOff>
    </xdr:from>
    <xdr:to>
      <xdr:col>29</xdr:col>
      <xdr:colOff>568325</xdr:colOff>
      <xdr:row>38</xdr:row>
      <xdr:rowOff>24536</xdr:rowOff>
    </xdr:to>
    <xdr:sp macro="" textlink="">
      <xdr:nvSpPr>
        <xdr:cNvPr id="758" name="フローチャート : 判断 757"/>
        <xdr:cNvSpPr/>
      </xdr:nvSpPr>
      <xdr:spPr>
        <a:xfrm>
          <a:off x="20383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41063</xdr:rowOff>
    </xdr:from>
    <xdr:ext cx="378565" cy="259045"/>
    <xdr:sp macro="" textlink="">
      <xdr:nvSpPr>
        <xdr:cNvPr id="759" name="テキスト ボックス 758"/>
        <xdr:cNvSpPr txBox="1"/>
      </xdr:nvSpPr>
      <xdr:spPr>
        <a:xfrm>
          <a:off x="20245017" y="6213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21286</xdr:rowOff>
    </xdr:from>
    <xdr:to>
      <xdr:col>28</xdr:col>
      <xdr:colOff>314325</xdr:colOff>
      <xdr:row>38</xdr:row>
      <xdr:rowOff>139700</xdr:rowOff>
    </xdr:to>
    <xdr:cxnSp macro="">
      <xdr:nvCxnSpPr>
        <xdr:cNvPr id="760" name="直線コネクタ 759"/>
        <xdr:cNvCxnSpPr/>
      </xdr:nvCxnSpPr>
      <xdr:spPr>
        <a:xfrm>
          <a:off x="18656300" y="6536386"/>
          <a:ext cx="889000" cy="11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41351</xdr:rowOff>
    </xdr:from>
    <xdr:to>
      <xdr:col>28</xdr:col>
      <xdr:colOff>365125</xdr:colOff>
      <xdr:row>37</xdr:row>
      <xdr:rowOff>142951</xdr:rowOff>
    </xdr:to>
    <xdr:sp macro="" textlink="">
      <xdr:nvSpPr>
        <xdr:cNvPr id="761" name="フローチャート : 判断 760"/>
        <xdr:cNvSpPr/>
      </xdr:nvSpPr>
      <xdr:spPr>
        <a:xfrm>
          <a:off x="19494500" y="63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159478</xdr:rowOff>
    </xdr:from>
    <xdr:ext cx="378565" cy="259045"/>
    <xdr:sp macro="" textlink="">
      <xdr:nvSpPr>
        <xdr:cNvPr id="762" name="テキスト ボックス 761"/>
        <xdr:cNvSpPr txBox="1"/>
      </xdr:nvSpPr>
      <xdr:spPr>
        <a:xfrm>
          <a:off x="19356017" y="6160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157023</xdr:rowOff>
    </xdr:from>
    <xdr:to>
      <xdr:col>27</xdr:col>
      <xdr:colOff>161925</xdr:colOff>
      <xdr:row>37</xdr:row>
      <xdr:rowOff>87173</xdr:rowOff>
    </xdr:to>
    <xdr:sp macro="" textlink="">
      <xdr:nvSpPr>
        <xdr:cNvPr id="763" name="フローチャート : 判断 762"/>
        <xdr:cNvSpPr/>
      </xdr:nvSpPr>
      <xdr:spPr>
        <a:xfrm>
          <a:off x="18605500" y="632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103700</xdr:rowOff>
    </xdr:from>
    <xdr:ext cx="378565" cy="259045"/>
    <xdr:sp macro="" textlink="">
      <xdr:nvSpPr>
        <xdr:cNvPr id="764" name="テキスト ボックス 763"/>
        <xdr:cNvSpPr txBox="1"/>
      </xdr:nvSpPr>
      <xdr:spPr>
        <a:xfrm>
          <a:off x="18467017" y="610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0" name="円/楕円 76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71"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2" name="円/楕円 77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3" name="テキスト ボックス 77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4" name="円/楕円 77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5" name="テキスト ボックス 77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6" name="円/楕円 77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7" name="テキスト ボックス 77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141935</xdr:rowOff>
    </xdr:from>
    <xdr:to>
      <xdr:col>27</xdr:col>
      <xdr:colOff>161925</xdr:colOff>
      <xdr:row>38</xdr:row>
      <xdr:rowOff>72086</xdr:rowOff>
    </xdr:to>
    <xdr:sp macro="" textlink="">
      <xdr:nvSpPr>
        <xdr:cNvPr id="778" name="円/楕円 777"/>
        <xdr:cNvSpPr/>
      </xdr:nvSpPr>
      <xdr:spPr>
        <a:xfrm>
          <a:off x="18605500" y="64855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63213</xdr:rowOff>
    </xdr:from>
    <xdr:ext cx="378565" cy="259045"/>
    <xdr:sp macro="" textlink="">
      <xdr:nvSpPr>
        <xdr:cNvPr id="779" name="テキスト ボックス 778"/>
        <xdr:cNvSpPr txBox="1"/>
      </xdr:nvSpPr>
      <xdr:spPr>
        <a:xfrm>
          <a:off x="18467017" y="6578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・議会費は、住民１人当たり</a:t>
          </a:r>
          <a:r>
            <a:rPr kumimoji="1" lang="en-US" altLang="ja-JP" sz="1300">
              <a:latin typeface="ＭＳ Ｐゴシック"/>
            </a:rPr>
            <a:t>2,241</a:t>
          </a:r>
          <a:r>
            <a:rPr kumimoji="1" lang="ja-JP" altLang="en-US" sz="1300">
              <a:latin typeface="ＭＳ Ｐゴシック"/>
            </a:rPr>
            <a:t>円となっており、類似団体平均、大阪府平均と比べ高い水準だが、前年度の議会費総額と比較して</a:t>
          </a:r>
          <a:r>
            <a:rPr kumimoji="1" lang="en-US" altLang="ja-JP" sz="1300">
              <a:latin typeface="ＭＳ Ｐゴシック"/>
            </a:rPr>
            <a:t>5.9</a:t>
          </a:r>
          <a:r>
            <a:rPr kumimoji="1" lang="ja-JP" altLang="en-US" sz="1300">
              <a:latin typeface="ＭＳ Ｐゴシック"/>
            </a:rPr>
            <a:t>％減少した。これは、議員共済組合負担金が減少したことによるものである。</a:t>
          </a:r>
          <a:endParaRPr kumimoji="1" lang="en-US" altLang="ja-JP" sz="1300">
            <a:latin typeface="ＭＳ Ｐゴシック"/>
          </a:endParaRPr>
        </a:p>
        <a:p>
          <a:r>
            <a:rPr kumimoji="1" lang="ja-JP" altLang="en-US" sz="1300">
              <a:latin typeface="ＭＳ Ｐゴシック"/>
            </a:rPr>
            <a:t>・民生費は、住民１人当たり</a:t>
          </a:r>
          <a:r>
            <a:rPr kumimoji="1" lang="en-US" altLang="ja-JP" sz="1300">
              <a:latin typeface="ＭＳ Ｐゴシック"/>
            </a:rPr>
            <a:t>189,413</a:t>
          </a:r>
          <a:r>
            <a:rPr kumimoji="1" lang="ja-JP" altLang="en-US" sz="1300">
              <a:latin typeface="ＭＳ Ｐゴシック"/>
            </a:rPr>
            <a:t>円となっており、</a:t>
          </a:r>
          <a:r>
            <a:rPr kumimoji="1" lang="ja-JP" altLang="en-US" sz="1300">
              <a:solidFill>
                <a:sysClr val="windowText" lastClr="000000"/>
              </a:solidFill>
              <a:latin typeface="ＭＳ Ｐゴシック"/>
            </a:rPr>
            <a:t>類似団体の中で最も高い水準となっている。</a:t>
          </a:r>
          <a:r>
            <a:rPr kumimoji="1" lang="ja-JP" altLang="en-US" sz="1300">
              <a:latin typeface="ＭＳ Ｐゴシック"/>
            </a:rPr>
            <a:t>民生費の</a:t>
          </a:r>
          <a:r>
            <a:rPr kumimoji="1" lang="en-US" altLang="ja-JP" sz="1300">
              <a:latin typeface="ＭＳ Ｐゴシック"/>
            </a:rPr>
            <a:t>28.0</a:t>
          </a:r>
          <a:r>
            <a:rPr kumimoji="1" lang="ja-JP" altLang="en-US" sz="1300">
              <a:latin typeface="ＭＳ Ｐゴシック"/>
            </a:rPr>
            <a:t>％を占める生活保護費は高止まりしたものの、自立支援・介護給付費の増、子ども医療費助成の対象年齢拡大、臨時福祉給付金の支給などの増加が民生費全体を押し上げている。今後も、社会保障制度全般にわたり資格審査の適正化等を進めることで民生費の上昇抑制を図る。</a:t>
          </a:r>
        </a:p>
        <a:p>
          <a:r>
            <a:rPr kumimoji="1" lang="ja-JP" altLang="en-US" sz="1300">
              <a:latin typeface="ＭＳ Ｐゴシック"/>
            </a:rPr>
            <a:t>・教育費は、住民１人当たり</a:t>
          </a:r>
          <a:r>
            <a:rPr kumimoji="1" lang="en-US" altLang="ja-JP" sz="1300">
              <a:latin typeface="ＭＳ Ｐゴシック"/>
            </a:rPr>
            <a:t>32,491</a:t>
          </a:r>
          <a:r>
            <a:rPr kumimoji="1" lang="ja-JP" altLang="en-US" sz="1300">
              <a:latin typeface="ＭＳ Ｐゴシック"/>
            </a:rPr>
            <a:t>円となっており、前年度の教育費総額と比較して</a:t>
          </a:r>
          <a:r>
            <a:rPr kumimoji="1" lang="en-US" altLang="ja-JP" sz="1300">
              <a:latin typeface="ＭＳ Ｐゴシック"/>
            </a:rPr>
            <a:t>16.9</a:t>
          </a:r>
          <a:r>
            <a:rPr kumimoji="1" lang="ja-JP" altLang="en-US" sz="1300">
              <a:latin typeface="ＭＳ Ｐゴシック"/>
            </a:rPr>
            <a:t>％減少した。これは、中学校給食施設の整備が完了したことによるが、今後は同施設の維持管理費が発生し、空調施設の整備を随時行うため、費用が増加していく見込みである。</a:t>
          </a:r>
          <a:endParaRPr kumimoji="1" lang="en-US" altLang="ja-JP" sz="1300">
            <a:latin typeface="ＭＳ Ｐゴシック"/>
          </a:endParaRPr>
        </a:p>
        <a:p>
          <a:r>
            <a:rPr kumimoji="1" lang="ja-JP" altLang="en-US" sz="1300">
              <a:latin typeface="ＭＳ Ｐゴシック"/>
            </a:rPr>
            <a:t>・公債費は、住民１人当たり</a:t>
          </a:r>
          <a:r>
            <a:rPr kumimoji="1" lang="en-US" altLang="ja-JP" sz="1300">
              <a:latin typeface="ＭＳ Ｐゴシック"/>
            </a:rPr>
            <a:t>43,606</a:t>
          </a:r>
          <a:r>
            <a:rPr kumimoji="1" lang="ja-JP" altLang="en-US" sz="1300">
              <a:latin typeface="ＭＳ Ｐゴシック"/>
            </a:rPr>
            <a:t>円となっており、類似団体平均、全国平均と比較して高い水準となっている。平成初頭に集中的に実施した大規模な建設投資（主に地方単独事業）の財源として発行した起債の償還負担が、１人当たりのコストを押し上げている。しかし、近年においては事業を精査し地方債の新規発行を抑制していることや、過去の大規模な建設投資に係る起債の償還が終了を迎えているため、徐々に公債費負担の割合が減少を始めている。</a:t>
          </a: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「行財政新改革プラン」（計画期間：平成</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年度～平成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年度）に基づき人件費の適正化・削減に取り組んでいるが、年々増加している扶助費の影響もあり、実質単年度収支が赤字となる傾向がある。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年度は公債費が約</a:t>
          </a:r>
          <a:r>
            <a:rPr kumimoji="1" lang="en-US" altLang="ja-JP" sz="1300">
              <a:latin typeface="ＭＳ ゴシック" pitchFamily="49" charset="-128"/>
              <a:ea typeface="ＭＳ ゴシック" pitchFamily="49" charset="-128"/>
            </a:rPr>
            <a:t>6.2</a:t>
          </a:r>
          <a:r>
            <a:rPr kumimoji="1" lang="ja-JP" altLang="en-US" sz="1300">
              <a:latin typeface="ＭＳ ゴシック" pitchFamily="49" charset="-128"/>
              <a:ea typeface="ＭＳ ゴシック" pitchFamily="49" charset="-128"/>
            </a:rPr>
            <a:t>億円減少したものの、地方交付税・臨時</a:t>
          </a:r>
          <a:r>
            <a:rPr kumimoji="1" lang="ja-JP" altLang="en-US" sz="1300">
              <a:solidFill>
                <a:sysClr val="windowText" lastClr="000000"/>
              </a:solidFill>
              <a:latin typeface="ＭＳ ゴシック" pitchFamily="49" charset="-128"/>
              <a:ea typeface="ＭＳ ゴシック" pitchFamily="49" charset="-128"/>
            </a:rPr>
            <a:t>財政対策債の合計で約</a:t>
          </a:r>
          <a:r>
            <a:rPr kumimoji="1" lang="en-US" altLang="ja-JP" sz="1300">
              <a:solidFill>
                <a:sysClr val="windowText" lastClr="000000"/>
              </a:solidFill>
              <a:latin typeface="ＭＳ ゴシック" pitchFamily="49" charset="-128"/>
              <a:ea typeface="ＭＳ ゴシック" pitchFamily="49" charset="-128"/>
            </a:rPr>
            <a:t>12.1</a:t>
          </a:r>
          <a:r>
            <a:rPr kumimoji="1" lang="ja-JP" altLang="en-US" sz="1300">
              <a:solidFill>
                <a:sysClr val="windowText" lastClr="000000"/>
              </a:solidFill>
              <a:latin typeface="ＭＳ ゴシック" pitchFamily="49" charset="-128"/>
              <a:ea typeface="ＭＳ ゴシック" pitchFamily="49" charset="-128"/>
            </a:rPr>
            <a:t>億円減少したこともあり、財政調整基金を活用することで実質収支額の黒字化を図った。</a:t>
          </a:r>
          <a:endParaRPr kumimoji="1" lang="en-US" altLang="ja-JP" sz="13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近年、連結実質赤字比率の悪化に最も大きな影響を与えている会計は、国民健康保険事業特別会計である。</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年度に保険料の増額改定を実施し、財政の健全化を図ったところであるが、医療費（保険給付費）が増加するなどの要因により、毎年赤字額が増加していた。</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年度は保険料収入が約</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億円増加、医療費（保険給付費）が約</a:t>
          </a:r>
          <a:r>
            <a:rPr kumimoji="1" lang="en-US" altLang="ja-JP" sz="1400">
              <a:latin typeface="ＭＳ ゴシック" pitchFamily="49" charset="-128"/>
              <a:ea typeface="ＭＳ ゴシック" pitchFamily="49" charset="-128"/>
            </a:rPr>
            <a:t>6.5</a:t>
          </a:r>
          <a:r>
            <a:rPr kumimoji="1" lang="ja-JP" altLang="en-US" sz="1400">
              <a:latin typeface="ＭＳ ゴシック" pitchFamily="49" charset="-128"/>
              <a:ea typeface="ＭＳ ゴシック" pitchFamily="49" charset="-128"/>
            </a:rPr>
            <a:t>億円減少したことにより改善が見られたが、依然赤字が続いているため、</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年度の制度改正の動向を見極めながら、国保財政の健全性を図る必要がある。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ほかに影響が大きい会計に上水道事業会計と病院事業会計がある。両会計共に黒字が続いているが、上水道事業会計は老朽化した施設・配管の更新や耐震化を計画的に推進していく必要があること、病院事業会計は企業債の償還負担、入院・外来の患者数の減少により年々黒字額が減少していること等の課題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74745954</v>
      </c>
      <c r="BO4" s="381"/>
      <c r="BP4" s="381"/>
      <c r="BQ4" s="381"/>
      <c r="BR4" s="381"/>
      <c r="BS4" s="381"/>
      <c r="BT4" s="381"/>
      <c r="BU4" s="382"/>
      <c r="BV4" s="380">
        <v>76183240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0.2</v>
      </c>
      <c r="CU4" s="387"/>
      <c r="CV4" s="387"/>
      <c r="CW4" s="387"/>
      <c r="CX4" s="387"/>
      <c r="CY4" s="387"/>
      <c r="CZ4" s="387"/>
      <c r="DA4" s="388"/>
      <c r="DB4" s="386">
        <v>0.8</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74520619</v>
      </c>
      <c r="BO5" s="418"/>
      <c r="BP5" s="418"/>
      <c r="BQ5" s="418"/>
      <c r="BR5" s="418"/>
      <c r="BS5" s="418"/>
      <c r="BT5" s="418"/>
      <c r="BU5" s="419"/>
      <c r="BV5" s="417">
        <v>75788645</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101.1</v>
      </c>
      <c r="CU5" s="415"/>
      <c r="CV5" s="415"/>
      <c r="CW5" s="415"/>
      <c r="CX5" s="415"/>
      <c r="CY5" s="415"/>
      <c r="CZ5" s="415"/>
      <c r="DA5" s="416"/>
      <c r="DB5" s="414">
        <v>98.5</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225335</v>
      </c>
      <c r="BO6" s="418"/>
      <c r="BP6" s="418"/>
      <c r="BQ6" s="418"/>
      <c r="BR6" s="418"/>
      <c r="BS6" s="418"/>
      <c r="BT6" s="418"/>
      <c r="BU6" s="419"/>
      <c r="BV6" s="417">
        <v>394595</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108.5</v>
      </c>
      <c r="CU6" s="455"/>
      <c r="CV6" s="455"/>
      <c r="CW6" s="455"/>
      <c r="CX6" s="455"/>
      <c r="CY6" s="455"/>
      <c r="CZ6" s="455"/>
      <c r="DA6" s="456"/>
      <c r="DB6" s="454">
        <v>106.5</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124214</v>
      </c>
      <c r="BO7" s="418"/>
      <c r="BP7" s="418"/>
      <c r="BQ7" s="418"/>
      <c r="BR7" s="418"/>
      <c r="BS7" s="418"/>
      <c r="BT7" s="418"/>
      <c r="BU7" s="419"/>
      <c r="BV7" s="417">
        <v>65121</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42570367</v>
      </c>
      <c r="CU7" s="418"/>
      <c r="CV7" s="418"/>
      <c r="CW7" s="418"/>
      <c r="CX7" s="418"/>
      <c r="CY7" s="418"/>
      <c r="CZ7" s="418"/>
      <c r="DA7" s="419"/>
      <c r="DB7" s="417">
        <v>43121339</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101121</v>
      </c>
      <c r="BO8" s="418"/>
      <c r="BP8" s="418"/>
      <c r="BQ8" s="418"/>
      <c r="BR8" s="418"/>
      <c r="BS8" s="418"/>
      <c r="BT8" s="418"/>
      <c r="BU8" s="419"/>
      <c r="BV8" s="417">
        <v>329474</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0.6</v>
      </c>
      <c r="CU8" s="458"/>
      <c r="CV8" s="458"/>
      <c r="CW8" s="458"/>
      <c r="CX8" s="458"/>
      <c r="CY8" s="458"/>
      <c r="CZ8" s="458"/>
      <c r="DA8" s="459"/>
      <c r="DB8" s="457">
        <v>0.59</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194911</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-228353</v>
      </c>
      <c r="BO9" s="418"/>
      <c r="BP9" s="418"/>
      <c r="BQ9" s="418"/>
      <c r="BR9" s="418"/>
      <c r="BS9" s="418"/>
      <c r="BT9" s="418"/>
      <c r="BU9" s="419"/>
      <c r="BV9" s="417">
        <v>256516</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17.899999999999999</v>
      </c>
      <c r="CU9" s="415"/>
      <c r="CV9" s="415"/>
      <c r="CW9" s="415"/>
      <c r="CX9" s="415"/>
      <c r="CY9" s="415"/>
      <c r="CZ9" s="415"/>
      <c r="DA9" s="416"/>
      <c r="DB9" s="414">
        <v>18.899999999999999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199234</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2058</v>
      </c>
      <c r="BO10" s="418"/>
      <c r="BP10" s="418"/>
      <c r="BQ10" s="418"/>
      <c r="BR10" s="418"/>
      <c r="BS10" s="418"/>
      <c r="BT10" s="418"/>
      <c r="BU10" s="419"/>
      <c r="BV10" s="417">
        <v>310094</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198017</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250000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195915</v>
      </c>
      <c r="S13" s="499"/>
      <c r="T13" s="499"/>
      <c r="U13" s="499"/>
      <c r="V13" s="500"/>
      <c r="W13" s="433" t="s">
        <v>123</v>
      </c>
      <c r="X13" s="434"/>
      <c r="Y13" s="434"/>
      <c r="Z13" s="434"/>
      <c r="AA13" s="434"/>
      <c r="AB13" s="424"/>
      <c r="AC13" s="468">
        <v>1098</v>
      </c>
      <c r="AD13" s="469"/>
      <c r="AE13" s="469"/>
      <c r="AF13" s="469"/>
      <c r="AG13" s="508"/>
      <c r="AH13" s="468">
        <v>1076</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-476295</v>
      </c>
      <c r="BO13" s="418"/>
      <c r="BP13" s="418"/>
      <c r="BQ13" s="418"/>
      <c r="BR13" s="418"/>
      <c r="BS13" s="418"/>
      <c r="BT13" s="418"/>
      <c r="BU13" s="419"/>
      <c r="BV13" s="417">
        <v>566610</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10.8</v>
      </c>
      <c r="CU13" s="415"/>
      <c r="CV13" s="415"/>
      <c r="CW13" s="415"/>
      <c r="CX13" s="415"/>
      <c r="CY13" s="415"/>
      <c r="CZ13" s="415"/>
      <c r="DA13" s="416"/>
      <c r="DB13" s="414">
        <v>12.4</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199214</v>
      </c>
      <c r="S14" s="499"/>
      <c r="T14" s="499"/>
      <c r="U14" s="499"/>
      <c r="V14" s="500"/>
      <c r="W14" s="407"/>
      <c r="X14" s="408"/>
      <c r="Y14" s="408"/>
      <c r="Z14" s="408"/>
      <c r="AA14" s="408"/>
      <c r="AB14" s="397"/>
      <c r="AC14" s="501">
        <v>1.4</v>
      </c>
      <c r="AD14" s="502"/>
      <c r="AE14" s="502"/>
      <c r="AF14" s="502"/>
      <c r="AG14" s="503"/>
      <c r="AH14" s="501">
        <v>1.4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47.6</v>
      </c>
      <c r="CU14" s="513"/>
      <c r="CV14" s="513"/>
      <c r="CW14" s="513"/>
      <c r="CX14" s="513"/>
      <c r="CY14" s="513"/>
      <c r="CZ14" s="513"/>
      <c r="DA14" s="514"/>
      <c r="DB14" s="512">
        <v>60.5</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197234</v>
      </c>
      <c r="S15" s="499"/>
      <c r="T15" s="499"/>
      <c r="U15" s="499"/>
      <c r="V15" s="500"/>
      <c r="W15" s="433" t="s">
        <v>130</v>
      </c>
      <c r="X15" s="434"/>
      <c r="Y15" s="434"/>
      <c r="Z15" s="434"/>
      <c r="AA15" s="434"/>
      <c r="AB15" s="424"/>
      <c r="AC15" s="468">
        <v>19959</v>
      </c>
      <c r="AD15" s="469"/>
      <c r="AE15" s="469"/>
      <c r="AF15" s="469"/>
      <c r="AG15" s="508"/>
      <c r="AH15" s="468">
        <v>20265</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20981812</v>
      </c>
      <c r="BO15" s="381"/>
      <c r="BP15" s="381"/>
      <c r="BQ15" s="381"/>
      <c r="BR15" s="381"/>
      <c r="BS15" s="381"/>
      <c r="BT15" s="381"/>
      <c r="BU15" s="382"/>
      <c r="BV15" s="380">
        <v>20464614</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25.5</v>
      </c>
      <c r="AD16" s="502"/>
      <c r="AE16" s="502"/>
      <c r="AF16" s="502"/>
      <c r="AG16" s="503"/>
      <c r="AH16" s="501">
        <v>25.8</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33909079</v>
      </c>
      <c r="BO16" s="418"/>
      <c r="BP16" s="418"/>
      <c r="BQ16" s="418"/>
      <c r="BR16" s="418"/>
      <c r="BS16" s="418"/>
      <c r="BT16" s="418"/>
      <c r="BU16" s="419"/>
      <c r="BV16" s="417">
        <v>34140548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57065</v>
      </c>
      <c r="AD17" s="469"/>
      <c r="AE17" s="469"/>
      <c r="AF17" s="469"/>
      <c r="AG17" s="508"/>
      <c r="AH17" s="468">
        <v>57089</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26765155</v>
      </c>
      <c r="BO17" s="418"/>
      <c r="BP17" s="418"/>
      <c r="BQ17" s="418"/>
      <c r="BR17" s="418"/>
      <c r="BS17" s="418"/>
      <c r="BT17" s="418"/>
      <c r="BU17" s="419"/>
      <c r="BV17" s="417">
        <v>26092084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72.680000000000007</v>
      </c>
      <c r="M18" s="530"/>
      <c r="N18" s="530"/>
      <c r="O18" s="530"/>
      <c r="P18" s="530"/>
      <c r="Q18" s="530"/>
      <c r="R18" s="531"/>
      <c r="S18" s="531"/>
      <c r="T18" s="531"/>
      <c r="U18" s="531"/>
      <c r="V18" s="532"/>
      <c r="W18" s="435"/>
      <c r="X18" s="436"/>
      <c r="Y18" s="436"/>
      <c r="Z18" s="436"/>
      <c r="AA18" s="436"/>
      <c r="AB18" s="427"/>
      <c r="AC18" s="533">
        <v>73</v>
      </c>
      <c r="AD18" s="534"/>
      <c r="AE18" s="534"/>
      <c r="AF18" s="534"/>
      <c r="AG18" s="535"/>
      <c r="AH18" s="533">
        <v>72.8</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43382012</v>
      </c>
      <c r="BO18" s="418"/>
      <c r="BP18" s="418"/>
      <c r="BQ18" s="418"/>
      <c r="BR18" s="418"/>
      <c r="BS18" s="418"/>
      <c r="BT18" s="418"/>
      <c r="BU18" s="419"/>
      <c r="BV18" s="417">
        <v>43977671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2682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48031428</v>
      </c>
      <c r="BO19" s="418"/>
      <c r="BP19" s="418"/>
      <c r="BQ19" s="418"/>
      <c r="BR19" s="418"/>
      <c r="BS19" s="418"/>
      <c r="BT19" s="418"/>
      <c r="BU19" s="419"/>
      <c r="BV19" s="417">
        <v>48650459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75247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71978469</v>
      </c>
      <c r="BO23" s="418"/>
      <c r="BP23" s="418"/>
      <c r="BQ23" s="418"/>
      <c r="BR23" s="418"/>
      <c r="BS23" s="418"/>
      <c r="BT23" s="418"/>
      <c r="BU23" s="419"/>
      <c r="BV23" s="417">
        <v>74855876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8910</v>
      </c>
      <c r="R24" s="469"/>
      <c r="S24" s="469"/>
      <c r="T24" s="469"/>
      <c r="U24" s="469"/>
      <c r="V24" s="508"/>
      <c r="W24" s="563"/>
      <c r="X24" s="551"/>
      <c r="Y24" s="552"/>
      <c r="Z24" s="467" t="s">
        <v>154</v>
      </c>
      <c r="AA24" s="447"/>
      <c r="AB24" s="447"/>
      <c r="AC24" s="447"/>
      <c r="AD24" s="447"/>
      <c r="AE24" s="447"/>
      <c r="AF24" s="447"/>
      <c r="AG24" s="448"/>
      <c r="AH24" s="468">
        <v>1154</v>
      </c>
      <c r="AI24" s="469"/>
      <c r="AJ24" s="469"/>
      <c r="AK24" s="469"/>
      <c r="AL24" s="508"/>
      <c r="AM24" s="468">
        <v>3513930</v>
      </c>
      <c r="AN24" s="469"/>
      <c r="AO24" s="469"/>
      <c r="AP24" s="469"/>
      <c r="AQ24" s="469"/>
      <c r="AR24" s="508"/>
      <c r="AS24" s="468">
        <v>3045</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46271239</v>
      </c>
      <c r="BO24" s="418"/>
      <c r="BP24" s="418"/>
      <c r="BQ24" s="418"/>
      <c r="BR24" s="418"/>
      <c r="BS24" s="418"/>
      <c r="BT24" s="418"/>
      <c r="BU24" s="419"/>
      <c r="BV24" s="417">
        <v>45374250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2</v>
      </c>
      <c r="M25" s="469"/>
      <c r="N25" s="469"/>
      <c r="O25" s="469"/>
      <c r="P25" s="508"/>
      <c r="Q25" s="468">
        <v>7650</v>
      </c>
      <c r="R25" s="469"/>
      <c r="S25" s="469"/>
      <c r="T25" s="469"/>
      <c r="U25" s="469"/>
      <c r="V25" s="508"/>
      <c r="W25" s="563"/>
      <c r="X25" s="551"/>
      <c r="Y25" s="552"/>
      <c r="Z25" s="467" t="s">
        <v>157</v>
      </c>
      <c r="AA25" s="447"/>
      <c r="AB25" s="447"/>
      <c r="AC25" s="447"/>
      <c r="AD25" s="447"/>
      <c r="AE25" s="447"/>
      <c r="AF25" s="447"/>
      <c r="AG25" s="448"/>
      <c r="AH25" s="468">
        <v>178</v>
      </c>
      <c r="AI25" s="469"/>
      <c r="AJ25" s="469"/>
      <c r="AK25" s="469"/>
      <c r="AL25" s="508"/>
      <c r="AM25" s="468">
        <v>545926</v>
      </c>
      <c r="AN25" s="469"/>
      <c r="AO25" s="469"/>
      <c r="AP25" s="469"/>
      <c r="AQ25" s="469"/>
      <c r="AR25" s="508"/>
      <c r="AS25" s="468">
        <v>3067</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6808541</v>
      </c>
      <c r="BO25" s="381"/>
      <c r="BP25" s="381"/>
      <c r="BQ25" s="381"/>
      <c r="BR25" s="381"/>
      <c r="BS25" s="381"/>
      <c r="BT25" s="381"/>
      <c r="BU25" s="382"/>
      <c r="BV25" s="380">
        <v>9181103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6750</v>
      </c>
      <c r="R26" s="469"/>
      <c r="S26" s="469"/>
      <c r="T26" s="469"/>
      <c r="U26" s="469"/>
      <c r="V26" s="508"/>
      <c r="W26" s="563"/>
      <c r="X26" s="551"/>
      <c r="Y26" s="552"/>
      <c r="Z26" s="467" t="s">
        <v>160</v>
      </c>
      <c r="AA26" s="573"/>
      <c r="AB26" s="573"/>
      <c r="AC26" s="573"/>
      <c r="AD26" s="573"/>
      <c r="AE26" s="573"/>
      <c r="AF26" s="573"/>
      <c r="AG26" s="574"/>
      <c r="AH26" s="468">
        <v>154</v>
      </c>
      <c r="AI26" s="469"/>
      <c r="AJ26" s="469"/>
      <c r="AK26" s="469"/>
      <c r="AL26" s="508"/>
      <c r="AM26" s="468">
        <v>493570</v>
      </c>
      <c r="AN26" s="469"/>
      <c r="AO26" s="469"/>
      <c r="AP26" s="469"/>
      <c r="AQ26" s="469"/>
      <c r="AR26" s="508"/>
      <c r="AS26" s="468">
        <v>3205</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v>251000</v>
      </c>
      <c r="BO26" s="418"/>
      <c r="BP26" s="418"/>
      <c r="BQ26" s="418"/>
      <c r="BR26" s="418"/>
      <c r="BS26" s="418"/>
      <c r="BT26" s="418"/>
      <c r="BU26" s="419"/>
      <c r="BV26" s="417">
        <v>319014</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6600</v>
      </c>
      <c r="R27" s="469"/>
      <c r="S27" s="469"/>
      <c r="T27" s="469"/>
      <c r="U27" s="469"/>
      <c r="V27" s="508"/>
      <c r="W27" s="563"/>
      <c r="X27" s="551"/>
      <c r="Y27" s="552"/>
      <c r="Z27" s="467" t="s">
        <v>163</v>
      </c>
      <c r="AA27" s="447"/>
      <c r="AB27" s="447"/>
      <c r="AC27" s="447"/>
      <c r="AD27" s="447"/>
      <c r="AE27" s="447"/>
      <c r="AF27" s="447"/>
      <c r="AG27" s="448"/>
      <c r="AH27" s="468">
        <v>149</v>
      </c>
      <c r="AI27" s="469"/>
      <c r="AJ27" s="469"/>
      <c r="AK27" s="469"/>
      <c r="AL27" s="508"/>
      <c r="AM27" s="468">
        <v>507354</v>
      </c>
      <c r="AN27" s="469"/>
      <c r="AO27" s="469"/>
      <c r="AP27" s="469"/>
      <c r="AQ27" s="469"/>
      <c r="AR27" s="508"/>
      <c r="AS27" s="468">
        <v>3405</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2213436</v>
      </c>
      <c r="BO27" s="587"/>
      <c r="BP27" s="587"/>
      <c r="BQ27" s="587"/>
      <c r="BR27" s="587"/>
      <c r="BS27" s="587"/>
      <c r="BT27" s="587"/>
      <c r="BU27" s="588"/>
      <c r="BV27" s="586">
        <v>2213436</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6300</v>
      </c>
      <c r="R28" s="469"/>
      <c r="S28" s="469"/>
      <c r="T28" s="469"/>
      <c r="U28" s="469"/>
      <c r="V28" s="508"/>
      <c r="W28" s="563"/>
      <c r="X28" s="551"/>
      <c r="Y28" s="552"/>
      <c r="Z28" s="467" t="s">
        <v>166</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3064931</v>
      </c>
      <c r="BO28" s="381"/>
      <c r="BP28" s="381"/>
      <c r="BQ28" s="381"/>
      <c r="BR28" s="381"/>
      <c r="BS28" s="381"/>
      <c r="BT28" s="381"/>
      <c r="BU28" s="382"/>
      <c r="BV28" s="380">
        <v>3147873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24</v>
      </c>
      <c r="M29" s="469"/>
      <c r="N29" s="469"/>
      <c r="O29" s="469"/>
      <c r="P29" s="508"/>
      <c r="Q29" s="468">
        <v>6000</v>
      </c>
      <c r="R29" s="469"/>
      <c r="S29" s="469"/>
      <c r="T29" s="469"/>
      <c r="U29" s="469"/>
      <c r="V29" s="508"/>
      <c r="W29" s="564"/>
      <c r="X29" s="565"/>
      <c r="Y29" s="566"/>
      <c r="Z29" s="467" t="s">
        <v>170</v>
      </c>
      <c r="AA29" s="447"/>
      <c r="AB29" s="447"/>
      <c r="AC29" s="447"/>
      <c r="AD29" s="447"/>
      <c r="AE29" s="447"/>
      <c r="AF29" s="447"/>
      <c r="AG29" s="448"/>
      <c r="AH29" s="468">
        <v>1303</v>
      </c>
      <c r="AI29" s="469"/>
      <c r="AJ29" s="469"/>
      <c r="AK29" s="469"/>
      <c r="AL29" s="508"/>
      <c r="AM29" s="468">
        <v>4021284</v>
      </c>
      <c r="AN29" s="469"/>
      <c r="AO29" s="469"/>
      <c r="AP29" s="469"/>
      <c r="AQ29" s="469"/>
      <c r="AR29" s="508"/>
      <c r="AS29" s="468">
        <v>3086</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40326</v>
      </c>
      <c r="BO29" s="418"/>
      <c r="BP29" s="418"/>
      <c r="BQ29" s="418"/>
      <c r="BR29" s="418"/>
      <c r="BS29" s="418"/>
      <c r="BT29" s="418"/>
      <c r="BU29" s="419"/>
      <c r="BV29" s="417">
        <v>739920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99.2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2898580</v>
      </c>
      <c r="BO30" s="587"/>
      <c r="BP30" s="587"/>
      <c r="BQ30" s="587"/>
      <c r="BR30" s="587"/>
      <c r="BS30" s="587"/>
      <c r="BT30" s="587"/>
      <c r="BU30" s="588"/>
      <c r="BV30" s="586">
        <v>3034096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IF('各会計、関係団体の財政状況及び健全化判断比率'!B32="","",'各会計、関係団体の財政状況及び健全化判断比率'!B32)</f>
        <v>上水道事業会計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岸和田市貝塚市清掃施設組合（一般会計）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岸和田市公園緑化協会</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土地取得事業特別会計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IF('各会計、関係団体の財政状況及び健全化判断比率'!B33="","",'各会計、関係団体の財政状況及び健全化判断比率'!B33)</f>
        <v>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大阪府都市競艇企業団（ﾓｰﾀｰﾎﾞｰﾄ競走事業会計）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f t="shared" si="0"/>
        <v>9</v>
      </c>
      <c r="AN36" s="598"/>
      <c r="AO36" s="599" t="str">
        <f>IF('各会計、関係団体の財政状況及び健全化判断比率'!B34="","",'各会計、関係団体の財政状況及び健全化判断比率'!B34)</f>
        <v>病院事業会計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大阪府後期高齢者医療広域連合（一般会計）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自転車競技事業特別会計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大阪府後期高齢者医療広域連合（後期高齢者医療特別会計）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大阪広域水道企業団（水道事業会計）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大阪広域水道企業団（工業用水道事業会計）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527</v>
      </c>
      <c r="D34" s="1184"/>
      <c r="E34" s="1185"/>
      <c r="F34" s="32" t="s">
        <v>528</v>
      </c>
      <c r="G34" s="33" t="s">
        <v>529</v>
      </c>
      <c r="H34" s="33" t="s">
        <v>530</v>
      </c>
      <c r="I34" s="33" t="s">
        <v>531</v>
      </c>
      <c r="J34" s="34" t="s">
        <v>532</v>
      </c>
      <c r="K34" s="22"/>
      <c r="L34" s="22"/>
      <c r="M34" s="22"/>
      <c r="N34" s="22"/>
      <c r="O34" s="22"/>
      <c r="P34" s="22"/>
    </row>
    <row r="35" spans="1:16" ht="39" customHeight="1" x14ac:dyDescent="0.15">
      <c r="A35" s="22"/>
      <c r="B35" s="35"/>
      <c r="C35" s="1178" t="s">
        <v>533</v>
      </c>
      <c r="D35" s="1179"/>
      <c r="E35" s="1180"/>
      <c r="F35" s="36">
        <v>2.79</v>
      </c>
      <c r="G35" s="37">
        <v>3.95</v>
      </c>
      <c r="H35" s="37">
        <v>4.1100000000000003</v>
      </c>
      <c r="I35" s="37">
        <v>4.88</v>
      </c>
      <c r="J35" s="38">
        <v>5.79</v>
      </c>
      <c r="K35" s="22"/>
      <c r="L35" s="22"/>
      <c r="M35" s="22"/>
      <c r="N35" s="22"/>
      <c r="O35" s="22"/>
      <c r="P35" s="22"/>
    </row>
    <row r="36" spans="1:16" ht="39" customHeight="1" x14ac:dyDescent="0.15">
      <c r="A36" s="22"/>
      <c r="B36" s="35"/>
      <c r="C36" s="1178" t="s">
        <v>534</v>
      </c>
      <c r="D36" s="1179"/>
      <c r="E36" s="1180"/>
      <c r="F36" s="36">
        <v>0.27</v>
      </c>
      <c r="G36" s="37">
        <v>0.28999999999999998</v>
      </c>
      <c r="H36" s="37">
        <v>0.75</v>
      </c>
      <c r="I36" s="37">
        <v>0.31</v>
      </c>
      <c r="J36" s="38">
        <v>0.64</v>
      </c>
      <c r="K36" s="22"/>
      <c r="L36" s="22"/>
      <c r="M36" s="22"/>
      <c r="N36" s="22"/>
      <c r="O36" s="22"/>
      <c r="P36" s="22"/>
    </row>
    <row r="37" spans="1:16" ht="39" customHeight="1" x14ac:dyDescent="0.15">
      <c r="A37" s="22"/>
      <c r="B37" s="35"/>
      <c r="C37" s="1178" t="s">
        <v>535</v>
      </c>
      <c r="D37" s="1179"/>
      <c r="E37" s="1180"/>
      <c r="F37" s="36">
        <v>3.13</v>
      </c>
      <c r="G37" s="37">
        <v>2.34</v>
      </c>
      <c r="H37" s="37">
        <v>1.8</v>
      </c>
      <c r="I37" s="37">
        <v>1.1200000000000001</v>
      </c>
      <c r="J37" s="38">
        <v>0.44</v>
      </c>
      <c r="K37" s="22"/>
      <c r="L37" s="22"/>
      <c r="M37" s="22"/>
      <c r="N37" s="22"/>
      <c r="O37" s="22"/>
      <c r="P37" s="22"/>
    </row>
    <row r="38" spans="1:16" ht="39" customHeight="1" x14ac:dyDescent="0.15">
      <c r="A38" s="22"/>
      <c r="B38" s="35"/>
      <c r="C38" s="1178" t="s">
        <v>536</v>
      </c>
      <c r="D38" s="1179"/>
      <c r="E38" s="1180"/>
      <c r="F38" s="36">
        <v>0.69</v>
      </c>
      <c r="G38" s="37">
        <v>0.22</v>
      </c>
      <c r="H38" s="37">
        <v>0.17</v>
      </c>
      <c r="I38" s="37">
        <v>0.76</v>
      </c>
      <c r="J38" s="38">
        <v>0.23</v>
      </c>
      <c r="K38" s="22"/>
      <c r="L38" s="22"/>
      <c r="M38" s="22"/>
      <c r="N38" s="22"/>
      <c r="O38" s="22"/>
      <c r="P38" s="22"/>
    </row>
    <row r="39" spans="1:16" ht="39" customHeight="1" x14ac:dyDescent="0.15">
      <c r="A39" s="22"/>
      <c r="B39" s="35"/>
      <c r="C39" s="1178" t="s">
        <v>537</v>
      </c>
      <c r="D39" s="1179"/>
      <c r="E39" s="1180"/>
      <c r="F39" s="36">
        <v>0.05</v>
      </c>
      <c r="G39" s="37">
        <v>0.05</v>
      </c>
      <c r="H39" s="37">
        <v>0.05</v>
      </c>
      <c r="I39" s="37">
        <v>0.05</v>
      </c>
      <c r="J39" s="38">
        <v>0.06</v>
      </c>
      <c r="K39" s="22"/>
      <c r="L39" s="22"/>
      <c r="M39" s="22"/>
      <c r="N39" s="22"/>
      <c r="O39" s="22"/>
      <c r="P39" s="22"/>
    </row>
    <row r="40" spans="1:16" ht="39" customHeight="1" x14ac:dyDescent="0.15">
      <c r="A40" s="22"/>
      <c r="B40" s="35"/>
      <c r="C40" s="1178" t="s">
        <v>538</v>
      </c>
      <c r="D40" s="1179"/>
      <c r="E40" s="1180"/>
      <c r="F40" s="36">
        <v>0.03</v>
      </c>
      <c r="G40" s="37">
        <v>0.18</v>
      </c>
      <c r="H40" s="37">
        <v>0.04</v>
      </c>
      <c r="I40" s="37">
        <v>0.05</v>
      </c>
      <c r="J40" s="38">
        <v>0.06</v>
      </c>
      <c r="K40" s="22"/>
      <c r="L40" s="22"/>
      <c r="M40" s="22"/>
      <c r="N40" s="22"/>
      <c r="O40" s="22"/>
      <c r="P40" s="22"/>
    </row>
    <row r="41" spans="1:16" ht="39" customHeight="1" x14ac:dyDescent="0.15">
      <c r="A41" s="22"/>
      <c r="B41" s="35"/>
      <c r="C41" s="1178" t="s">
        <v>539</v>
      </c>
      <c r="D41" s="1179"/>
      <c r="E41" s="1180"/>
      <c r="F41" s="36">
        <v>0</v>
      </c>
      <c r="G41" s="37">
        <v>0</v>
      </c>
      <c r="H41" s="37">
        <v>0</v>
      </c>
      <c r="I41" s="37">
        <v>0</v>
      </c>
      <c r="J41" s="38">
        <v>0</v>
      </c>
      <c r="K41" s="22"/>
      <c r="L41" s="22"/>
      <c r="M41" s="22"/>
      <c r="N41" s="22"/>
      <c r="O41" s="22"/>
      <c r="P41" s="22"/>
    </row>
    <row r="42" spans="1:16" ht="39" customHeight="1" x14ac:dyDescent="0.15">
      <c r="A42" s="22"/>
      <c r="B42" s="39"/>
      <c r="C42" s="1178" t="s">
        <v>540</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541</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9724</v>
      </c>
      <c r="L45" s="60">
        <v>9879</v>
      </c>
      <c r="M45" s="60">
        <v>9723</v>
      </c>
      <c r="N45" s="60">
        <v>9248</v>
      </c>
      <c r="O45" s="61">
        <v>8632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3234</v>
      </c>
      <c r="L48" s="64">
        <v>3249</v>
      </c>
      <c r="M48" s="64">
        <v>2564</v>
      </c>
      <c r="N48" s="64">
        <v>2529</v>
      </c>
      <c r="O48" s="65">
        <v>2485</v>
      </c>
      <c r="P48" s="48"/>
      <c r="Q48" s="48"/>
      <c r="R48" s="48"/>
      <c r="S48" s="48"/>
      <c r="T48" s="48"/>
      <c r="U48" s="48"/>
    </row>
    <row r="49" spans="1:21" ht="30.75" customHeight="1" x14ac:dyDescent="0.15">
      <c r="A49" s="48"/>
      <c r="B49" s="1196"/>
      <c r="C49" s="1197"/>
      <c r="D49" s="62"/>
      <c r="E49" s="1188" t="s">
        <v>16</v>
      </c>
      <c r="F49" s="1188"/>
      <c r="G49" s="1188"/>
      <c r="H49" s="1188"/>
      <c r="I49" s="1188"/>
      <c r="J49" s="1189"/>
      <c r="K49" s="63">
        <v>1560</v>
      </c>
      <c r="L49" s="64">
        <v>1560</v>
      </c>
      <c r="M49" s="64">
        <v>1548</v>
      </c>
      <c r="N49" s="64">
        <v>1125</v>
      </c>
      <c r="O49" s="65">
        <v>1345</v>
      </c>
      <c r="P49" s="48"/>
      <c r="Q49" s="48"/>
      <c r="R49" s="48"/>
      <c r="S49" s="48"/>
      <c r="T49" s="48"/>
      <c r="U49" s="48"/>
    </row>
    <row r="50" spans="1:21" ht="30.75" customHeight="1" x14ac:dyDescent="0.15">
      <c r="A50" s="48"/>
      <c r="B50" s="1196"/>
      <c r="C50" s="1197"/>
      <c r="D50" s="62"/>
      <c r="E50" s="1188" t="s">
        <v>17</v>
      </c>
      <c r="F50" s="1188"/>
      <c r="G50" s="1188"/>
      <c r="H50" s="1188"/>
      <c r="I50" s="1188"/>
      <c r="J50" s="1189"/>
      <c r="K50" s="63">
        <v>51</v>
      </c>
      <c r="L50" s="64">
        <v>51</v>
      </c>
      <c r="M50" s="64">
        <v>51</v>
      </c>
      <c r="N50" s="64">
        <v>51</v>
      </c>
      <c r="O50" s="65">
        <v>51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9515</v>
      </c>
      <c r="L52" s="64">
        <v>9529</v>
      </c>
      <c r="M52" s="64">
        <v>9765</v>
      </c>
      <c r="N52" s="64">
        <v>9292</v>
      </c>
      <c r="O52" s="65">
        <v>8816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5054</v>
      </c>
      <c r="L53" s="69">
        <v>5210</v>
      </c>
      <c r="M53" s="69">
        <v>4121</v>
      </c>
      <c r="N53" s="69">
        <v>3661</v>
      </c>
      <c r="O53" s="70">
        <v>3697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02" t="s">
        <v>24</v>
      </c>
      <c r="C41" s="1203"/>
      <c r="D41" s="81"/>
      <c r="E41" s="1208" t="s">
        <v>25</v>
      </c>
      <c r="F41" s="1208"/>
      <c r="G41" s="1208"/>
      <c r="H41" s="1209"/>
      <c r="I41" s="82">
        <v>82823</v>
      </c>
      <c r="J41" s="83">
        <v>80198</v>
      </c>
      <c r="K41" s="83">
        <v>77187</v>
      </c>
      <c r="L41" s="83">
        <v>74856</v>
      </c>
      <c r="M41" s="84">
        <v>71978</v>
      </c>
    </row>
    <row r="42" spans="2:13" ht="27.75" customHeight="1" x14ac:dyDescent="0.15">
      <c r="B42" s="1204"/>
      <c r="C42" s="1205"/>
      <c r="D42" s="85"/>
      <c r="E42" s="1210" t="s">
        <v>26</v>
      </c>
      <c r="F42" s="1210"/>
      <c r="G42" s="1210"/>
      <c r="H42" s="1211"/>
      <c r="I42" s="86">
        <v>467</v>
      </c>
      <c r="J42" s="87">
        <v>424</v>
      </c>
      <c r="K42" s="87">
        <v>380</v>
      </c>
      <c r="L42" s="87">
        <v>335</v>
      </c>
      <c r="M42" s="88">
        <v>289</v>
      </c>
    </row>
    <row r="43" spans="2:13" ht="27.75" customHeight="1" x14ac:dyDescent="0.15">
      <c r="B43" s="1204"/>
      <c r="C43" s="1205"/>
      <c r="D43" s="85"/>
      <c r="E43" s="1210" t="s">
        <v>27</v>
      </c>
      <c r="F43" s="1210"/>
      <c r="G43" s="1210"/>
      <c r="H43" s="1211"/>
      <c r="I43" s="86">
        <v>44131</v>
      </c>
      <c r="J43" s="87">
        <v>40669</v>
      </c>
      <c r="K43" s="87">
        <v>36150</v>
      </c>
      <c r="L43" s="87">
        <v>32622</v>
      </c>
      <c r="M43" s="88">
        <v>29137</v>
      </c>
    </row>
    <row r="44" spans="2:13" ht="27.75" customHeight="1" x14ac:dyDescent="0.15">
      <c r="B44" s="1204"/>
      <c r="C44" s="1205"/>
      <c r="D44" s="85"/>
      <c r="E44" s="1210" t="s">
        <v>28</v>
      </c>
      <c r="F44" s="1210"/>
      <c r="G44" s="1210"/>
      <c r="H44" s="1211"/>
      <c r="I44" s="86">
        <v>9789</v>
      </c>
      <c r="J44" s="87">
        <v>8359</v>
      </c>
      <c r="K44" s="87">
        <v>6971</v>
      </c>
      <c r="L44" s="87">
        <v>5656</v>
      </c>
      <c r="M44" s="88">
        <v>4354</v>
      </c>
    </row>
    <row r="45" spans="2:13" ht="27.75" customHeight="1" x14ac:dyDescent="0.15">
      <c r="B45" s="1204"/>
      <c r="C45" s="1205"/>
      <c r="D45" s="85"/>
      <c r="E45" s="1210" t="s">
        <v>29</v>
      </c>
      <c r="F45" s="1210"/>
      <c r="G45" s="1210"/>
      <c r="H45" s="1211"/>
      <c r="I45" s="86">
        <v>11468</v>
      </c>
      <c r="J45" s="87">
        <v>11164</v>
      </c>
      <c r="K45" s="87">
        <v>10216</v>
      </c>
      <c r="L45" s="87">
        <v>9611</v>
      </c>
      <c r="M45" s="88">
        <v>9522</v>
      </c>
    </row>
    <row r="46" spans="2:13" ht="27.75" customHeight="1" x14ac:dyDescent="0.15">
      <c r="B46" s="1204"/>
      <c r="C46" s="1205"/>
      <c r="D46" s="89"/>
      <c r="E46" s="1210" t="s">
        <v>30</v>
      </c>
      <c r="F46" s="1210"/>
      <c r="G46" s="1210"/>
      <c r="H46" s="1211"/>
      <c r="I46" s="86">
        <v>10</v>
      </c>
      <c r="J46" s="87">
        <v>6</v>
      </c>
      <c r="K46" s="87">
        <v>2</v>
      </c>
      <c r="L46" s="87" t="s">
        <v>480</v>
      </c>
      <c r="M46" s="88" t="s">
        <v>480</v>
      </c>
    </row>
    <row r="47" spans="2:13" ht="27.75" customHeight="1" x14ac:dyDescent="0.15">
      <c r="B47" s="1204"/>
      <c r="C47" s="1205"/>
      <c r="D47" s="90"/>
      <c r="E47" s="1212" t="s">
        <v>31</v>
      </c>
      <c r="F47" s="1213"/>
      <c r="G47" s="1213"/>
      <c r="H47" s="1214"/>
      <c r="I47" s="86" t="s">
        <v>480</v>
      </c>
      <c r="J47" s="87" t="s">
        <v>480</v>
      </c>
      <c r="K47" s="87" t="s">
        <v>480</v>
      </c>
      <c r="L47" s="87" t="s">
        <v>480</v>
      </c>
      <c r="M47" s="88" t="s">
        <v>480</v>
      </c>
    </row>
    <row r="48" spans="2:13" ht="27.75" customHeight="1" x14ac:dyDescent="0.15">
      <c r="B48" s="1204"/>
      <c r="C48" s="1205"/>
      <c r="D48" s="85"/>
      <c r="E48" s="1210" t="s">
        <v>32</v>
      </c>
      <c r="F48" s="1210"/>
      <c r="G48" s="1210"/>
      <c r="H48" s="1211"/>
      <c r="I48" s="86" t="s">
        <v>480</v>
      </c>
      <c r="J48" s="87" t="s">
        <v>480</v>
      </c>
      <c r="K48" s="87" t="s">
        <v>480</v>
      </c>
      <c r="L48" s="87" t="s">
        <v>480</v>
      </c>
      <c r="M48" s="88" t="s">
        <v>480</v>
      </c>
    </row>
    <row r="49" spans="2:13" ht="27.75" customHeight="1" x14ac:dyDescent="0.15">
      <c r="B49" s="1206"/>
      <c r="C49" s="1207"/>
      <c r="D49" s="85"/>
      <c r="E49" s="1210" t="s">
        <v>33</v>
      </c>
      <c r="F49" s="1210"/>
      <c r="G49" s="1210"/>
      <c r="H49" s="1211"/>
      <c r="I49" s="86" t="s">
        <v>480</v>
      </c>
      <c r="J49" s="87" t="s">
        <v>480</v>
      </c>
      <c r="K49" s="87" t="s">
        <v>480</v>
      </c>
      <c r="L49" s="87" t="s">
        <v>480</v>
      </c>
      <c r="M49" s="88" t="s">
        <v>480</v>
      </c>
    </row>
    <row r="50" spans="2:13" ht="27.75" customHeight="1" x14ac:dyDescent="0.15">
      <c r="B50" s="1215" t="s">
        <v>34</v>
      </c>
      <c r="C50" s="1216"/>
      <c r="D50" s="91"/>
      <c r="E50" s="1210" t="s">
        <v>35</v>
      </c>
      <c r="F50" s="1210"/>
      <c r="G50" s="1210"/>
      <c r="H50" s="1211"/>
      <c r="I50" s="86">
        <v>10005</v>
      </c>
      <c r="J50" s="87">
        <v>8426</v>
      </c>
      <c r="K50" s="87">
        <v>8006</v>
      </c>
      <c r="L50" s="87">
        <v>8836</v>
      </c>
      <c r="M50" s="88">
        <v>8071</v>
      </c>
    </row>
    <row r="51" spans="2:13" ht="27.75" customHeight="1" x14ac:dyDescent="0.15">
      <c r="B51" s="1204"/>
      <c r="C51" s="1205"/>
      <c r="D51" s="85"/>
      <c r="E51" s="1210" t="s">
        <v>36</v>
      </c>
      <c r="F51" s="1210"/>
      <c r="G51" s="1210"/>
      <c r="H51" s="1211"/>
      <c r="I51" s="86">
        <v>16736</v>
      </c>
      <c r="J51" s="87">
        <v>14866</v>
      </c>
      <c r="K51" s="87">
        <v>14543</v>
      </c>
      <c r="L51" s="87">
        <v>12684</v>
      </c>
      <c r="M51" s="88">
        <v>11519</v>
      </c>
    </row>
    <row r="52" spans="2:13" ht="27.75" customHeight="1" x14ac:dyDescent="0.15">
      <c r="B52" s="1206"/>
      <c r="C52" s="1207"/>
      <c r="D52" s="85"/>
      <c r="E52" s="1210" t="s">
        <v>37</v>
      </c>
      <c r="F52" s="1210"/>
      <c r="G52" s="1210"/>
      <c r="H52" s="1211"/>
      <c r="I52" s="86">
        <v>85676</v>
      </c>
      <c r="J52" s="87">
        <v>84068</v>
      </c>
      <c r="K52" s="87">
        <v>81872</v>
      </c>
      <c r="L52" s="87">
        <v>80034</v>
      </c>
      <c r="M52" s="88">
        <v>78787</v>
      </c>
    </row>
    <row r="53" spans="2:13" ht="27.75" customHeight="1" thickBot="1" x14ac:dyDescent="0.2">
      <c r="B53" s="1217" t="s">
        <v>21</v>
      </c>
      <c r="C53" s="1218"/>
      <c r="D53" s="92"/>
      <c r="E53" s="1219" t="s">
        <v>38</v>
      </c>
      <c r="F53" s="1219"/>
      <c r="G53" s="1219"/>
      <c r="H53" s="1220"/>
      <c r="I53" s="93">
        <v>36270</v>
      </c>
      <c r="J53" s="94">
        <v>33459</v>
      </c>
      <c r="K53" s="94">
        <v>26484</v>
      </c>
      <c r="L53" s="94">
        <v>21525</v>
      </c>
      <c r="M53" s="95">
        <v>16905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559</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560</v>
      </c>
    </row>
    <row r="50" spans="1:17" x14ac:dyDescent="0.15">
      <c r="B50" s="250"/>
      <c r="C50" s="246"/>
      <c r="D50" s="246"/>
      <c r="E50" s="246"/>
      <c r="F50" s="246"/>
      <c r="G50" s="1244"/>
      <c r="H50" s="1245"/>
      <c r="I50" s="1245"/>
      <c r="J50" s="1246"/>
      <c r="K50" s="356" t="s">
        <v>519</v>
      </c>
      <c r="L50" s="356" t="s">
        <v>520</v>
      </c>
      <c r="M50" s="356" t="s">
        <v>521</v>
      </c>
      <c r="N50" s="356" t="s">
        <v>522</v>
      </c>
      <c r="O50" s="356" t="s">
        <v>523</v>
      </c>
    </row>
    <row r="51" spans="1:17" x14ac:dyDescent="0.15">
      <c r="B51" s="250"/>
      <c r="C51" s="246"/>
      <c r="D51" s="246"/>
      <c r="E51" s="246"/>
      <c r="F51" s="246"/>
      <c r="G51" s="1247" t="s">
        <v>561</v>
      </c>
      <c r="H51" s="1248"/>
      <c r="I51" s="1253" t="s">
        <v>562</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563</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564</v>
      </c>
      <c r="H55" s="1228"/>
      <c r="I55" s="1233" t="s">
        <v>562</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563</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565</v>
      </c>
      <c r="C63" s="246"/>
      <c r="D63" s="246"/>
      <c r="E63" s="246"/>
      <c r="F63" s="246"/>
      <c r="G63" s="246"/>
      <c r="H63" s="246"/>
      <c r="I63" s="246"/>
      <c r="J63" s="246"/>
      <c r="K63" s="246"/>
      <c r="L63" s="246"/>
      <c r="M63" s="246"/>
      <c r="N63" s="246"/>
      <c r="O63" s="246"/>
    </row>
    <row r="64" spans="1:17" x14ac:dyDescent="0.15">
      <c r="B64" s="250"/>
      <c r="C64" s="246"/>
      <c r="D64" s="246"/>
      <c r="E64" s="246"/>
      <c r="F64" s="246"/>
      <c r="G64" s="353" t="s">
        <v>559</v>
      </c>
      <c r="I64" s="354"/>
      <c r="J64" s="354"/>
      <c r="K64" s="354"/>
      <c r="L64" s="246"/>
      <c r="M64" s="246"/>
      <c r="N64" s="246"/>
      <c r="O64" s="246"/>
    </row>
    <row r="65" spans="2:30" x14ac:dyDescent="0.15">
      <c r="B65" s="250"/>
      <c r="C65" s="246"/>
      <c r="D65" s="246"/>
      <c r="E65" s="246"/>
      <c r="F65" s="246"/>
      <c r="G65" s="1235" t="s">
        <v>566</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567</v>
      </c>
      <c r="I71" s="370"/>
      <c r="J71" s="366"/>
      <c r="K71" s="366"/>
      <c r="L71" s="367"/>
      <c r="M71" s="366"/>
      <c r="N71" s="367"/>
      <c r="O71" s="368"/>
    </row>
    <row r="72" spans="2:30" x14ac:dyDescent="0.15">
      <c r="B72" s="250"/>
      <c r="C72" s="246"/>
      <c r="D72" s="246"/>
      <c r="E72" s="246"/>
      <c r="F72" s="246"/>
      <c r="G72" s="1244"/>
      <c r="H72" s="1245"/>
      <c r="I72" s="1245"/>
      <c r="J72" s="1246"/>
      <c r="K72" s="356" t="s">
        <v>519</v>
      </c>
      <c r="L72" s="356" t="s">
        <v>520</v>
      </c>
      <c r="M72" s="356" t="s">
        <v>521</v>
      </c>
      <c r="N72" s="356" t="s">
        <v>522</v>
      </c>
      <c r="O72" s="356" t="s">
        <v>523</v>
      </c>
    </row>
    <row r="73" spans="2:30" x14ac:dyDescent="0.15">
      <c r="B73" s="250"/>
      <c r="C73" s="246"/>
      <c r="D73" s="246"/>
      <c r="E73" s="246"/>
      <c r="F73" s="246"/>
      <c r="G73" s="1247" t="s">
        <v>561</v>
      </c>
      <c r="H73" s="1248"/>
      <c r="I73" s="1253" t="s">
        <v>562</v>
      </c>
      <c r="J73" s="1253"/>
      <c r="K73" s="1234">
        <v>106.1</v>
      </c>
      <c r="L73" s="1234">
        <v>97</v>
      </c>
      <c r="M73" s="1221">
        <v>76.2</v>
      </c>
      <c r="N73" s="1221">
        <v>60.5</v>
      </c>
      <c r="O73" s="1221">
        <v>47.6</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568</v>
      </c>
      <c r="J75" s="1233"/>
      <c r="K75" s="1225">
        <v>14.9</v>
      </c>
      <c r="L75" s="1225">
        <v>14.8</v>
      </c>
      <c r="M75" s="1225">
        <v>13.9</v>
      </c>
      <c r="N75" s="1225">
        <v>12.4</v>
      </c>
      <c r="O75" s="1225">
        <v>10.8</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564</v>
      </c>
      <c r="H77" s="1228"/>
      <c r="I77" s="1233" t="s">
        <v>562</v>
      </c>
      <c r="J77" s="1233"/>
      <c r="K77" s="1234">
        <v>57.8</v>
      </c>
      <c r="L77" s="1234">
        <v>49.8</v>
      </c>
      <c r="M77" s="1221">
        <v>45.1</v>
      </c>
      <c r="N77" s="1221">
        <v>37.4</v>
      </c>
      <c r="O77" s="1221">
        <v>31</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568</v>
      </c>
      <c r="J79" s="1223"/>
      <c r="K79" s="1224">
        <v>8.3000000000000007</v>
      </c>
      <c r="L79" s="1224">
        <v>7.7</v>
      </c>
      <c r="M79" s="1224">
        <v>7.1</v>
      </c>
      <c r="N79" s="1224">
        <v>6.3</v>
      </c>
      <c r="O79" s="1224">
        <v>5.2</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14186</v>
      </c>
      <c r="E3" s="118"/>
      <c r="F3" s="119">
        <v>39052</v>
      </c>
      <c r="G3" s="120"/>
      <c r="H3" s="121"/>
    </row>
    <row r="4" spans="1:8" x14ac:dyDescent="0.15">
      <c r="A4" s="122"/>
      <c r="B4" s="123"/>
      <c r="C4" s="124"/>
      <c r="D4" s="125">
        <v>6196</v>
      </c>
      <c r="E4" s="126"/>
      <c r="F4" s="127">
        <v>21186</v>
      </c>
      <c r="G4" s="128"/>
      <c r="H4" s="129"/>
    </row>
    <row r="5" spans="1:8" x14ac:dyDescent="0.15">
      <c r="A5" s="110" t="s">
        <v>513</v>
      </c>
      <c r="B5" s="115"/>
      <c r="C5" s="116"/>
      <c r="D5" s="117">
        <v>24634</v>
      </c>
      <c r="E5" s="118"/>
      <c r="F5" s="119">
        <v>41235</v>
      </c>
      <c r="G5" s="120"/>
      <c r="H5" s="121"/>
    </row>
    <row r="6" spans="1:8" x14ac:dyDescent="0.15">
      <c r="A6" s="122"/>
      <c r="B6" s="123"/>
      <c r="C6" s="124"/>
      <c r="D6" s="125">
        <v>7434</v>
      </c>
      <c r="E6" s="126"/>
      <c r="F6" s="127">
        <v>22086</v>
      </c>
      <c r="G6" s="128"/>
      <c r="H6" s="129"/>
    </row>
    <row r="7" spans="1:8" x14ac:dyDescent="0.15">
      <c r="A7" s="110" t="s">
        <v>514</v>
      </c>
      <c r="B7" s="115"/>
      <c r="C7" s="116"/>
      <c r="D7" s="117">
        <v>19217</v>
      </c>
      <c r="E7" s="118"/>
      <c r="F7" s="119">
        <v>41862</v>
      </c>
      <c r="G7" s="120"/>
      <c r="H7" s="121"/>
    </row>
    <row r="8" spans="1:8" x14ac:dyDescent="0.15">
      <c r="A8" s="122"/>
      <c r="B8" s="123"/>
      <c r="C8" s="124"/>
      <c r="D8" s="125">
        <v>8515</v>
      </c>
      <c r="E8" s="126"/>
      <c r="F8" s="127">
        <v>23710</v>
      </c>
      <c r="G8" s="128"/>
      <c r="H8" s="129"/>
    </row>
    <row r="9" spans="1:8" x14ac:dyDescent="0.15">
      <c r="A9" s="110" t="s">
        <v>515</v>
      </c>
      <c r="B9" s="115"/>
      <c r="C9" s="116"/>
      <c r="D9" s="117">
        <v>27452</v>
      </c>
      <c r="E9" s="118"/>
      <c r="F9" s="119">
        <v>43554</v>
      </c>
      <c r="G9" s="120"/>
      <c r="H9" s="121"/>
    </row>
    <row r="10" spans="1:8" x14ac:dyDescent="0.15">
      <c r="A10" s="122"/>
      <c r="B10" s="123"/>
      <c r="C10" s="124"/>
      <c r="D10" s="125">
        <v>10328</v>
      </c>
      <c r="E10" s="126"/>
      <c r="F10" s="127">
        <v>24811</v>
      </c>
      <c r="G10" s="128"/>
      <c r="H10" s="129"/>
    </row>
    <row r="11" spans="1:8" x14ac:dyDescent="0.15">
      <c r="A11" s="110" t="s">
        <v>516</v>
      </c>
      <c r="B11" s="115"/>
      <c r="C11" s="116"/>
      <c r="D11" s="117">
        <v>17463</v>
      </c>
      <c r="E11" s="118"/>
      <c r="F11" s="119">
        <v>42581</v>
      </c>
      <c r="G11" s="120"/>
      <c r="H11" s="121"/>
    </row>
    <row r="12" spans="1:8" x14ac:dyDescent="0.15">
      <c r="A12" s="122"/>
      <c r="B12" s="123"/>
      <c r="C12" s="130"/>
      <c r="D12" s="125">
        <v>8666</v>
      </c>
      <c r="E12" s="126"/>
      <c r="F12" s="127">
        <v>24354</v>
      </c>
      <c r="G12" s="128"/>
      <c r="H12" s="129"/>
    </row>
    <row r="13" spans="1:8" x14ac:dyDescent="0.15">
      <c r="A13" s="110"/>
      <c r="B13" s="115"/>
      <c r="C13" s="131"/>
      <c r="D13" s="132">
        <v>20590</v>
      </c>
      <c r="E13" s="133"/>
      <c r="F13" s="134">
        <v>41657</v>
      </c>
      <c r="G13" s="135"/>
      <c r="H13" s="121"/>
    </row>
    <row r="14" spans="1:8" x14ac:dyDescent="0.15">
      <c r="A14" s="122"/>
      <c r="B14" s="123"/>
      <c r="C14" s="124"/>
      <c r="D14" s="125">
        <v>8228</v>
      </c>
      <c r="E14" s="126"/>
      <c r="F14" s="127">
        <v>23229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0.69</v>
      </c>
      <c r="C19" s="136">
        <f>ROUND(VALUE(SUBSTITUTE(実質収支比率等に係る経年分析!G$48,"▲","-")),2)</f>
        <v>0.23</v>
      </c>
      <c r="D19" s="136">
        <f>ROUND(VALUE(SUBSTITUTE(実質収支比率等に係る経年分析!H$48,"▲","-")),2)</f>
        <v>0.17</v>
      </c>
      <c r="E19" s="136">
        <f>ROUND(VALUE(SUBSTITUTE(実質収支比率等に係る経年分析!I$48,"▲","-")),2)</f>
        <v>0.76</v>
      </c>
      <c r="F19" s="136">
        <f>ROUND(VALUE(SUBSTITUTE(実質収支比率等に係る経年分析!J$48,"▲","-")),2)</f>
        <v>0.24</v>
      </c>
    </row>
    <row r="20" spans="1:11" x14ac:dyDescent="0.15">
      <c r="A20" s="136" t="s">
        <v>43</v>
      </c>
      <c r="B20" s="136">
        <f>ROUND(VALUE(SUBSTITUTE(実質収支比率等に係る経年分析!F$47,"▲","-")),2)</f>
        <v>7.8</v>
      </c>
      <c r="C20" s="136">
        <f>ROUND(VALUE(SUBSTITUTE(実質収支比率等に係る経年分析!G$47,"▲","-")),2)</f>
        <v>6.71</v>
      </c>
      <c r="D20" s="136">
        <f>ROUND(VALUE(SUBSTITUTE(実質収支比率等に係る経年分析!H$47,"▲","-")),2)</f>
        <v>6.65</v>
      </c>
      <c r="E20" s="136">
        <f>ROUND(VALUE(SUBSTITUTE(実質収支比率等に係る経年分析!I$47,"▲","-")),2)</f>
        <v>7.3</v>
      </c>
      <c r="F20" s="136">
        <f>ROUND(VALUE(SUBSTITUTE(実質収支比率等に係る経年分析!J$47,"▲","-")),2)</f>
        <v>7.2</v>
      </c>
    </row>
    <row r="21" spans="1:11" x14ac:dyDescent="0.15">
      <c r="A21" s="136" t="s">
        <v>44</v>
      </c>
      <c r="B21" s="136">
        <f>IF(ISNUMBER(VALUE(SUBSTITUTE(実質収支比率等に係る経年分析!F$49,"▲","-"))),ROUND(VALUE(SUBSTITUTE(実質収支比率等に係る経年分析!F$49,"▲","-")),2),NA())</f>
        <v>0.48</v>
      </c>
      <c r="C21" s="136">
        <f>IF(ISNUMBER(VALUE(SUBSTITUTE(実質収支比率等に係る経年分析!G$49,"▲","-"))),ROUND(VALUE(SUBSTITUTE(実質収支比率等に係る経年分析!G$49,"▲","-")),2),NA())</f>
        <v>-1.87</v>
      </c>
      <c r="D21" s="136">
        <f>IF(ISNUMBER(VALUE(SUBSTITUTE(実質収支比率等に係る経年分析!H$49,"▲","-"))),ROUND(VALUE(SUBSTITUTE(実質収支比率等に係る経年分析!H$49,"▲","-")),2),NA())</f>
        <v>-0.04</v>
      </c>
      <c r="E21" s="136">
        <f>IF(ISNUMBER(VALUE(SUBSTITUTE(実質収支比率等に係る経年分析!I$49,"▲","-"))),ROUND(VALUE(SUBSTITUTE(実質収支比率等に係る経年分析!I$49,"▲","-")),2),NA())</f>
        <v>1.31</v>
      </c>
      <c r="F21" s="136">
        <f>IF(ISNUMBER(VALUE(SUBSTITUTE(実質収支比率等に係る経年分析!J$49,"▲","-"))),ROUND(VALUE(SUBSTITUTE(実質収支比率等に係る経年分析!J$49,"▲","-")),2),NA())</f>
        <v>-1.1200000000000001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土地取得事業特別会計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自転車競技事業特別会計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0.06</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0.06</v>
      </c>
    </row>
    <row r="32" spans="1:11" x14ac:dyDescent="0.15">
      <c r="A32" s="137" t="str">
        <f>IF(連結実質赤字比率に係る赤字・黒字の構成分析!C$38="",NA(),連結実質赤字比率に係る赤字・黒字の構成分析!C$38)</f>
        <v>一般会計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0.23</v>
      </c>
    </row>
    <row r="33" spans="1:16" x14ac:dyDescent="0.15">
      <c r="A33" s="137" t="str">
        <f>IF(連結実質赤字比率に係る赤字・黒字の構成分析!C$37="",NA(),連結実質赤字比率に係る赤字・黒字の構成分析!C$37)</f>
        <v>病院事業会計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3.13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2.34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1.1200000000000001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0.44</v>
      </c>
    </row>
    <row r="34" spans="1:16" x14ac:dyDescent="0.15">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0.27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0.28999999999999998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0.75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0.31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0.64</v>
      </c>
    </row>
    <row r="35" spans="1:16" x14ac:dyDescent="0.15">
      <c r="A35" s="137" t="str">
        <f>IF(連結実質赤字比率に係る赤字・黒字の構成分析!C$35="",NA(),連結実質赤字比率に係る赤字・黒字の構成分析!C$35)</f>
        <v>上水道事業会計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2.79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3.95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4.1100000000000003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4.88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5.79</v>
      </c>
    </row>
    <row r="36" spans="1:16" x14ac:dyDescent="0.15">
      <c r="A36" s="137" t="str">
        <f>IF(連結実質赤字比率に係る赤字・黒字の構成分析!C$34="",NA(),連結実質赤字比率に係る赤字・黒字の構成分析!C$34)</f>
        <v>国民健康保険事業特別会計</v>
      </c>
      <c r="B36" s="137">
        <f>IF(ROUND(VALUE(SUBSTITUTE(連結実質赤字比率に係る赤字・黒字の構成分析!F$34,"▲", "-")), 2) &lt; 0, ABS(ROUND(VALUE(SUBSTITUTE(連結実質赤字比率に係る赤字・黒字の構成分析!F$34,"▲", "-")), 2)), NA())</f>
        <v>2.78</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3.28</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3.44</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4.29</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2.59</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9515</v>
      </c>
      <c r="E42" s="138"/>
      <c r="F42" s="138"/>
      <c r="G42" s="138">
        <f>'実質公債費比率（分子）の構造'!L$52</f>
        <v>9529</v>
      </c>
      <c r="H42" s="138"/>
      <c r="I42" s="138"/>
      <c r="J42" s="138">
        <f>'実質公債費比率（分子）の構造'!M$52</f>
        <v>9765</v>
      </c>
      <c r="K42" s="138"/>
      <c r="L42" s="138"/>
      <c r="M42" s="138">
        <f>'実質公債費比率（分子）の構造'!N$52</f>
        <v>9292</v>
      </c>
      <c r="N42" s="138"/>
      <c r="O42" s="138"/>
      <c r="P42" s="138">
        <f>'実質公債費比率（分子）の構造'!O$52</f>
        <v>8816</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51</v>
      </c>
      <c r="C44" s="138"/>
      <c r="D44" s="138"/>
      <c r="E44" s="138">
        <f>'実質公債費比率（分子）の構造'!L$50</f>
        <v>51</v>
      </c>
      <c r="F44" s="138"/>
      <c r="G44" s="138"/>
      <c r="H44" s="138">
        <f>'実質公債費比率（分子）の構造'!M$50</f>
        <v>51</v>
      </c>
      <c r="I44" s="138"/>
      <c r="J44" s="138"/>
      <c r="K44" s="138">
        <f>'実質公債費比率（分子）の構造'!N$50</f>
        <v>51</v>
      </c>
      <c r="L44" s="138"/>
      <c r="M44" s="138"/>
      <c r="N44" s="138">
        <f>'実質公債費比率（分子）の構造'!O$50</f>
        <v>51</v>
      </c>
      <c r="O44" s="138"/>
      <c r="P44" s="138"/>
    </row>
    <row r="45" spans="1:16" x14ac:dyDescent="0.15">
      <c r="A45" s="138" t="s">
        <v>54</v>
      </c>
      <c r="B45" s="138">
        <f>'実質公債費比率（分子）の構造'!K$49</f>
        <v>1560</v>
      </c>
      <c r="C45" s="138"/>
      <c r="D45" s="138"/>
      <c r="E45" s="138">
        <f>'実質公債費比率（分子）の構造'!L$49</f>
        <v>1560</v>
      </c>
      <c r="F45" s="138"/>
      <c r="G45" s="138"/>
      <c r="H45" s="138">
        <f>'実質公債費比率（分子）の構造'!M$49</f>
        <v>1548</v>
      </c>
      <c r="I45" s="138"/>
      <c r="J45" s="138"/>
      <c r="K45" s="138">
        <f>'実質公債費比率（分子）の構造'!N$49</f>
        <v>1125</v>
      </c>
      <c r="L45" s="138"/>
      <c r="M45" s="138"/>
      <c r="N45" s="138">
        <f>'実質公債費比率（分子）の構造'!O$49</f>
        <v>1345</v>
      </c>
      <c r="O45" s="138"/>
      <c r="P45" s="138"/>
    </row>
    <row r="46" spans="1:16" x14ac:dyDescent="0.15">
      <c r="A46" s="138" t="s">
        <v>55</v>
      </c>
      <c r="B46" s="138">
        <f>'実質公債費比率（分子）の構造'!K$48</f>
        <v>3234</v>
      </c>
      <c r="C46" s="138"/>
      <c r="D46" s="138"/>
      <c r="E46" s="138">
        <f>'実質公債費比率（分子）の構造'!L$48</f>
        <v>3249</v>
      </c>
      <c r="F46" s="138"/>
      <c r="G46" s="138"/>
      <c r="H46" s="138">
        <f>'実質公債費比率（分子）の構造'!M$48</f>
        <v>2564</v>
      </c>
      <c r="I46" s="138"/>
      <c r="J46" s="138"/>
      <c r="K46" s="138">
        <f>'実質公債費比率（分子）の構造'!N$48</f>
        <v>2529</v>
      </c>
      <c r="L46" s="138"/>
      <c r="M46" s="138"/>
      <c r="N46" s="138">
        <f>'実質公債費比率（分子）の構造'!O$48</f>
        <v>2485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9724</v>
      </c>
      <c r="C49" s="138"/>
      <c r="D49" s="138"/>
      <c r="E49" s="138">
        <f>'実質公債費比率（分子）の構造'!L$45</f>
        <v>9879</v>
      </c>
      <c r="F49" s="138"/>
      <c r="G49" s="138"/>
      <c r="H49" s="138">
        <f>'実質公債費比率（分子）の構造'!M$45</f>
        <v>9723</v>
      </c>
      <c r="I49" s="138"/>
      <c r="J49" s="138"/>
      <c r="K49" s="138">
        <f>'実質公債費比率（分子）の構造'!N$45</f>
        <v>9248</v>
      </c>
      <c r="L49" s="138"/>
      <c r="M49" s="138"/>
      <c r="N49" s="138">
        <f>'実質公債費比率（分子）の構造'!O$45</f>
        <v>8632</v>
      </c>
      <c r="O49" s="138"/>
      <c r="P49" s="138"/>
    </row>
    <row r="50" spans="1:16" x14ac:dyDescent="0.15">
      <c r="A50" s="138" t="s">
        <v>59</v>
      </c>
      <c r="B50" s="138" t="e">
        <f>NA()</f>
        <v>#N/A</v>
      </c>
      <c r="C50" s="138">
        <f>IF(ISNUMBER('実質公債費比率（分子）の構造'!K$53),'実質公債費比率（分子）の構造'!K$53,NA())</f>
        <v>5054</v>
      </c>
      <c r="D50" s="138" t="e">
        <f>NA()</f>
        <v>#N/A</v>
      </c>
      <c r="E50" s="138" t="e">
        <f>NA()</f>
        <v>#N/A</v>
      </c>
      <c r="F50" s="138">
        <f>IF(ISNUMBER('実質公債費比率（分子）の構造'!L$53),'実質公債費比率（分子）の構造'!L$53,NA())</f>
        <v>5210</v>
      </c>
      <c r="G50" s="138" t="e">
        <f>NA()</f>
        <v>#N/A</v>
      </c>
      <c r="H50" s="138" t="e">
        <f>NA()</f>
        <v>#N/A</v>
      </c>
      <c r="I50" s="138">
        <f>IF(ISNUMBER('実質公債費比率（分子）の構造'!M$53),'実質公債費比率（分子）の構造'!M$53,NA())</f>
        <v>4121</v>
      </c>
      <c r="J50" s="138" t="e">
        <f>NA()</f>
        <v>#N/A</v>
      </c>
      <c r="K50" s="138" t="e">
        <f>NA()</f>
        <v>#N/A</v>
      </c>
      <c r="L50" s="138">
        <f>IF(ISNUMBER('実質公債費比率（分子）の構造'!N$53),'実質公債費比率（分子）の構造'!N$53,NA())</f>
        <v>3661</v>
      </c>
      <c r="M50" s="138" t="e">
        <f>NA()</f>
        <v>#N/A</v>
      </c>
      <c r="N50" s="138" t="e">
        <f>NA()</f>
        <v>#N/A</v>
      </c>
      <c r="O50" s="138">
        <f>IF(ISNUMBER('実質公債費比率（分子）の構造'!O$53),'実質公債費比率（分子）の構造'!O$53,NA())</f>
        <v>3697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85676</v>
      </c>
      <c r="E56" s="137"/>
      <c r="F56" s="137"/>
      <c r="G56" s="137">
        <f>'将来負担比率（分子）の構造'!J$52</f>
        <v>84068</v>
      </c>
      <c r="H56" s="137"/>
      <c r="I56" s="137"/>
      <c r="J56" s="137">
        <f>'将来負担比率（分子）の構造'!K$52</f>
        <v>81872</v>
      </c>
      <c r="K56" s="137"/>
      <c r="L56" s="137"/>
      <c r="M56" s="137">
        <f>'将来負担比率（分子）の構造'!L$52</f>
        <v>80034</v>
      </c>
      <c r="N56" s="137"/>
      <c r="O56" s="137"/>
      <c r="P56" s="137">
        <f>'将来負担比率（分子）の構造'!M$52</f>
        <v>78787</v>
      </c>
    </row>
    <row r="57" spans="1:16" x14ac:dyDescent="0.15">
      <c r="A57" s="137" t="s">
        <v>36</v>
      </c>
      <c r="B57" s="137"/>
      <c r="C57" s="137"/>
      <c r="D57" s="137">
        <f>'将来負担比率（分子）の構造'!I$51</f>
        <v>16736</v>
      </c>
      <c r="E57" s="137"/>
      <c r="F57" s="137"/>
      <c r="G57" s="137">
        <f>'将来負担比率（分子）の構造'!J$51</f>
        <v>14866</v>
      </c>
      <c r="H57" s="137"/>
      <c r="I57" s="137"/>
      <c r="J57" s="137">
        <f>'将来負担比率（分子）の構造'!K$51</f>
        <v>14543</v>
      </c>
      <c r="K57" s="137"/>
      <c r="L57" s="137"/>
      <c r="M57" s="137">
        <f>'将来負担比率（分子）の構造'!L$51</f>
        <v>12684</v>
      </c>
      <c r="N57" s="137"/>
      <c r="O57" s="137"/>
      <c r="P57" s="137">
        <f>'将来負担比率（分子）の構造'!M$51</f>
        <v>11519</v>
      </c>
    </row>
    <row r="58" spans="1:16" x14ac:dyDescent="0.15">
      <c r="A58" s="137" t="s">
        <v>35</v>
      </c>
      <c r="B58" s="137"/>
      <c r="C58" s="137"/>
      <c r="D58" s="137">
        <f>'将来負担比率（分子）の構造'!I$50</f>
        <v>10005</v>
      </c>
      <c r="E58" s="137"/>
      <c r="F58" s="137"/>
      <c r="G58" s="137">
        <f>'将来負担比率（分子）の構造'!J$50</f>
        <v>8426</v>
      </c>
      <c r="H58" s="137"/>
      <c r="I58" s="137"/>
      <c r="J58" s="137">
        <f>'将来負担比率（分子）の構造'!K$50</f>
        <v>8006</v>
      </c>
      <c r="K58" s="137"/>
      <c r="L58" s="137"/>
      <c r="M58" s="137">
        <f>'将来負担比率（分子）の構造'!L$50</f>
        <v>8836</v>
      </c>
      <c r="N58" s="137"/>
      <c r="O58" s="137"/>
      <c r="P58" s="137">
        <f>'将来負担比率（分子）の構造'!M$50</f>
        <v>8071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10</v>
      </c>
      <c r="C61" s="137"/>
      <c r="D61" s="137"/>
      <c r="E61" s="137">
        <f>'将来負担比率（分子）の構造'!J$46</f>
        <v>6</v>
      </c>
      <c r="F61" s="137"/>
      <c r="G61" s="137"/>
      <c r="H61" s="137">
        <f>'将来負担比率（分子）の構造'!K$46</f>
        <v>2</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11468</v>
      </c>
      <c r="C62" s="137"/>
      <c r="D62" s="137"/>
      <c r="E62" s="137">
        <f>'将来負担比率（分子）の構造'!J$45</f>
        <v>11164</v>
      </c>
      <c r="F62" s="137"/>
      <c r="G62" s="137"/>
      <c r="H62" s="137">
        <f>'将来負担比率（分子）の構造'!K$45</f>
        <v>10216</v>
      </c>
      <c r="I62" s="137"/>
      <c r="J62" s="137"/>
      <c r="K62" s="137">
        <f>'将来負担比率（分子）の構造'!L$45</f>
        <v>9611</v>
      </c>
      <c r="L62" s="137"/>
      <c r="M62" s="137"/>
      <c r="N62" s="137">
        <f>'将来負担比率（分子）の構造'!M$45</f>
        <v>9522</v>
      </c>
      <c r="O62" s="137"/>
      <c r="P62" s="137"/>
    </row>
    <row r="63" spans="1:16" x14ac:dyDescent="0.15">
      <c r="A63" s="137" t="s">
        <v>28</v>
      </c>
      <c r="B63" s="137">
        <f>'将来負担比率（分子）の構造'!I$44</f>
        <v>9789</v>
      </c>
      <c r="C63" s="137"/>
      <c r="D63" s="137"/>
      <c r="E63" s="137">
        <f>'将来負担比率（分子）の構造'!J$44</f>
        <v>8359</v>
      </c>
      <c r="F63" s="137"/>
      <c r="G63" s="137"/>
      <c r="H63" s="137">
        <f>'将来負担比率（分子）の構造'!K$44</f>
        <v>6971</v>
      </c>
      <c r="I63" s="137"/>
      <c r="J63" s="137"/>
      <c r="K63" s="137">
        <f>'将来負担比率（分子）の構造'!L$44</f>
        <v>5656</v>
      </c>
      <c r="L63" s="137"/>
      <c r="M63" s="137"/>
      <c r="N63" s="137">
        <f>'将来負担比率（分子）の構造'!M$44</f>
        <v>4354</v>
      </c>
      <c r="O63" s="137"/>
      <c r="P63" s="137"/>
    </row>
    <row r="64" spans="1:16" x14ac:dyDescent="0.15">
      <c r="A64" s="137" t="s">
        <v>27</v>
      </c>
      <c r="B64" s="137">
        <f>'将来負担比率（分子）の構造'!I$43</f>
        <v>44131</v>
      </c>
      <c r="C64" s="137"/>
      <c r="D64" s="137"/>
      <c r="E64" s="137">
        <f>'将来負担比率（分子）の構造'!J$43</f>
        <v>40669</v>
      </c>
      <c r="F64" s="137"/>
      <c r="G64" s="137"/>
      <c r="H64" s="137">
        <f>'将来負担比率（分子）の構造'!K$43</f>
        <v>36150</v>
      </c>
      <c r="I64" s="137"/>
      <c r="J64" s="137"/>
      <c r="K64" s="137">
        <f>'将来負担比率（分子）の構造'!L$43</f>
        <v>32622</v>
      </c>
      <c r="L64" s="137"/>
      <c r="M64" s="137"/>
      <c r="N64" s="137">
        <f>'将来負担比率（分子）の構造'!M$43</f>
        <v>29137</v>
      </c>
      <c r="O64" s="137"/>
      <c r="P64" s="137"/>
    </row>
    <row r="65" spans="1:16" x14ac:dyDescent="0.15">
      <c r="A65" s="137" t="s">
        <v>26</v>
      </c>
      <c r="B65" s="137">
        <f>'将来負担比率（分子）の構造'!I$42</f>
        <v>467</v>
      </c>
      <c r="C65" s="137"/>
      <c r="D65" s="137"/>
      <c r="E65" s="137">
        <f>'将来負担比率（分子）の構造'!J$42</f>
        <v>424</v>
      </c>
      <c r="F65" s="137"/>
      <c r="G65" s="137"/>
      <c r="H65" s="137">
        <f>'将来負担比率（分子）の構造'!K$42</f>
        <v>380</v>
      </c>
      <c r="I65" s="137"/>
      <c r="J65" s="137"/>
      <c r="K65" s="137">
        <f>'将来負担比率（分子）の構造'!L$42</f>
        <v>335</v>
      </c>
      <c r="L65" s="137"/>
      <c r="M65" s="137"/>
      <c r="N65" s="137">
        <f>'将来負担比率（分子）の構造'!M$42</f>
        <v>289</v>
      </c>
      <c r="O65" s="137"/>
      <c r="P65" s="137"/>
    </row>
    <row r="66" spans="1:16" x14ac:dyDescent="0.15">
      <c r="A66" s="137" t="s">
        <v>25</v>
      </c>
      <c r="B66" s="137">
        <f>'将来負担比率（分子）の構造'!I$41</f>
        <v>82823</v>
      </c>
      <c r="C66" s="137"/>
      <c r="D66" s="137"/>
      <c r="E66" s="137">
        <f>'将来負担比率（分子）の構造'!J$41</f>
        <v>80198</v>
      </c>
      <c r="F66" s="137"/>
      <c r="G66" s="137"/>
      <c r="H66" s="137">
        <f>'将来負担比率（分子）の構造'!K$41</f>
        <v>77187</v>
      </c>
      <c r="I66" s="137"/>
      <c r="J66" s="137"/>
      <c r="K66" s="137">
        <f>'将来負担比率（分子）の構造'!L$41</f>
        <v>74856</v>
      </c>
      <c r="L66" s="137"/>
      <c r="M66" s="137"/>
      <c r="N66" s="137">
        <f>'将来負担比率（分子）の構造'!M$41</f>
        <v>71978</v>
      </c>
      <c r="O66" s="137"/>
      <c r="P66" s="137"/>
    </row>
    <row r="67" spans="1:16" x14ac:dyDescent="0.15">
      <c r="A67" s="137" t="s">
        <v>63</v>
      </c>
      <c r="B67" s="137" t="e">
        <f>NA()</f>
        <v>#N/A</v>
      </c>
      <c r="C67" s="137">
        <f>IF(ISNUMBER('将来負担比率（分子）の構造'!I$53), IF('将来負担比率（分子）の構造'!I$53 &lt; 0, 0, '将来負担比率（分子）の構造'!I$53), NA())</f>
        <v>36270</v>
      </c>
      <c r="D67" s="137" t="e">
        <f>NA()</f>
        <v>#N/A</v>
      </c>
      <c r="E67" s="137" t="e">
        <f>NA()</f>
        <v>#N/A</v>
      </c>
      <c r="F67" s="137">
        <f>IF(ISNUMBER('将来負担比率（分子）の構造'!J$53), IF('将来負担比率（分子）の構造'!J$53 &lt; 0, 0, '将来負担比率（分子）の構造'!J$53), NA())</f>
        <v>33459</v>
      </c>
      <c r="G67" s="137" t="e">
        <f>NA()</f>
        <v>#N/A</v>
      </c>
      <c r="H67" s="137" t="e">
        <f>NA()</f>
        <v>#N/A</v>
      </c>
      <c r="I67" s="137">
        <f>IF(ISNUMBER('将来負担比率（分子）の構造'!K$53), IF('将来負担比率（分子）の構造'!K$53 &lt; 0, 0, '将来負担比率（分子）の構造'!K$53), NA())</f>
        <v>26484</v>
      </c>
      <c r="J67" s="137" t="e">
        <f>NA()</f>
        <v>#N/A</v>
      </c>
      <c r="K67" s="137" t="e">
        <f>NA()</f>
        <v>#N/A</v>
      </c>
      <c r="L67" s="137">
        <f>IF(ISNUMBER('将来負担比率（分子）の構造'!L$53), IF('将来負担比率（分子）の構造'!L$53 &lt; 0, 0, '将来負担比率（分子）の構造'!L$53), NA())</f>
        <v>21525</v>
      </c>
      <c r="M67" s="137" t="e">
        <f>NA()</f>
        <v>#N/A</v>
      </c>
      <c r="N67" s="137" t="e">
        <f>NA()</f>
        <v>#N/A</v>
      </c>
      <c r="O67" s="137">
        <f>IF(ISNUMBER('将来負担比率（分子）の構造'!M$53), IF('将来負担比率（分子）の構造'!M$53 &lt; 0, 0, '将来負担比率（分子）の構造'!M$53), NA())</f>
        <v>16905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24434481</v>
      </c>
      <c r="S5" s="615"/>
      <c r="T5" s="615"/>
      <c r="U5" s="615"/>
      <c r="V5" s="615"/>
      <c r="W5" s="615"/>
      <c r="X5" s="615"/>
      <c r="Y5" s="616"/>
      <c r="Z5" s="617">
        <v>32.700000000000003</v>
      </c>
      <c r="AA5" s="617"/>
      <c r="AB5" s="617"/>
      <c r="AC5" s="617"/>
      <c r="AD5" s="618">
        <v>22476467</v>
      </c>
      <c r="AE5" s="618"/>
      <c r="AF5" s="618"/>
      <c r="AG5" s="618"/>
      <c r="AH5" s="618"/>
      <c r="AI5" s="618"/>
      <c r="AJ5" s="618"/>
      <c r="AK5" s="618"/>
      <c r="AL5" s="619">
        <v>56.2</v>
      </c>
      <c r="AM5" s="620"/>
      <c r="AN5" s="620"/>
      <c r="AO5" s="621"/>
      <c r="AP5" s="611" t="s">
        <v>209</v>
      </c>
      <c r="AQ5" s="612"/>
      <c r="AR5" s="612"/>
      <c r="AS5" s="612"/>
      <c r="AT5" s="612"/>
      <c r="AU5" s="612"/>
      <c r="AV5" s="612"/>
      <c r="AW5" s="612"/>
      <c r="AX5" s="612"/>
      <c r="AY5" s="612"/>
      <c r="AZ5" s="612"/>
      <c r="BA5" s="612"/>
      <c r="BB5" s="612"/>
      <c r="BC5" s="612"/>
      <c r="BD5" s="612"/>
      <c r="BE5" s="612"/>
      <c r="BF5" s="613"/>
      <c r="BG5" s="625">
        <v>22469082</v>
      </c>
      <c r="BH5" s="626"/>
      <c r="BI5" s="626"/>
      <c r="BJ5" s="626"/>
      <c r="BK5" s="626"/>
      <c r="BL5" s="626"/>
      <c r="BM5" s="626"/>
      <c r="BN5" s="627"/>
      <c r="BO5" s="628">
        <v>92</v>
      </c>
      <c r="BP5" s="628"/>
      <c r="BQ5" s="628"/>
      <c r="BR5" s="628"/>
      <c r="BS5" s="629">
        <v>149694</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339992</v>
      </c>
      <c r="S6" s="626"/>
      <c r="T6" s="626"/>
      <c r="U6" s="626"/>
      <c r="V6" s="626"/>
      <c r="W6" s="626"/>
      <c r="X6" s="626"/>
      <c r="Y6" s="627"/>
      <c r="Z6" s="628">
        <v>0.5</v>
      </c>
      <c r="AA6" s="628"/>
      <c r="AB6" s="628"/>
      <c r="AC6" s="628"/>
      <c r="AD6" s="629">
        <v>339992</v>
      </c>
      <c r="AE6" s="629"/>
      <c r="AF6" s="629"/>
      <c r="AG6" s="629"/>
      <c r="AH6" s="629"/>
      <c r="AI6" s="629"/>
      <c r="AJ6" s="629"/>
      <c r="AK6" s="629"/>
      <c r="AL6" s="630">
        <v>0.9</v>
      </c>
      <c r="AM6" s="631"/>
      <c r="AN6" s="631"/>
      <c r="AO6" s="632"/>
      <c r="AP6" s="622" t="s">
        <v>214</v>
      </c>
      <c r="AQ6" s="623"/>
      <c r="AR6" s="623"/>
      <c r="AS6" s="623"/>
      <c r="AT6" s="623"/>
      <c r="AU6" s="623"/>
      <c r="AV6" s="623"/>
      <c r="AW6" s="623"/>
      <c r="AX6" s="623"/>
      <c r="AY6" s="623"/>
      <c r="AZ6" s="623"/>
      <c r="BA6" s="623"/>
      <c r="BB6" s="623"/>
      <c r="BC6" s="623"/>
      <c r="BD6" s="623"/>
      <c r="BE6" s="623"/>
      <c r="BF6" s="624"/>
      <c r="BG6" s="625">
        <v>22469082</v>
      </c>
      <c r="BH6" s="626"/>
      <c r="BI6" s="626"/>
      <c r="BJ6" s="626"/>
      <c r="BK6" s="626"/>
      <c r="BL6" s="626"/>
      <c r="BM6" s="626"/>
      <c r="BN6" s="627"/>
      <c r="BO6" s="628">
        <v>92</v>
      </c>
      <c r="BP6" s="628"/>
      <c r="BQ6" s="628"/>
      <c r="BR6" s="628"/>
      <c r="BS6" s="629">
        <v>149694</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443786</v>
      </c>
      <c r="CS6" s="626"/>
      <c r="CT6" s="626"/>
      <c r="CU6" s="626"/>
      <c r="CV6" s="626"/>
      <c r="CW6" s="626"/>
      <c r="CX6" s="626"/>
      <c r="CY6" s="627"/>
      <c r="CZ6" s="628">
        <v>0.6</v>
      </c>
      <c r="DA6" s="628"/>
      <c r="DB6" s="628"/>
      <c r="DC6" s="628"/>
      <c r="DD6" s="634" t="s">
        <v>216</v>
      </c>
      <c r="DE6" s="626"/>
      <c r="DF6" s="626"/>
      <c r="DG6" s="626"/>
      <c r="DH6" s="626"/>
      <c r="DI6" s="626"/>
      <c r="DJ6" s="626"/>
      <c r="DK6" s="626"/>
      <c r="DL6" s="626"/>
      <c r="DM6" s="626"/>
      <c r="DN6" s="626"/>
      <c r="DO6" s="626"/>
      <c r="DP6" s="627"/>
      <c r="DQ6" s="634">
        <v>443786</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32809</v>
      </c>
      <c r="S7" s="626"/>
      <c r="T7" s="626"/>
      <c r="U7" s="626"/>
      <c r="V7" s="626"/>
      <c r="W7" s="626"/>
      <c r="X7" s="626"/>
      <c r="Y7" s="627"/>
      <c r="Z7" s="628">
        <v>0</v>
      </c>
      <c r="AA7" s="628"/>
      <c r="AB7" s="628"/>
      <c r="AC7" s="628"/>
      <c r="AD7" s="629">
        <v>32809</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10519555</v>
      </c>
      <c r="BH7" s="626"/>
      <c r="BI7" s="626"/>
      <c r="BJ7" s="626"/>
      <c r="BK7" s="626"/>
      <c r="BL7" s="626"/>
      <c r="BM7" s="626"/>
      <c r="BN7" s="627"/>
      <c r="BO7" s="628">
        <v>43.1</v>
      </c>
      <c r="BP7" s="628"/>
      <c r="BQ7" s="628"/>
      <c r="BR7" s="628"/>
      <c r="BS7" s="629">
        <v>149694</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5009195</v>
      </c>
      <c r="CS7" s="626"/>
      <c r="CT7" s="626"/>
      <c r="CU7" s="626"/>
      <c r="CV7" s="626"/>
      <c r="CW7" s="626"/>
      <c r="CX7" s="626"/>
      <c r="CY7" s="627"/>
      <c r="CZ7" s="628">
        <v>6.7</v>
      </c>
      <c r="DA7" s="628"/>
      <c r="DB7" s="628"/>
      <c r="DC7" s="628"/>
      <c r="DD7" s="634">
        <v>20664</v>
      </c>
      <c r="DE7" s="626"/>
      <c r="DF7" s="626"/>
      <c r="DG7" s="626"/>
      <c r="DH7" s="626"/>
      <c r="DI7" s="626"/>
      <c r="DJ7" s="626"/>
      <c r="DK7" s="626"/>
      <c r="DL7" s="626"/>
      <c r="DM7" s="626"/>
      <c r="DN7" s="626"/>
      <c r="DO7" s="626"/>
      <c r="DP7" s="627"/>
      <c r="DQ7" s="634">
        <v>4043585</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119612</v>
      </c>
      <c r="S8" s="626"/>
      <c r="T8" s="626"/>
      <c r="U8" s="626"/>
      <c r="V8" s="626"/>
      <c r="W8" s="626"/>
      <c r="X8" s="626"/>
      <c r="Y8" s="627"/>
      <c r="Z8" s="628">
        <v>0.2</v>
      </c>
      <c r="AA8" s="628"/>
      <c r="AB8" s="628"/>
      <c r="AC8" s="628"/>
      <c r="AD8" s="629">
        <v>119612</v>
      </c>
      <c r="AE8" s="629"/>
      <c r="AF8" s="629"/>
      <c r="AG8" s="629"/>
      <c r="AH8" s="629"/>
      <c r="AI8" s="629"/>
      <c r="AJ8" s="629"/>
      <c r="AK8" s="629"/>
      <c r="AL8" s="630">
        <v>0.3</v>
      </c>
      <c r="AM8" s="631"/>
      <c r="AN8" s="631"/>
      <c r="AO8" s="632"/>
      <c r="AP8" s="622" t="s">
        <v>221</v>
      </c>
      <c r="AQ8" s="623"/>
      <c r="AR8" s="623"/>
      <c r="AS8" s="623"/>
      <c r="AT8" s="623"/>
      <c r="AU8" s="623"/>
      <c r="AV8" s="623"/>
      <c r="AW8" s="623"/>
      <c r="AX8" s="623"/>
      <c r="AY8" s="623"/>
      <c r="AZ8" s="623"/>
      <c r="BA8" s="623"/>
      <c r="BB8" s="623"/>
      <c r="BC8" s="623"/>
      <c r="BD8" s="623"/>
      <c r="BE8" s="623"/>
      <c r="BF8" s="624"/>
      <c r="BG8" s="625">
        <v>295156</v>
      </c>
      <c r="BH8" s="626"/>
      <c r="BI8" s="626"/>
      <c r="BJ8" s="626"/>
      <c r="BK8" s="626"/>
      <c r="BL8" s="626"/>
      <c r="BM8" s="626"/>
      <c r="BN8" s="627"/>
      <c r="BO8" s="628">
        <v>1.2</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37507090</v>
      </c>
      <c r="CS8" s="626"/>
      <c r="CT8" s="626"/>
      <c r="CU8" s="626"/>
      <c r="CV8" s="626"/>
      <c r="CW8" s="626"/>
      <c r="CX8" s="626"/>
      <c r="CY8" s="627"/>
      <c r="CZ8" s="628">
        <v>50.3</v>
      </c>
      <c r="DA8" s="628"/>
      <c r="DB8" s="628"/>
      <c r="DC8" s="628"/>
      <c r="DD8" s="634">
        <v>1105696</v>
      </c>
      <c r="DE8" s="626"/>
      <c r="DF8" s="626"/>
      <c r="DG8" s="626"/>
      <c r="DH8" s="626"/>
      <c r="DI8" s="626"/>
      <c r="DJ8" s="626"/>
      <c r="DK8" s="626"/>
      <c r="DL8" s="626"/>
      <c r="DM8" s="626"/>
      <c r="DN8" s="626"/>
      <c r="DO8" s="626"/>
      <c r="DP8" s="627"/>
      <c r="DQ8" s="634">
        <v>15581714</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70532</v>
      </c>
      <c r="S9" s="626"/>
      <c r="T9" s="626"/>
      <c r="U9" s="626"/>
      <c r="V9" s="626"/>
      <c r="W9" s="626"/>
      <c r="X9" s="626"/>
      <c r="Y9" s="627"/>
      <c r="Z9" s="628">
        <v>0.1</v>
      </c>
      <c r="AA9" s="628"/>
      <c r="AB9" s="628"/>
      <c r="AC9" s="628"/>
      <c r="AD9" s="629">
        <v>70532</v>
      </c>
      <c r="AE9" s="629"/>
      <c r="AF9" s="629"/>
      <c r="AG9" s="629"/>
      <c r="AH9" s="629"/>
      <c r="AI9" s="629"/>
      <c r="AJ9" s="629"/>
      <c r="AK9" s="629"/>
      <c r="AL9" s="630">
        <v>0.2</v>
      </c>
      <c r="AM9" s="631"/>
      <c r="AN9" s="631"/>
      <c r="AO9" s="632"/>
      <c r="AP9" s="622" t="s">
        <v>224</v>
      </c>
      <c r="AQ9" s="623"/>
      <c r="AR9" s="623"/>
      <c r="AS9" s="623"/>
      <c r="AT9" s="623"/>
      <c r="AU9" s="623"/>
      <c r="AV9" s="623"/>
      <c r="AW9" s="623"/>
      <c r="AX9" s="623"/>
      <c r="AY9" s="623"/>
      <c r="AZ9" s="623"/>
      <c r="BA9" s="623"/>
      <c r="BB9" s="623"/>
      <c r="BC9" s="623"/>
      <c r="BD9" s="623"/>
      <c r="BE9" s="623"/>
      <c r="BF9" s="624"/>
      <c r="BG9" s="625">
        <v>8692722</v>
      </c>
      <c r="BH9" s="626"/>
      <c r="BI9" s="626"/>
      <c r="BJ9" s="626"/>
      <c r="BK9" s="626"/>
      <c r="BL9" s="626"/>
      <c r="BM9" s="626"/>
      <c r="BN9" s="627"/>
      <c r="BO9" s="628">
        <v>35.6</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7109004</v>
      </c>
      <c r="CS9" s="626"/>
      <c r="CT9" s="626"/>
      <c r="CU9" s="626"/>
      <c r="CV9" s="626"/>
      <c r="CW9" s="626"/>
      <c r="CX9" s="626"/>
      <c r="CY9" s="627"/>
      <c r="CZ9" s="628">
        <v>9.5</v>
      </c>
      <c r="DA9" s="628"/>
      <c r="DB9" s="628"/>
      <c r="DC9" s="628"/>
      <c r="DD9" s="634">
        <v>134998</v>
      </c>
      <c r="DE9" s="626"/>
      <c r="DF9" s="626"/>
      <c r="DG9" s="626"/>
      <c r="DH9" s="626"/>
      <c r="DI9" s="626"/>
      <c r="DJ9" s="626"/>
      <c r="DK9" s="626"/>
      <c r="DL9" s="626"/>
      <c r="DM9" s="626"/>
      <c r="DN9" s="626"/>
      <c r="DO9" s="626"/>
      <c r="DP9" s="627"/>
      <c r="DQ9" s="634">
        <v>6345273</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3336593</v>
      </c>
      <c r="S10" s="626"/>
      <c r="T10" s="626"/>
      <c r="U10" s="626"/>
      <c r="V10" s="626"/>
      <c r="W10" s="626"/>
      <c r="X10" s="626"/>
      <c r="Y10" s="627"/>
      <c r="Z10" s="628">
        <v>4.5</v>
      </c>
      <c r="AA10" s="628"/>
      <c r="AB10" s="628"/>
      <c r="AC10" s="628"/>
      <c r="AD10" s="629">
        <v>3336593</v>
      </c>
      <c r="AE10" s="629"/>
      <c r="AF10" s="629"/>
      <c r="AG10" s="629"/>
      <c r="AH10" s="629"/>
      <c r="AI10" s="629"/>
      <c r="AJ10" s="629"/>
      <c r="AK10" s="629"/>
      <c r="AL10" s="630">
        <v>8.3000000000000007</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436916</v>
      </c>
      <c r="BH10" s="626"/>
      <c r="BI10" s="626"/>
      <c r="BJ10" s="626"/>
      <c r="BK10" s="626"/>
      <c r="BL10" s="626"/>
      <c r="BM10" s="626"/>
      <c r="BN10" s="627"/>
      <c r="BO10" s="628">
        <v>1.8</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46321</v>
      </c>
      <c r="CS10" s="626"/>
      <c r="CT10" s="626"/>
      <c r="CU10" s="626"/>
      <c r="CV10" s="626"/>
      <c r="CW10" s="626"/>
      <c r="CX10" s="626"/>
      <c r="CY10" s="627"/>
      <c r="CZ10" s="628">
        <v>0.1</v>
      </c>
      <c r="DA10" s="628"/>
      <c r="DB10" s="628"/>
      <c r="DC10" s="628"/>
      <c r="DD10" s="634" t="s">
        <v>111</v>
      </c>
      <c r="DE10" s="626"/>
      <c r="DF10" s="626"/>
      <c r="DG10" s="626"/>
      <c r="DH10" s="626"/>
      <c r="DI10" s="626"/>
      <c r="DJ10" s="626"/>
      <c r="DK10" s="626"/>
      <c r="DL10" s="626"/>
      <c r="DM10" s="626"/>
      <c r="DN10" s="626"/>
      <c r="DO10" s="626"/>
      <c r="DP10" s="627"/>
      <c r="DQ10" s="634">
        <v>45266</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v>45166</v>
      </c>
      <c r="S11" s="626"/>
      <c r="T11" s="626"/>
      <c r="U11" s="626"/>
      <c r="V11" s="626"/>
      <c r="W11" s="626"/>
      <c r="X11" s="626"/>
      <c r="Y11" s="627"/>
      <c r="Z11" s="628">
        <v>0.1</v>
      </c>
      <c r="AA11" s="628"/>
      <c r="AB11" s="628"/>
      <c r="AC11" s="628"/>
      <c r="AD11" s="629">
        <v>45166</v>
      </c>
      <c r="AE11" s="629"/>
      <c r="AF11" s="629"/>
      <c r="AG11" s="629"/>
      <c r="AH11" s="629"/>
      <c r="AI11" s="629"/>
      <c r="AJ11" s="629"/>
      <c r="AK11" s="629"/>
      <c r="AL11" s="630">
        <v>0.1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1094761</v>
      </c>
      <c r="BH11" s="626"/>
      <c r="BI11" s="626"/>
      <c r="BJ11" s="626"/>
      <c r="BK11" s="626"/>
      <c r="BL11" s="626"/>
      <c r="BM11" s="626"/>
      <c r="BN11" s="627"/>
      <c r="BO11" s="628">
        <v>4.5</v>
      </c>
      <c r="BP11" s="628"/>
      <c r="BQ11" s="628"/>
      <c r="BR11" s="628"/>
      <c r="BS11" s="634">
        <v>149694</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544489</v>
      </c>
      <c r="CS11" s="626"/>
      <c r="CT11" s="626"/>
      <c r="CU11" s="626"/>
      <c r="CV11" s="626"/>
      <c r="CW11" s="626"/>
      <c r="CX11" s="626"/>
      <c r="CY11" s="627"/>
      <c r="CZ11" s="628">
        <v>0.7</v>
      </c>
      <c r="DA11" s="628"/>
      <c r="DB11" s="628"/>
      <c r="DC11" s="628"/>
      <c r="DD11" s="634">
        <v>65413</v>
      </c>
      <c r="DE11" s="626"/>
      <c r="DF11" s="626"/>
      <c r="DG11" s="626"/>
      <c r="DH11" s="626"/>
      <c r="DI11" s="626"/>
      <c r="DJ11" s="626"/>
      <c r="DK11" s="626"/>
      <c r="DL11" s="626"/>
      <c r="DM11" s="626"/>
      <c r="DN11" s="626"/>
      <c r="DO11" s="626"/>
      <c r="DP11" s="627"/>
      <c r="DQ11" s="634">
        <v>405293</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10061466</v>
      </c>
      <c r="BH12" s="626"/>
      <c r="BI12" s="626"/>
      <c r="BJ12" s="626"/>
      <c r="BK12" s="626"/>
      <c r="BL12" s="626"/>
      <c r="BM12" s="626"/>
      <c r="BN12" s="627"/>
      <c r="BO12" s="628">
        <v>41.2</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560513</v>
      </c>
      <c r="CS12" s="626"/>
      <c r="CT12" s="626"/>
      <c r="CU12" s="626"/>
      <c r="CV12" s="626"/>
      <c r="CW12" s="626"/>
      <c r="CX12" s="626"/>
      <c r="CY12" s="627"/>
      <c r="CZ12" s="628">
        <v>0.8</v>
      </c>
      <c r="DA12" s="628"/>
      <c r="DB12" s="628"/>
      <c r="DC12" s="628"/>
      <c r="DD12" s="634" t="s">
        <v>111</v>
      </c>
      <c r="DE12" s="626"/>
      <c r="DF12" s="626"/>
      <c r="DG12" s="626"/>
      <c r="DH12" s="626"/>
      <c r="DI12" s="626"/>
      <c r="DJ12" s="626"/>
      <c r="DK12" s="626"/>
      <c r="DL12" s="626"/>
      <c r="DM12" s="626"/>
      <c r="DN12" s="626"/>
      <c r="DO12" s="626"/>
      <c r="DP12" s="627"/>
      <c r="DQ12" s="634">
        <v>434233</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133969</v>
      </c>
      <c r="S13" s="626"/>
      <c r="T13" s="626"/>
      <c r="U13" s="626"/>
      <c r="V13" s="626"/>
      <c r="W13" s="626"/>
      <c r="X13" s="626"/>
      <c r="Y13" s="627"/>
      <c r="Z13" s="628">
        <v>0.2</v>
      </c>
      <c r="AA13" s="628"/>
      <c r="AB13" s="628"/>
      <c r="AC13" s="628"/>
      <c r="AD13" s="629">
        <v>133969</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9785111</v>
      </c>
      <c r="BH13" s="626"/>
      <c r="BI13" s="626"/>
      <c r="BJ13" s="626"/>
      <c r="BK13" s="626"/>
      <c r="BL13" s="626"/>
      <c r="BM13" s="626"/>
      <c r="BN13" s="627"/>
      <c r="BO13" s="628">
        <v>40</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6204696</v>
      </c>
      <c r="CS13" s="626"/>
      <c r="CT13" s="626"/>
      <c r="CU13" s="626"/>
      <c r="CV13" s="626"/>
      <c r="CW13" s="626"/>
      <c r="CX13" s="626"/>
      <c r="CY13" s="627"/>
      <c r="CZ13" s="628">
        <v>8.3000000000000007</v>
      </c>
      <c r="DA13" s="628"/>
      <c r="DB13" s="628"/>
      <c r="DC13" s="628"/>
      <c r="DD13" s="634">
        <v>1207367</v>
      </c>
      <c r="DE13" s="626"/>
      <c r="DF13" s="626"/>
      <c r="DG13" s="626"/>
      <c r="DH13" s="626"/>
      <c r="DI13" s="626"/>
      <c r="DJ13" s="626"/>
      <c r="DK13" s="626"/>
      <c r="DL13" s="626"/>
      <c r="DM13" s="626"/>
      <c r="DN13" s="626"/>
      <c r="DO13" s="626"/>
      <c r="DP13" s="627"/>
      <c r="DQ13" s="634">
        <v>4954441</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373618</v>
      </c>
      <c r="BH14" s="626"/>
      <c r="BI14" s="626"/>
      <c r="BJ14" s="626"/>
      <c r="BK14" s="626"/>
      <c r="BL14" s="626"/>
      <c r="BM14" s="626"/>
      <c r="BN14" s="627"/>
      <c r="BO14" s="628">
        <v>1.5</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2021159</v>
      </c>
      <c r="CS14" s="626"/>
      <c r="CT14" s="626"/>
      <c r="CU14" s="626"/>
      <c r="CV14" s="626"/>
      <c r="CW14" s="626"/>
      <c r="CX14" s="626"/>
      <c r="CY14" s="627"/>
      <c r="CZ14" s="628">
        <v>2.7</v>
      </c>
      <c r="DA14" s="628"/>
      <c r="DB14" s="628"/>
      <c r="DC14" s="628"/>
      <c r="DD14" s="634">
        <v>382343</v>
      </c>
      <c r="DE14" s="626"/>
      <c r="DF14" s="626"/>
      <c r="DG14" s="626"/>
      <c r="DH14" s="626"/>
      <c r="DI14" s="626"/>
      <c r="DJ14" s="626"/>
      <c r="DK14" s="626"/>
      <c r="DL14" s="626"/>
      <c r="DM14" s="626"/>
      <c r="DN14" s="626"/>
      <c r="DO14" s="626"/>
      <c r="DP14" s="627"/>
      <c r="DQ14" s="634">
        <v>1634524</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128218</v>
      </c>
      <c r="S15" s="626"/>
      <c r="T15" s="626"/>
      <c r="U15" s="626"/>
      <c r="V15" s="626"/>
      <c r="W15" s="626"/>
      <c r="X15" s="626"/>
      <c r="Y15" s="627"/>
      <c r="Z15" s="628">
        <v>0.2</v>
      </c>
      <c r="AA15" s="628"/>
      <c r="AB15" s="628"/>
      <c r="AC15" s="628"/>
      <c r="AD15" s="629">
        <v>128218</v>
      </c>
      <c r="AE15" s="629"/>
      <c r="AF15" s="629"/>
      <c r="AG15" s="629"/>
      <c r="AH15" s="629"/>
      <c r="AI15" s="629"/>
      <c r="AJ15" s="629"/>
      <c r="AK15" s="629"/>
      <c r="AL15" s="630">
        <v>0.3</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1514443</v>
      </c>
      <c r="BH15" s="626"/>
      <c r="BI15" s="626"/>
      <c r="BJ15" s="626"/>
      <c r="BK15" s="626"/>
      <c r="BL15" s="626"/>
      <c r="BM15" s="626"/>
      <c r="BN15" s="627"/>
      <c r="BO15" s="628">
        <v>6.2</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6433703</v>
      </c>
      <c r="CS15" s="626"/>
      <c r="CT15" s="626"/>
      <c r="CU15" s="626"/>
      <c r="CV15" s="626"/>
      <c r="CW15" s="626"/>
      <c r="CX15" s="626"/>
      <c r="CY15" s="627"/>
      <c r="CZ15" s="628">
        <v>8.6</v>
      </c>
      <c r="DA15" s="628"/>
      <c r="DB15" s="628"/>
      <c r="DC15" s="628"/>
      <c r="DD15" s="634">
        <v>541442</v>
      </c>
      <c r="DE15" s="626"/>
      <c r="DF15" s="626"/>
      <c r="DG15" s="626"/>
      <c r="DH15" s="626"/>
      <c r="DI15" s="626"/>
      <c r="DJ15" s="626"/>
      <c r="DK15" s="626"/>
      <c r="DL15" s="626"/>
      <c r="DM15" s="626"/>
      <c r="DN15" s="626"/>
      <c r="DO15" s="626"/>
      <c r="DP15" s="627"/>
      <c r="DQ15" s="634">
        <v>5342250</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13168724</v>
      </c>
      <c r="S16" s="626"/>
      <c r="T16" s="626"/>
      <c r="U16" s="626"/>
      <c r="V16" s="626"/>
      <c r="W16" s="626"/>
      <c r="X16" s="626"/>
      <c r="Y16" s="627"/>
      <c r="Z16" s="628">
        <v>17.600000000000001</v>
      </c>
      <c r="AA16" s="628"/>
      <c r="AB16" s="628"/>
      <c r="AC16" s="628"/>
      <c r="AD16" s="629">
        <v>12890438</v>
      </c>
      <c r="AE16" s="629"/>
      <c r="AF16" s="629"/>
      <c r="AG16" s="629"/>
      <c r="AH16" s="629"/>
      <c r="AI16" s="629"/>
      <c r="AJ16" s="629"/>
      <c r="AK16" s="629"/>
      <c r="AL16" s="630">
        <v>32.200000000000003</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6000</v>
      </c>
      <c r="CS16" s="626"/>
      <c r="CT16" s="626"/>
      <c r="CU16" s="626"/>
      <c r="CV16" s="626"/>
      <c r="CW16" s="626"/>
      <c r="CX16" s="626"/>
      <c r="CY16" s="627"/>
      <c r="CZ16" s="628">
        <v>0</v>
      </c>
      <c r="DA16" s="628"/>
      <c r="DB16" s="628"/>
      <c r="DC16" s="628"/>
      <c r="DD16" s="634" t="s">
        <v>111</v>
      </c>
      <c r="DE16" s="626"/>
      <c r="DF16" s="626"/>
      <c r="DG16" s="626"/>
      <c r="DH16" s="626"/>
      <c r="DI16" s="626"/>
      <c r="DJ16" s="626"/>
      <c r="DK16" s="626"/>
      <c r="DL16" s="626"/>
      <c r="DM16" s="626"/>
      <c r="DN16" s="626"/>
      <c r="DO16" s="626"/>
      <c r="DP16" s="627"/>
      <c r="DQ16" s="634">
        <v>663</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12890438</v>
      </c>
      <c r="S17" s="626"/>
      <c r="T17" s="626"/>
      <c r="U17" s="626"/>
      <c r="V17" s="626"/>
      <c r="W17" s="626"/>
      <c r="X17" s="626"/>
      <c r="Y17" s="627"/>
      <c r="Z17" s="628">
        <v>17.2</v>
      </c>
      <c r="AA17" s="628"/>
      <c r="AB17" s="628"/>
      <c r="AC17" s="628"/>
      <c r="AD17" s="629">
        <v>12890438</v>
      </c>
      <c r="AE17" s="629"/>
      <c r="AF17" s="629"/>
      <c r="AG17" s="629"/>
      <c r="AH17" s="629"/>
      <c r="AI17" s="629"/>
      <c r="AJ17" s="629"/>
      <c r="AK17" s="629"/>
      <c r="AL17" s="630">
        <v>32.200000000000003</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8634663</v>
      </c>
      <c r="CS17" s="626"/>
      <c r="CT17" s="626"/>
      <c r="CU17" s="626"/>
      <c r="CV17" s="626"/>
      <c r="CW17" s="626"/>
      <c r="CX17" s="626"/>
      <c r="CY17" s="627"/>
      <c r="CZ17" s="628">
        <v>11.6</v>
      </c>
      <c r="DA17" s="628"/>
      <c r="DB17" s="628"/>
      <c r="DC17" s="628"/>
      <c r="DD17" s="634" t="s">
        <v>111</v>
      </c>
      <c r="DE17" s="626"/>
      <c r="DF17" s="626"/>
      <c r="DG17" s="626"/>
      <c r="DH17" s="626"/>
      <c r="DI17" s="626"/>
      <c r="DJ17" s="626"/>
      <c r="DK17" s="626"/>
      <c r="DL17" s="626"/>
      <c r="DM17" s="626"/>
      <c r="DN17" s="626"/>
      <c r="DO17" s="626"/>
      <c r="DP17" s="627"/>
      <c r="DQ17" s="634">
        <v>8575065</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278286</v>
      </c>
      <c r="S18" s="626"/>
      <c r="T18" s="626"/>
      <c r="U18" s="626"/>
      <c r="V18" s="626"/>
      <c r="W18" s="626"/>
      <c r="X18" s="626"/>
      <c r="Y18" s="627"/>
      <c r="Z18" s="628">
        <v>0.4</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1965399</v>
      </c>
      <c r="BH19" s="626"/>
      <c r="BI19" s="626"/>
      <c r="BJ19" s="626"/>
      <c r="BK19" s="626"/>
      <c r="BL19" s="626"/>
      <c r="BM19" s="626"/>
      <c r="BN19" s="627"/>
      <c r="BO19" s="628">
        <v>8</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41810096</v>
      </c>
      <c r="S20" s="626"/>
      <c r="T20" s="626"/>
      <c r="U20" s="626"/>
      <c r="V20" s="626"/>
      <c r="W20" s="626"/>
      <c r="X20" s="626"/>
      <c r="Y20" s="627"/>
      <c r="Z20" s="628">
        <v>55.9</v>
      </c>
      <c r="AA20" s="628"/>
      <c r="AB20" s="628"/>
      <c r="AC20" s="628"/>
      <c r="AD20" s="629">
        <v>39573796</v>
      </c>
      <c r="AE20" s="629"/>
      <c r="AF20" s="629"/>
      <c r="AG20" s="629"/>
      <c r="AH20" s="629"/>
      <c r="AI20" s="629"/>
      <c r="AJ20" s="629"/>
      <c r="AK20" s="629"/>
      <c r="AL20" s="630">
        <v>98.9</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1965399</v>
      </c>
      <c r="BH20" s="626"/>
      <c r="BI20" s="626"/>
      <c r="BJ20" s="626"/>
      <c r="BK20" s="626"/>
      <c r="BL20" s="626"/>
      <c r="BM20" s="626"/>
      <c r="BN20" s="627"/>
      <c r="BO20" s="628">
        <v>8</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74520619</v>
      </c>
      <c r="CS20" s="626"/>
      <c r="CT20" s="626"/>
      <c r="CU20" s="626"/>
      <c r="CV20" s="626"/>
      <c r="CW20" s="626"/>
      <c r="CX20" s="626"/>
      <c r="CY20" s="627"/>
      <c r="CZ20" s="628">
        <v>100</v>
      </c>
      <c r="DA20" s="628"/>
      <c r="DB20" s="628"/>
      <c r="DC20" s="628"/>
      <c r="DD20" s="634">
        <v>3457923</v>
      </c>
      <c r="DE20" s="626"/>
      <c r="DF20" s="626"/>
      <c r="DG20" s="626"/>
      <c r="DH20" s="626"/>
      <c r="DI20" s="626"/>
      <c r="DJ20" s="626"/>
      <c r="DK20" s="626"/>
      <c r="DL20" s="626"/>
      <c r="DM20" s="626"/>
      <c r="DN20" s="626"/>
      <c r="DO20" s="626"/>
      <c r="DP20" s="627"/>
      <c r="DQ20" s="634">
        <v>47806093</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37123</v>
      </c>
      <c r="S21" s="626"/>
      <c r="T21" s="626"/>
      <c r="U21" s="626"/>
      <c r="V21" s="626"/>
      <c r="W21" s="626"/>
      <c r="X21" s="626"/>
      <c r="Y21" s="627"/>
      <c r="Z21" s="628">
        <v>0</v>
      </c>
      <c r="AA21" s="628"/>
      <c r="AB21" s="628"/>
      <c r="AC21" s="628"/>
      <c r="AD21" s="629">
        <v>37123</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7385</v>
      </c>
      <c r="BH21" s="626"/>
      <c r="BI21" s="626"/>
      <c r="BJ21" s="626"/>
      <c r="BK21" s="626"/>
      <c r="BL21" s="626"/>
      <c r="BM21" s="626"/>
      <c r="BN21" s="627"/>
      <c r="BO21" s="628">
        <v>0</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542361</v>
      </c>
      <c r="S22" s="626"/>
      <c r="T22" s="626"/>
      <c r="U22" s="626"/>
      <c r="V22" s="626"/>
      <c r="W22" s="626"/>
      <c r="X22" s="626"/>
      <c r="Y22" s="627"/>
      <c r="Z22" s="628">
        <v>0.7</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1026530</v>
      </c>
      <c r="S23" s="626"/>
      <c r="T23" s="626"/>
      <c r="U23" s="626"/>
      <c r="V23" s="626"/>
      <c r="W23" s="626"/>
      <c r="X23" s="626"/>
      <c r="Y23" s="627"/>
      <c r="Z23" s="628">
        <v>1.4</v>
      </c>
      <c r="AA23" s="628"/>
      <c r="AB23" s="628"/>
      <c r="AC23" s="628"/>
      <c r="AD23" s="629">
        <v>213899</v>
      </c>
      <c r="AE23" s="629"/>
      <c r="AF23" s="629"/>
      <c r="AG23" s="629"/>
      <c r="AH23" s="629"/>
      <c r="AI23" s="629"/>
      <c r="AJ23" s="629"/>
      <c r="AK23" s="629"/>
      <c r="AL23" s="630">
        <v>0.5</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1958014</v>
      </c>
      <c r="BH23" s="626"/>
      <c r="BI23" s="626"/>
      <c r="BJ23" s="626"/>
      <c r="BK23" s="626"/>
      <c r="BL23" s="626"/>
      <c r="BM23" s="626"/>
      <c r="BN23" s="627"/>
      <c r="BO23" s="628">
        <v>8</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343710</v>
      </c>
      <c r="S24" s="626"/>
      <c r="T24" s="626"/>
      <c r="U24" s="626"/>
      <c r="V24" s="626"/>
      <c r="W24" s="626"/>
      <c r="X24" s="626"/>
      <c r="Y24" s="627"/>
      <c r="Z24" s="628">
        <v>0.5</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46129196</v>
      </c>
      <c r="CS24" s="615"/>
      <c r="CT24" s="615"/>
      <c r="CU24" s="615"/>
      <c r="CV24" s="615"/>
      <c r="CW24" s="615"/>
      <c r="CX24" s="615"/>
      <c r="CY24" s="616"/>
      <c r="CZ24" s="652">
        <v>61.9</v>
      </c>
      <c r="DA24" s="653"/>
      <c r="DB24" s="653"/>
      <c r="DC24" s="654"/>
      <c r="DD24" s="651">
        <v>26829947</v>
      </c>
      <c r="DE24" s="615"/>
      <c r="DF24" s="615"/>
      <c r="DG24" s="615"/>
      <c r="DH24" s="615"/>
      <c r="DI24" s="615"/>
      <c r="DJ24" s="615"/>
      <c r="DK24" s="616"/>
      <c r="DL24" s="651">
        <v>26711147</v>
      </c>
      <c r="DM24" s="615"/>
      <c r="DN24" s="615"/>
      <c r="DO24" s="615"/>
      <c r="DP24" s="615"/>
      <c r="DQ24" s="615"/>
      <c r="DR24" s="615"/>
      <c r="DS24" s="615"/>
      <c r="DT24" s="615"/>
      <c r="DU24" s="615"/>
      <c r="DV24" s="616"/>
      <c r="DW24" s="619">
        <v>62.2</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16792740</v>
      </c>
      <c r="S25" s="626"/>
      <c r="T25" s="626"/>
      <c r="U25" s="626"/>
      <c r="V25" s="626"/>
      <c r="W25" s="626"/>
      <c r="X25" s="626"/>
      <c r="Y25" s="627"/>
      <c r="Z25" s="628">
        <v>22.5</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11684111</v>
      </c>
      <c r="CS25" s="657"/>
      <c r="CT25" s="657"/>
      <c r="CU25" s="657"/>
      <c r="CV25" s="657"/>
      <c r="CW25" s="657"/>
      <c r="CX25" s="657"/>
      <c r="CY25" s="658"/>
      <c r="CZ25" s="659">
        <v>15.7</v>
      </c>
      <c r="DA25" s="660"/>
      <c r="DB25" s="660"/>
      <c r="DC25" s="661"/>
      <c r="DD25" s="634">
        <v>10811573</v>
      </c>
      <c r="DE25" s="657"/>
      <c r="DF25" s="657"/>
      <c r="DG25" s="657"/>
      <c r="DH25" s="657"/>
      <c r="DI25" s="657"/>
      <c r="DJ25" s="657"/>
      <c r="DK25" s="658"/>
      <c r="DL25" s="634">
        <v>10695823</v>
      </c>
      <c r="DM25" s="657"/>
      <c r="DN25" s="657"/>
      <c r="DO25" s="657"/>
      <c r="DP25" s="657"/>
      <c r="DQ25" s="657"/>
      <c r="DR25" s="657"/>
      <c r="DS25" s="657"/>
      <c r="DT25" s="657"/>
      <c r="DU25" s="657"/>
      <c r="DV25" s="658"/>
      <c r="DW25" s="630">
        <v>24.9</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8039339</v>
      </c>
      <c r="CS26" s="626"/>
      <c r="CT26" s="626"/>
      <c r="CU26" s="626"/>
      <c r="CV26" s="626"/>
      <c r="CW26" s="626"/>
      <c r="CX26" s="626"/>
      <c r="CY26" s="627"/>
      <c r="CZ26" s="659">
        <v>10.8</v>
      </c>
      <c r="DA26" s="660"/>
      <c r="DB26" s="660"/>
      <c r="DC26" s="661"/>
      <c r="DD26" s="634">
        <v>7208804</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4983596</v>
      </c>
      <c r="S27" s="626"/>
      <c r="T27" s="626"/>
      <c r="U27" s="626"/>
      <c r="V27" s="626"/>
      <c r="W27" s="626"/>
      <c r="X27" s="626"/>
      <c r="Y27" s="627"/>
      <c r="Z27" s="628">
        <v>6.7</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24434481</v>
      </c>
      <c r="BH27" s="626"/>
      <c r="BI27" s="626"/>
      <c r="BJ27" s="626"/>
      <c r="BK27" s="626"/>
      <c r="BL27" s="626"/>
      <c r="BM27" s="626"/>
      <c r="BN27" s="627"/>
      <c r="BO27" s="628">
        <v>100</v>
      </c>
      <c r="BP27" s="628"/>
      <c r="BQ27" s="628"/>
      <c r="BR27" s="628"/>
      <c r="BS27" s="634">
        <v>149694</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25810422</v>
      </c>
      <c r="CS27" s="657"/>
      <c r="CT27" s="657"/>
      <c r="CU27" s="657"/>
      <c r="CV27" s="657"/>
      <c r="CW27" s="657"/>
      <c r="CX27" s="657"/>
      <c r="CY27" s="658"/>
      <c r="CZ27" s="659">
        <v>34.6</v>
      </c>
      <c r="DA27" s="660"/>
      <c r="DB27" s="660"/>
      <c r="DC27" s="661"/>
      <c r="DD27" s="634">
        <v>7443309</v>
      </c>
      <c r="DE27" s="657"/>
      <c r="DF27" s="657"/>
      <c r="DG27" s="657"/>
      <c r="DH27" s="657"/>
      <c r="DI27" s="657"/>
      <c r="DJ27" s="657"/>
      <c r="DK27" s="658"/>
      <c r="DL27" s="634">
        <v>7440259</v>
      </c>
      <c r="DM27" s="657"/>
      <c r="DN27" s="657"/>
      <c r="DO27" s="657"/>
      <c r="DP27" s="657"/>
      <c r="DQ27" s="657"/>
      <c r="DR27" s="657"/>
      <c r="DS27" s="657"/>
      <c r="DT27" s="657"/>
      <c r="DU27" s="657"/>
      <c r="DV27" s="658"/>
      <c r="DW27" s="630">
        <v>17.3</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282145</v>
      </c>
      <c r="S28" s="626"/>
      <c r="T28" s="626"/>
      <c r="U28" s="626"/>
      <c r="V28" s="626"/>
      <c r="W28" s="626"/>
      <c r="X28" s="626"/>
      <c r="Y28" s="627"/>
      <c r="Z28" s="628">
        <v>0.4</v>
      </c>
      <c r="AA28" s="628"/>
      <c r="AB28" s="628"/>
      <c r="AC28" s="628"/>
      <c r="AD28" s="629">
        <v>173644</v>
      </c>
      <c r="AE28" s="629"/>
      <c r="AF28" s="629"/>
      <c r="AG28" s="629"/>
      <c r="AH28" s="629"/>
      <c r="AI28" s="629"/>
      <c r="AJ28" s="629"/>
      <c r="AK28" s="629"/>
      <c r="AL28" s="630">
        <v>0.4</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8634663</v>
      </c>
      <c r="CS28" s="626"/>
      <c r="CT28" s="626"/>
      <c r="CU28" s="626"/>
      <c r="CV28" s="626"/>
      <c r="CW28" s="626"/>
      <c r="CX28" s="626"/>
      <c r="CY28" s="627"/>
      <c r="CZ28" s="659">
        <v>11.6</v>
      </c>
      <c r="DA28" s="660"/>
      <c r="DB28" s="660"/>
      <c r="DC28" s="661"/>
      <c r="DD28" s="634">
        <v>8575065</v>
      </c>
      <c r="DE28" s="626"/>
      <c r="DF28" s="626"/>
      <c r="DG28" s="626"/>
      <c r="DH28" s="626"/>
      <c r="DI28" s="626"/>
      <c r="DJ28" s="626"/>
      <c r="DK28" s="627"/>
      <c r="DL28" s="634">
        <v>8575065</v>
      </c>
      <c r="DM28" s="626"/>
      <c r="DN28" s="626"/>
      <c r="DO28" s="626"/>
      <c r="DP28" s="626"/>
      <c r="DQ28" s="626"/>
      <c r="DR28" s="626"/>
      <c r="DS28" s="626"/>
      <c r="DT28" s="626"/>
      <c r="DU28" s="626"/>
      <c r="DV28" s="627"/>
      <c r="DW28" s="630">
        <v>20</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245322</v>
      </c>
      <c r="S29" s="626"/>
      <c r="T29" s="626"/>
      <c r="U29" s="626"/>
      <c r="V29" s="626"/>
      <c r="W29" s="626"/>
      <c r="X29" s="626"/>
      <c r="Y29" s="627"/>
      <c r="Z29" s="628">
        <v>0.3</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8631540</v>
      </c>
      <c r="CS29" s="657"/>
      <c r="CT29" s="657"/>
      <c r="CU29" s="657"/>
      <c r="CV29" s="657"/>
      <c r="CW29" s="657"/>
      <c r="CX29" s="657"/>
      <c r="CY29" s="658"/>
      <c r="CZ29" s="659">
        <v>11.6</v>
      </c>
      <c r="DA29" s="660"/>
      <c r="DB29" s="660"/>
      <c r="DC29" s="661"/>
      <c r="DD29" s="634">
        <v>8571942</v>
      </c>
      <c r="DE29" s="657"/>
      <c r="DF29" s="657"/>
      <c r="DG29" s="657"/>
      <c r="DH29" s="657"/>
      <c r="DI29" s="657"/>
      <c r="DJ29" s="657"/>
      <c r="DK29" s="658"/>
      <c r="DL29" s="634">
        <v>8571942</v>
      </c>
      <c r="DM29" s="657"/>
      <c r="DN29" s="657"/>
      <c r="DO29" s="657"/>
      <c r="DP29" s="657"/>
      <c r="DQ29" s="657"/>
      <c r="DR29" s="657"/>
      <c r="DS29" s="657"/>
      <c r="DT29" s="657"/>
      <c r="DU29" s="657"/>
      <c r="DV29" s="658"/>
      <c r="DW29" s="630">
        <v>20</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2469593</v>
      </c>
      <c r="S30" s="626"/>
      <c r="T30" s="626"/>
      <c r="U30" s="626"/>
      <c r="V30" s="626"/>
      <c r="W30" s="626"/>
      <c r="X30" s="626"/>
      <c r="Y30" s="627"/>
      <c r="Z30" s="628">
        <v>3.3</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99.2</v>
      </c>
      <c r="BH30" s="684"/>
      <c r="BI30" s="684"/>
      <c r="BJ30" s="684"/>
      <c r="BK30" s="684"/>
      <c r="BL30" s="684"/>
      <c r="BM30" s="620">
        <v>97.6</v>
      </c>
      <c r="BN30" s="684"/>
      <c r="BO30" s="684"/>
      <c r="BP30" s="684"/>
      <c r="BQ30" s="685"/>
      <c r="BR30" s="683">
        <v>99.1</v>
      </c>
      <c r="BS30" s="684"/>
      <c r="BT30" s="684"/>
      <c r="BU30" s="684"/>
      <c r="BV30" s="684"/>
      <c r="BW30" s="684"/>
      <c r="BX30" s="620">
        <v>97</v>
      </c>
      <c r="BY30" s="684"/>
      <c r="BZ30" s="684"/>
      <c r="CA30" s="684"/>
      <c r="CB30" s="685"/>
      <c r="CD30" s="688"/>
      <c r="CE30" s="689"/>
      <c r="CF30" s="639" t="s">
        <v>292</v>
      </c>
      <c r="CG30" s="640"/>
      <c r="CH30" s="640"/>
      <c r="CI30" s="640"/>
      <c r="CJ30" s="640"/>
      <c r="CK30" s="640"/>
      <c r="CL30" s="640"/>
      <c r="CM30" s="640"/>
      <c r="CN30" s="640"/>
      <c r="CO30" s="640"/>
      <c r="CP30" s="640"/>
      <c r="CQ30" s="641"/>
      <c r="CR30" s="625">
        <v>7745107</v>
      </c>
      <c r="CS30" s="626"/>
      <c r="CT30" s="626"/>
      <c r="CU30" s="626"/>
      <c r="CV30" s="626"/>
      <c r="CW30" s="626"/>
      <c r="CX30" s="626"/>
      <c r="CY30" s="627"/>
      <c r="CZ30" s="659">
        <v>10.4</v>
      </c>
      <c r="DA30" s="660"/>
      <c r="DB30" s="660"/>
      <c r="DC30" s="661"/>
      <c r="DD30" s="634">
        <v>7685509</v>
      </c>
      <c r="DE30" s="626"/>
      <c r="DF30" s="626"/>
      <c r="DG30" s="626"/>
      <c r="DH30" s="626"/>
      <c r="DI30" s="626"/>
      <c r="DJ30" s="626"/>
      <c r="DK30" s="627"/>
      <c r="DL30" s="634">
        <v>7685509</v>
      </c>
      <c r="DM30" s="626"/>
      <c r="DN30" s="626"/>
      <c r="DO30" s="626"/>
      <c r="DP30" s="626"/>
      <c r="DQ30" s="626"/>
      <c r="DR30" s="626"/>
      <c r="DS30" s="626"/>
      <c r="DT30" s="626"/>
      <c r="DU30" s="626"/>
      <c r="DV30" s="627"/>
      <c r="DW30" s="630">
        <v>17.899999999999999</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229595</v>
      </c>
      <c r="S31" s="626"/>
      <c r="T31" s="626"/>
      <c r="U31" s="626"/>
      <c r="V31" s="626"/>
      <c r="W31" s="626"/>
      <c r="X31" s="626"/>
      <c r="Y31" s="627"/>
      <c r="Z31" s="628">
        <v>0.3</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99.1</v>
      </c>
      <c r="BH31" s="657"/>
      <c r="BI31" s="657"/>
      <c r="BJ31" s="657"/>
      <c r="BK31" s="657"/>
      <c r="BL31" s="657"/>
      <c r="BM31" s="631">
        <v>97.3</v>
      </c>
      <c r="BN31" s="681"/>
      <c r="BO31" s="681"/>
      <c r="BP31" s="681"/>
      <c r="BQ31" s="682"/>
      <c r="BR31" s="680">
        <v>99</v>
      </c>
      <c r="BS31" s="657"/>
      <c r="BT31" s="657"/>
      <c r="BU31" s="657"/>
      <c r="BV31" s="657"/>
      <c r="BW31" s="657"/>
      <c r="BX31" s="631">
        <v>96.7</v>
      </c>
      <c r="BY31" s="681"/>
      <c r="BZ31" s="681"/>
      <c r="CA31" s="681"/>
      <c r="CB31" s="682"/>
      <c r="CD31" s="688"/>
      <c r="CE31" s="689"/>
      <c r="CF31" s="639" t="s">
        <v>296</v>
      </c>
      <c r="CG31" s="640"/>
      <c r="CH31" s="640"/>
      <c r="CI31" s="640"/>
      <c r="CJ31" s="640"/>
      <c r="CK31" s="640"/>
      <c r="CL31" s="640"/>
      <c r="CM31" s="640"/>
      <c r="CN31" s="640"/>
      <c r="CO31" s="640"/>
      <c r="CP31" s="640"/>
      <c r="CQ31" s="641"/>
      <c r="CR31" s="625">
        <v>886433</v>
      </c>
      <c r="CS31" s="657"/>
      <c r="CT31" s="657"/>
      <c r="CU31" s="657"/>
      <c r="CV31" s="657"/>
      <c r="CW31" s="657"/>
      <c r="CX31" s="657"/>
      <c r="CY31" s="658"/>
      <c r="CZ31" s="659">
        <v>1.2</v>
      </c>
      <c r="DA31" s="660"/>
      <c r="DB31" s="660"/>
      <c r="DC31" s="661"/>
      <c r="DD31" s="634">
        <v>886433</v>
      </c>
      <c r="DE31" s="657"/>
      <c r="DF31" s="657"/>
      <c r="DG31" s="657"/>
      <c r="DH31" s="657"/>
      <c r="DI31" s="657"/>
      <c r="DJ31" s="657"/>
      <c r="DK31" s="658"/>
      <c r="DL31" s="634">
        <v>886433</v>
      </c>
      <c r="DM31" s="657"/>
      <c r="DN31" s="657"/>
      <c r="DO31" s="657"/>
      <c r="DP31" s="657"/>
      <c r="DQ31" s="657"/>
      <c r="DR31" s="657"/>
      <c r="DS31" s="657"/>
      <c r="DT31" s="657"/>
      <c r="DU31" s="657"/>
      <c r="DV31" s="658"/>
      <c r="DW31" s="630">
        <v>2.1</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1115443</v>
      </c>
      <c r="S32" s="626"/>
      <c r="T32" s="626"/>
      <c r="U32" s="626"/>
      <c r="V32" s="626"/>
      <c r="W32" s="626"/>
      <c r="X32" s="626"/>
      <c r="Y32" s="627"/>
      <c r="Z32" s="628">
        <v>1.5</v>
      </c>
      <c r="AA32" s="628"/>
      <c r="AB32" s="628"/>
      <c r="AC32" s="628"/>
      <c r="AD32" s="629">
        <v>257</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99.2</v>
      </c>
      <c r="BH32" s="693"/>
      <c r="BI32" s="693"/>
      <c r="BJ32" s="693"/>
      <c r="BK32" s="693"/>
      <c r="BL32" s="693"/>
      <c r="BM32" s="694">
        <v>97.5</v>
      </c>
      <c r="BN32" s="693"/>
      <c r="BO32" s="693"/>
      <c r="BP32" s="693"/>
      <c r="BQ32" s="695"/>
      <c r="BR32" s="692">
        <v>99.1</v>
      </c>
      <c r="BS32" s="693"/>
      <c r="BT32" s="693"/>
      <c r="BU32" s="693"/>
      <c r="BV32" s="693"/>
      <c r="BW32" s="693"/>
      <c r="BX32" s="694">
        <v>97</v>
      </c>
      <c r="BY32" s="693"/>
      <c r="BZ32" s="693"/>
      <c r="CA32" s="693"/>
      <c r="CB32" s="695"/>
      <c r="CD32" s="690"/>
      <c r="CE32" s="691"/>
      <c r="CF32" s="639" t="s">
        <v>299</v>
      </c>
      <c r="CG32" s="640"/>
      <c r="CH32" s="640"/>
      <c r="CI32" s="640"/>
      <c r="CJ32" s="640"/>
      <c r="CK32" s="640"/>
      <c r="CL32" s="640"/>
      <c r="CM32" s="640"/>
      <c r="CN32" s="640"/>
      <c r="CO32" s="640"/>
      <c r="CP32" s="640"/>
      <c r="CQ32" s="641"/>
      <c r="CR32" s="625">
        <v>3123</v>
      </c>
      <c r="CS32" s="626"/>
      <c r="CT32" s="626"/>
      <c r="CU32" s="626"/>
      <c r="CV32" s="626"/>
      <c r="CW32" s="626"/>
      <c r="CX32" s="626"/>
      <c r="CY32" s="627"/>
      <c r="CZ32" s="659">
        <v>0</v>
      </c>
      <c r="DA32" s="660"/>
      <c r="DB32" s="660"/>
      <c r="DC32" s="661"/>
      <c r="DD32" s="634">
        <v>3123</v>
      </c>
      <c r="DE32" s="626"/>
      <c r="DF32" s="626"/>
      <c r="DG32" s="626"/>
      <c r="DH32" s="626"/>
      <c r="DI32" s="626"/>
      <c r="DJ32" s="626"/>
      <c r="DK32" s="627"/>
      <c r="DL32" s="634">
        <v>3123</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4867700</v>
      </c>
      <c r="S33" s="626"/>
      <c r="T33" s="626"/>
      <c r="U33" s="626"/>
      <c r="V33" s="626"/>
      <c r="W33" s="626"/>
      <c r="X33" s="626"/>
      <c r="Y33" s="627"/>
      <c r="Z33" s="628">
        <v>6.5</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24927500</v>
      </c>
      <c r="CS33" s="657"/>
      <c r="CT33" s="657"/>
      <c r="CU33" s="657"/>
      <c r="CV33" s="657"/>
      <c r="CW33" s="657"/>
      <c r="CX33" s="657"/>
      <c r="CY33" s="658"/>
      <c r="CZ33" s="659">
        <v>33.5</v>
      </c>
      <c r="DA33" s="660"/>
      <c r="DB33" s="660"/>
      <c r="DC33" s="661"/>
      <c r="DD33" s="634">
        <v>20599014</v>
      </c>
      <c r="DE33" s="657"/>
      <c r="DF33" s="657"/>
      <c r="DG33" s="657"/>
      <c r="DH33" s="657"/>
      <c r="DI33" s="657"/>
      <c r="DJ33" s="657"/>
      <c r="DK33" s="658"/>
      <c r="DL33" s="634">
        <v>16670865</v>
      </c>
      <c r="DM33" s="657"/>
      <c r="DN33" s="657"/>
      <c r="DO33" s="657"/>
      <c r="DP33" s="657"/>
      <c r="DQ33" s="657"/>
      <c r="DR33" s="657"/>
      <c r="DS33" s="657"/>
      <c r="DT33" s="657"/>
      <c r="DU33" s="657"/>
      <c r="DV33" s="658"/>
      <c r="DW33" s="630">
        <v>38.799999999999997</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7689892</v>
      </c>
      <c r="CS34" s="626"/>
      <c r="CT34" s="626"/>
      <c r="CU34" s="626"/>
      <c r="CV34" s="626"/>
      <c r="CW34" s="626"/>
      <c r="CX34" s="626"/>
      <c r="CY34" s="627"/>
      <c r="CZ34" s="659">
        <v>10.3</v>
      </c>
      <c r="DA34" s="660"/>
      <c r="DB34" s="660"/>
      <c r="DC34" s="661"/>
      <c r="DD34" s="634">
        <v>6254813</v>
      </c>
      <c r="DE34" s="626"/>
      <c r="DF34" s="626"/>
      <c r="DG34" s="626"/>
      <c r="DH34" s="626"/>
      <c r="DI34" s="626"/>
      <c r="DJ34" s="626"/>
      <c r="DK34" s="627"/>
      <c r="DL34" s="634">
        <v>5606233</v>
      </c>
      <c r="DM34" s="626"/>
      <c r="DN34" s="626"/>
      <c r="DO34" s="626"/>
      <c r="DP34" s="626"/>
      <c r="DQ34" s="626"/>
      <c r="DR34" s="626"/>
      <c r="DS34" s="626"/>
      <c r="DT34" s="626"/>
      <c r="DU34" s="626"/>
      <c r="DV34" s="627"/>
      <c r="DW34" s="630">
        <v>13.1</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2914700</v>
      </c>
      <c r="S35" s="626"/>
      <c r="T35" s="626"/>
      <c r="U35" s="626"/>
      <c r="V35" s="626"/>
      <c r="W35" s="626"/>
      <c r="X35" s="626"/>
      <c r="Y35" s="627"/>
      <c r="Z35" s="628">
        <v>3.9</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12229843</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-1104230</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556171</v>
      </c>
      <c r="CS35" s="657"/>
      <c r="CT35" s="657"/>
      <c r="CU35" s="657"/>
      <c r="CV35" s="657"/>
      <c r="CW35" s="657"/>
      <c r="CX35" s="657"/>
      <c r="CY35" s="658"/>
      <c r="CZ35" s="659">
        <v>0.7</v>
      </c>
      <c r="DA35" s="660"/>
      <c r="DB35" s="660"/>
      <c r="DC35" s="661"/>
      <c r="DD35" s="634">
        <v>354427</v>
      </c>
      <c r="DE35" s="657"/>
      <c r="DF35" s="657"/>
      <c r="DG35" s="657"/>
      <c r="DH35" s="657"/>
      <c r="DI35" s="657"/>
      <c r="DJ35" s="657"/>
      <c r="DK35" s="658"/>
      <c r="DL35" s="634">
        <v>354427</v>
      </c>
      <c r="DM35" s="657"/>
      <c r="DN35" s="657"/>
      <c r="DO35" s="657"/>
      <c r="DP35" s="657"/>
      <c r="DQ35" s="657"/>
      <c r="DR35" s="657"/>
      <c r="DS35" s="657"/>
      <c r="DT35" s="657"/>
      <c r="DU35" s="657"/>
      <c r="DV35" s="658"/>
      <c r="DW35" s="630">
        <v>0.8</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74745954</v>
      </c>
      <c r="S36" s="698"/>
      <c r="T36" s="698"/>
      <c r="U36" s="698"/>
      <c r="V36" s="698"/>
      <c r="W36" s="698"/>
      <c r="X36" s="698"/>
      <c r="Y36" s="699"/>
      <c r="Z36" s="700">
        <v>100</v>
      </c>
      <c r="AA36" s="700"/>
      <c r="AB36" s="700"/>
      <c r="AC36" s="700"/>
      <c r="AD36" s="701">
        <v>39998719</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2746195</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-1559585</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7722729</v>
      </c>
      <c r="CS36" s="626"/>
      <c r="CT36" s="626"/>
      <c r="CU36" s="626"/>
      <c r="CV36" s="626"/>
      <c r="CW36" s="626"/>
      <c r="CX36" s="626"/>
      <c r="CY36" s="627"/>
      <c r="CZ36" s="659">
        <v>10.4</v>
      </c>
      <c r="DA36" s="660"/>
      <c r="DB36" s="660"/>
      <c r="DC36" s="661"/>
      <c r="DD36" s="634">
        <v>7228056</v>
      </c>
      <c r="DE36" s="626"/>
      <c r="DF36" s="626"/>
      <c r="DG36" s="626"/>
      <c r="DH36" s="626"/>
      <c r="DI36" s="626"/>
      <c r="DJ36" s="626"/>
      <c r="DK36" s="627"/>
      <c r="DL36" s="634">
        <v>5697616</v>
      </c>
      <c r="DM36" s="626"/>
      <c r="DN36" s="626"/>
      <c r="DO36" s="626"/>
      <c r="DP36" s="626"/>
      <c r="DQ36" s="626"/>
      <c r="DR36" s="626"/>
      <c r="DS36" s="626"/>
      <c r="DT36" s="626"/>
      <c r="DU36" s="626"/>
      <c r="DV36" s="627"/>
      <c r="DW36" s="630">
        <v>13.3</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1401702</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28808</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2058314</v>
      </c>
      <c r="CS37" s="657"/>
      <c r="CT37" s="657"/>
      <c r="CU37" s="657"/>
      <c r="CV37" s="657"/>
      <c r="CW37" s="657"/>
      <c r="CX37" s="657"/>
      <c r="CY37" s="658"/>
      <c r="CZ37" s="659">
        <v>2.8</v>
      </c>
      <c r="DA37" s="660"/>
      <c r="DB37" s="660"/>
      <c r="DC37" s="661"/>
      <c r="DD37" s="634">
        <v>2058314</v>
      </c>
      <c r="DE37" s="657"/>
      <c r="DF37" s="657"/>
      <c r="DG37" s="657"/>
      <c r="DH37" s="657"/>
      <c r="DI37" s="657"/>
      <c r="DJ37" s="657"/>
      <c r="DK37" s="658"/>
      <c r="DL37" s="634">
        <v>2028423</v>
      </c>
      <c r="DM37" s="657"/>
      <c r="DN37" s="657"/>
      <c r="DO37" s="657"/>
      <c r="DP37" s="657"/>
      <c r="DQ37" s="657"/>
      <c r="DR37" s="657"/>
      <c r="DS37" s="657"/>
      <c r="DT37" s="657"/>
      <c r="DU37" s="657"/>
      <c r="DV37" s="658"/>
      <c r="DW37" s="630">
        <v>4.7</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v>169185</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49045</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7912761</v>
      </c>
      <c r="CS38" s="626"/>
      <c r="CT38" s="626"/>
      <c r="CU38" s="626"/>
      <c r="CV38" s="626"/>
      <c r="CW38" s="626"/>
      <c r="CX38" s="626"/>
      <c r="CY38" s="627"/>
      <c r="CZ38" s="659">
        <v>10.6</v>
      </c>
      <c r="DA38" s="660"/>
      <c r="DB38" s="660"/>
      <c r="DC38" s="661"/>
      <c r="DD38" s="634">
        <v>6215778</v>
      </c>
      <c r="DE38" s="626"/>
      <c r="DF38" s="626"/>
      <c r="DG38" s="626"/>
      <c r="DH38" s="626"/>
      <c r="DI38" s="626"/>
      <c r="DJ38" s="626"/>
      <c r="DK38" s="627"/>
      <c r="DL38" s="634">
        <v>4912589</v>
      </c>
      <c r="DM38" s="626"/>
      <c r="DN38" s="626"/>
      <c r="DO38" s="626"/>
      <c r="DP38" s="626"/>
      <c r="DQ38" s="626"/>
      <c r="DR38" s="626"/>
      <c r="DS38" s="626"/>
      <c r="DT38" s="626"/>
      <c r="DU38" s="626"/>
      <c r="DV38" s="627"/>
      <c r="DW38" s="630">
        <v>11.4</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t="s">
        <v>321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99</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447581</v>
      </c>
      <c r="CS39" s="657"/>
      <c r="CT39" s="657"/>
      <c r="CU39" s="657"/>
      <c r="CV39" s="657"/>
      <c r="CW39" s="657"/>
      <c r="CX39" s="657"/>
      <c r="CY39" s="658"/>
      <c r="CZ39" s="659">
        <v>0.6</v>
      </c>
      <c r="DA39" s="660"/>
      <c r="DB39" s="660"/>
      <c r="DC39" s="661"/>
      <c r="DD39" s="634">
        <v>50111</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2397481</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122</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598366</v>
      </c>
      <c r="CS40" s="626"/>
      <c r="CT40" s="626"/>
      <c r="CU40" s="626"/>
      <c r="CV40" s="626"/>
      <c r="CW40" s="626"/>
      <c r="CX40" s="626"/>
      <c r="CY40" s="627"/>
      <c r="CZ40" s="659">
        <v>0.8</v>
      </c>
      <c r="DA40" s="660"/>
      <c r="DB40" s="660"/>
      <c r="DC40" s="661"/>
      <c r="DD40" s="634">
        <v>495829</v>
      </c>
      <c r="DE40" s="626"/>
      <c r="DF40" s="626"/>
      <c r="DG40" s="626"/>
      <c r="DH40" s="626"/>
      <c r="DI40" s="626"/>
      <c r="DJ40" s="626"/>
      <c r="DK40" s="627"/>
      <c r="DL40" s="634">
        <v>100000</v>
      </c>
      <c r="DM40" s="626"/>
      <c r="DN40" s="626"/>
      <c r="DO40" s="626"/>
      <c r="DP40" s="626"/>
      <c r="DQ40" s="626"/>
      <c r="DR40" s="626"/>
      <c r="DS40" s="626"/>
      <c r="DT40" s="626"/>
      <c r="DU40" s="626"/>
      <c r="DV40" s="627"/>
      <c r="DW40" s="630">
        <v>0.2</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5515280</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320</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3463923</v>
      </c>
      <c r="CS42" s="626"/>
      <c r="CT42" s="626"/>
      <c r="CU42" s="626"/>
      <c r="CV42" s="626"/>
      <c r="CW42" s="626"/>
      <c r="CX42" s="626"/>
      <c r="CY42" s="627"/>
      <c r="CZ42" s="659">
        <v>4.5999999999999996</v>
      </c>
      <c r="DA42" s="708"/>
      <c r="DB42" s="708"/>
      <c r="DC42" s="709"/>
      <c r="DD42" s="634">
        <v>377132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95713</v>
      </c>
      <c r="CS43" s="657"/>
      <c r="CT43" s="657"/>
      <c r="CU43" s="657"/>
      <c r="CV43" s="657"/>
      <c r="CW43" s="657"/>
      <c r="CX43" s="657"/>
      <c r="CY43" s="658"/>
      <c r="CZ43" s="659">
        <v>0.1</v>
      </c>
      <c r="DA43" s="660"/>
      <c r="DB43" s="660"/>
      <c r="DC43" s="661"/>
      <c r="DD43" s="634">
        <v>95713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3457923</v>
      </c>
      <c r="CS44" s="626"/>
      <c r="CT44" s="626"/>
      <c r="CU44" s="626"/>
      <c r="CV44" s="626"/>
      <c r="CW44" s="626"/>
      <c r="CX44" s="626"/>
      <c r="CY44" s="627"/>
      <c r="CZ44" s="659">
        <v>4.5999999999999996</v>
      </c>
      <c r="DA44" s="708"/>
      <c r="DB44" s="708"/>
      <c r="DC44" s="709"/>
      <c r="DD44" s="634">
        <v>376469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1680356</v>
      </c>
      <c r="CS45" s="657"/>
      <c r="CT45" s="657"/>
      <c r="CU45" s="657"/>
      <c r="CV45" s="657"/>
      <c r="CW45" s="657"/>
      <c r="CX45" s="657"/>
      <c r="CY45" s="658"/>
      <c r="CZ45" s="659">
        <v>2.2999999999999998</v>
      </c>
      <c r="DA45" s="660"/>
      <c r="DB45" s="660"/>
      <c r="DC45" s="661"/>
      <c r="DD45" s="634">
        <v>34154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1715924</v>
      </c>
      <c r="CS46" s="626"/>
      <c r="CT46" s="626"/>
      <c r="CU46" s="626"/>
      <c r="CV46" s="626"/>
      <c r="CW46" s="626"/>
      <c r="CX46" s="626"/>
      <c r="CY46" s="627"/>
      <c r="CZ46" s="659">
        <v>2.2999999999999998</v>
      </c>
      <c r="DA46" s="708"/>
      <c r="DB46" s="708"/>
      <c r="DC46" s="709"/>
      <c r="DD46" s="634">
        <v>314477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6000</v>
      </c>
      <c r="CS47" s="657"/>
      <c r="CT47" s="657"/>
      <c r="CU47" s="657"/>
      <c r="CV47" s="657"/>
      <c r="CW47" s="657"/>
      <c r="CX47" s="657"/>
      <c r="CY47" s="658"/>
      <c r="CZ47" s="659">
        <v>0</v>
      </c>
      <c r="DA47" s="660"/>
      <c r="DB47" s="660"/>
      <c r="DC47" s="661"/>
      <c r="DD47" s="634">
        <v>663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74520619</v>
      </c>
      <c r="CS49" s="693"/>
      <c r="CT49" s="693"/>
      <c r="CU49" s="693"/>
      <c r="CV49" s="693"/>
      <c r="CW49" s="693"/>
      <c r="CX49" s="693"/>
      <c r="CY49" s="720"/>
      <c r="CZ49" s="721">
        <v>100</v>
      </c>
      <c r="DA49" s="722"/>
      <c r="DB49" s="722"/>
      <c r="DC49" s="723"/>
      <c r="DD49" s="724">
        <v>47806093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74333</v>
      </c>
      <c r="R7" s="755"/>
      <c r="S7" s="755"/>
      <c r="T7" s="755"/>
      <c r="U7" s="755"/>
      <c r="V7" s="755">
        <v>74108</v>
      </c>
      <c r="W7" s="755"/>
      <c r="X7" s="755"/>
      <c r="Y7" s="755"/>
      <c r="Z7" s="755"/>
      <c r="AA7" s="755">
        <v>225</v>
      </c>
      <c r="AB7" s="755"/>
      <c r="AC7" s="755"/>
      <c r="AD7" s="755"/>
      <c r="AE7" s="756"/>
      <c r="AF7" s="757">
        <v>101</v>
      </c>
      <c r="AG7" s="758"/>
      <c r="AH7" s="758"/>
      <c r="AI7" s="758"/>
      <c r="AJ7" s="759"/>
      <c r="AK7" s="794">
        <v>1692</v>
      </c>
      <c r="AL7" s="795"/>
      <c r="AM7" s="795"/>
      <c r="AN7" s="795"/>
      <c r="AO7" s="795"/>
      <c r="AP7" s="795">
        <v>66215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552</v>
      </c>
      <c r="BT7" s="799"/>
      <c r="BU7" s="799"/>
      <c r="BV7" s="799"/>
      <c r="BW7" s="799"/>
      <c r="BX7" s="799"/>
      <c r="BY7" s="799"/>
      <c r="BZ7" s="799"/>
      <c r="CA7" s="799"/>
      <c r="CB7" s="799"/>
      <c r="CC7" s="799"/>
      <c r="CD7" s="799"/>
      <c r="CE7" s="799"/>
      <c r="CF7" s="799"/>
      <c r="CG7" s="800"/>
      <c r="CH7" s="791">
        <v>-3</v>
      </c>
      <c r="CI7" s="792"/>
      <c r="CJ7" s="792"/>
      <c r="CK7" s="792"/>
      <c r="CL7" s="793"/>
      <c r="CM7" s="791">
        <v>163</v>
      </c>
      <c r="CN7" s="792"/>
      <c r="CO7" s="792"/>
      <c r="CP7" s="792"/>
      <c r="CQ7" s="793"/>
      <c r="CR7" s="791">
        <v>10</v>
      </c>
      <c r="CS7" s="792"/>
      <c r="CT7" s="792"/>
      <c r="CU7" s="792"/>
      <c r="CV7" s="793"/>
      <c r="CW7" s="791" t="s">
        <v>542</v>
      </c>
      <c r="CX7" s="792"/>
      <c r="CY7" s="792"/>
      <c r="CZ7" s="792"/>
      <c r="DA7" s="793"/>
      <c r="DB7" s="791" t="s">
        <v>542</v>
      </c>
      <c r="DC7" s="792"/>
      <c r="DD7" s="792"/>
      <c r="DE7" s="792"/>
      <c r="DF7" s="793"/>
      <c r="DG7" s="791" t="s">
        <v>545</v>
      </c>
      <c r="DH7" s="792"/>
      <c r="DI7" s="792"/>
      <c r="DJ7" s="792"/>
      <c r="DK7" s="793"/>
      <c r="DL7" s="791" t="s">
        <v>542</v>
      </c>
      <c r="DM7" s="792"/>
      <c r="DN7" s="792"/>
      <c r="DO7" s="792"/>
      <c r="DP7" s="793"/>
      <c r="DQ7" s="791" t="s">
        <v>553</v>
      </c>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2391</v>
      </c>
      <c r="R8" s="779"/>
      <c r="S8" s="779"/>
      <c r="T8" s="779"/>
      <c r="U8" s="779"/>
      <c r="V8" s="779">
        <v>2391</v>
      </c>
      <c r="W8" s="779"/>
      <c r="X8" s="779"/>
      <c r="Y8" s="779"/>
      <c r="Z8" s="779"/>
      <c r="AA8" s="779" t="s">
        <v>542</v>
      </c>
      <c r="AB8" s="779"/>
      <c r="AC8" s="779"/>
      <c r="AD8" s="779"/>
      <c r="AE8" s="780"/>
      <c r="AF8" s="781" t="s">
        <v>111</v>
      </c>
      <c r="AG8" s="782"/>
      <c r="AH8" s="782"/>
      <c r="AI8" s="782"/>
      <c r="AJ8" s="783"/>
      <c r="AK8" s="784">
        <v>1083</v>
      </c>
      <c r="AL8" s="785"/>
      <c r="AM8" s="785"/>
      <c r="AN8" s="785"/>
      <c r="AO8" s="785"/>
      <c r="AP8" s="785">
        <v>5763</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74746</v>
      </c>
      <c r="R23" s="814"/>
      <c r="S23" s="814"/>
      <c r="T23" s="814"/>
      <c r="U23" s="814"/>
      <c r="V23" s="814">
        <v>74521</v>
      </c>
      <c r="W23" s="814"/>
      <c r="X23" s="814"/>
      <c r="Y23" s="814"/>
      <c r="Z23" s="814"/>
      <c r="AA23" s="814">
        <v>225</v>
      </c>
      <c r="AB23" s="814"/>
      <c r="AC23" s="814"/>
      <c r="AD23" s="814"/>
      <c r="AE23" s="815"/>
      <c r="AF23" s="816">
        <v>101</v>
      </c>
      <c r="AG23" s="814"/>
      <c r="AH23" s="814"/>
      <c r="AI23" s="814"/>
      <c r="AJ23" s="817"/>
      <c r="AK23" s="818"/>
      <c r="AL23" s="819"/>
      <c r="AM23" s="819"/>
      <c r="AN23" s="819"/>
      <c r="AO23" s="819"/>
      <c r="AP23" s="814">
        <v>71978</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26974</v>
      </c>
      <c r="R28" s="843"/>
      <c r="S28" s="843"/>
      <c r="T28" s="843"/>
      <c r="U28" s="843"/>
      <c r="V28" s="843">
        <v>28078</v>
      </c>
      <c r="W28" s="843"/>
      <c r="X28" s="843"/>
      <c r="Y28" s="843"/>
      <c r="Z28" s="843"/>
      <c r="AA28" s="843">
        <v>-1104</v>
      </c>
      <c r="AB28" s="843"/>
      <c r="AC28" s="843"/>
      <c r="AD28" s="843"/>
      <c r="AE28" s="844"/>
      <c r="AF28" s="845">
        <v>-1104</v>
      </c>
      <c r="AG28" s="843"/>
      <c r="AH28" s="843"/>
      <c r="AI28" s="843"/>
      <c r="AJ28" s="846"/>
      <c r="AK28" s="847">
        <v>2397</v>
      </c>
      <c r="AL28" s="838"/>
      <c r="AM28" s="838"/>
      <c r="AN28" s="838"/>
      <c r="AO28" s="838"/>
      <c r="AP28" s="838" t="s">
        <v>543</v>
      </c>
      <c r="AQ28" s="838"/>
      <c r="AR28" s="838"/>
      <c r="AS28" s="838"/>
      <c r="AT28" s="838"/>
      <c r="AU28" s="838" t="s">
        <v>542</v>
      </c>
      <c r="AV28" s="838"/>
      <c r="AW28" s="838"/>
      <c r="AX28" s="838"/>
      <c r="AY28" s="838"/>
      <c r="AZ28" s="839" t="s">
        <v>542</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15372</v>
      </c>
      <c r="R29" s="779"/>
      <c r="S29" s="779"/>
      <c r="T29" s="779"/>
      <c r="U29" s="779"/>
      <c r="V29" s="779">
        <v>15099</v>
      </c>
      <c r="W29" s="779"/>
      <c r="X29" s="779"/>
      <c r="Y29" s="779"/>
      <c r="Z29" s="779"/>
      <c r="AA29" s="779">
        <v>272</v>
      </c>
      <c r="AB29" s="779"/>
      <c r="AC29" s="779"/>
      <c r="AD29" s="779"/>
      <c r="AE29" s="780"/>
      <c r="AF29" s="781">
        <v>272</v>
      </c>
      <c r="AG29" s="782"/>
      <c r="AH29" s="782"/>
      <c r="AI29" s="782"/>
      <c r="AJ29" s="783"/>
      <c r="AK29" s="850">
        <v>2238</v>
      </c>
      <c r="AL29" s="851"/>
      <c r="AM29" s="851"/>
      <c r="AN29" s="851"/>
      <c r="AO29" s="851"/>
      <c r="AP29" s="851" t="s">
        <v>544</v>
      </c>
      <c r="AQ29" s="851"/>
      <c r="AR29" s="851"/>
      <c r="AS29" s="851"/>
      <c r="AT29" s="851"/>
      <c r="AU29" s="851" t="s">
        <v>542</v>
      </c>
      <c r="AV29" s="851"/>
      <c r="AW29" s="851"/>
      <c r="AX29" s="851"/>
      <c r="AY29" s="851"/>
      <c r="AZ29" s="852" t="s">
        <v>542</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2271</v>
      </c>
      <c r="R30" s="779"/>
      <c r="S30" s="779"/>
      <c r="T30" s="779"/>
      <c r="U30" s="779"/>
      <c r="V30" s="779">
        <v>2245</v>
      </c>
      <c r="W30" s="779"/>
      <c r="X30" s="779"/>
      <c r="Y30" s="779"/>
      <c r="Z30" s="779"/>
      <c r="AA30" s="779">
        <v>26</v>
      </c>
      <c r="AB30" s="779"/>
      <c r="AC30" s="779"/>
      <c r="AD30" s="779"/>
      <c r="AE30" s="780"/>
      <c r="AF30" s="781">
        <v>26</v>
      </c>
      <c r="AG30" s="782"/>
      <c r="AH30" s="782"/>
      <c r="AI30" s="782"/>
      <c r="AJ30" s="783"/>
      <c r="AK30" s="850">
        <v>519</v>
      </c>
      <c r="AL30" s="851"/>
      <c r="AM30" s="851"/>
      <c r="AN30" s="851"/>
      <c r="AO30" s="851"/>
      <c r="AP30" s="851" t="s">
        <v>542</v>
      </c>
      <c r="AQ30" s="851"/>
      <c r="AR30" s="851"/>
      <c r="AS30" s="851"/>
      <c r="AT30" s="851"/>
      <c r="AU30" s="851" t="s">
        <v>542</v>
      </c>
      <c r="AV30" s="851"/>
      <c r="AW30" s="851"/>
      <c r="AX30" s="851"/>
      <c r="AY30" s="851"/>
      <c r="AZ30" s="852" t="s">
        <v>542</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15768</v>
      </c>
      <c r="R31" s="779"/>
      <c r="S31" s="779"/>
      <c r="T31" s="779"/>
      <c r="U31" s="779"/>
      <c r="V31" s="779">
        <v>15742</v>
      </c>
      <c r="W31" s="779"/>
      <c r="X31" s="779"/>
      <c r="Y31" s="779"/>
      <c r="Z31" s="779"/>
      <c r="AA31" s="779">
        <v>26</v>
      </c>
      <c r="AB31" s="779"/>
      <c r="AC31" s="779"/>
      <c r="AD31" s="779"/>
      <c r="AE31" s="780"/>
      <c r="AF31" s="781">
        <v>26</v>
      </c>
      <c r="AG31" s="782"/>
      <c r="AH31" s="782"/>
      <c r="AI31" s="782"/>
      <c r="AJ31" s="783"/>
      <c r="AK31" s="850">
        <v>210</v>
      </c>
      <c r="AL31" s="851"/>
      <c r="AM31" s="851"/>
      <c r="AN31" s="851"/>
      <c r="AO31" s="851"/>
      <c r="AP31" s="851" t="s">
        <v>545</v>
      </c>
      <c r="AQ31" s="851"/>
      <c r="AR31" s="851"/>
      <c r="AS31" s="851"/>
      <c r="AT31" s="851"/>
      <c r="AU31" s="851" t="s">
        <v>544</v>
      </c>
      <c r="AV31" s="851"/>
      <c r="AW31" s="851"/>
      <c r="AX31" s="851"/>
      <c r="AY31" s="851"/>
      <c r="AZ31" s="852" t="s">
        <v>543</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3825</v>
      </c>
      <c r="R32" s="779"/>
      <c r="S32" s="779"/>
      <c r="T32" s="779"/>
      <c r="U32" s="779"/>
      <c r="V32" s="779">
        <v>3540</v>
      </c>
      <c r="W32" s="779"/>
      <c r="X32" s="779"/>
      <c r="Y32" s="779"/>
      <c r="Z32" s="779"/>
      <c r="AA32" s="779">
        <v>285</v>
      </c>
      <c r="AB32" s="779"/>
      <c r="AC32" s="779"/>
      <c r="AD32" s="779"/>
      <c r="AE32" s="780"/>
      <c r="AF32" s="781">
        <v>2466</v>
      </c>
      <c r="AG32" s="782"/>
      <c r="AH32" s="782"/>
      <c r="AI32" s="782"/>
      <c r="AJ32" s="783"/>
      <c r="AK32" s="850">
        <v>150</v>
      </c>
      <c r="AL32" s="851"/>
      <c r="AM32" s="851"/>
      <c r="AN32" s="851"/>
      <c r="AO32" s="851"/>
      <c r="AP32" s="851">
        <v>10782</v>
      </c>
      <c r="AQ32" s="851"/>
      <c r="AR32" s="851"/>
      <c r="AS32" s="851"/>
      <c r="AT32" s="851"/>
      <c r="AU32" s="851">
        <v>183</v>
      </c>
      <c r="AV32" s="851"/>
      <c r="AW32" s="851"/>
      <c r="AX32" s="851"/>
      <c r="AY32" s="851"/>
      <c r="AZ32" s="852" t="s">
        <v>544</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7437</v>
      </c>
      <c r="R33" s="779"/>
      <c r="S33" s="779"/>
      <c r="T33" s="779"/>
      <c r="U33" s="779"/>
      <c r="V33" s="779">
        <v>6834</v>
      </c>
      <c r="W33" s="779"/>
      <c r="X33" s="779"/>
      <c r="Y33" s="779"/>
      <c r="Z33" s="779"/>
      <c r="AA33" s="779">
        <v>603</v>
      </c>
      <c r="AB33" s="779"/>
      <c r="AC33" s="779"/>
      <c r="AD33" s="779"/>
      <c r="AE33" s="780"/>
      <c r="AF33" s="781" t="s">
        <v>111</v>
      </c>
      <c r="AG33" s="782"/>
      <c r="AH33" s="782"/>
      <c r="AI33" s="782"/>
      <c r="AJ33" s="783"/>
      <c r="AK33" s="850">
        <v>2746</v>
      </c>
      <c r="AL33" s="851"/>
      <c r="AM33" s="851"/>
      <c r="AN33" s="851"/>
      <c r="AO33" s="851"/>
      <c r="AP33" s="851">
        <v>58714</v>
      </c>
      <c r="AQ33" s="851"/>
      <c r="AR33" s="851"/>
      <c r="AS33" s="851"/>
      <c r="AT33" s="851"/>
      <c r="AU33" s="851">
        <v>25717</v>
      </c>
      <c r="AV33" s="851"/>
      <c r="AW33" s="851"/>
      <c r="AX33" s="851"/>
      <c r="AY33" s="851"/>
      <c r="AZ33" s="852" t="s">
        <v>544</v>
      </c>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387</v>
      </c>
      <c r="C34" s="776"/>
      <c r="D34" s="776"/>
      <c r="E34" s="776"/>
      <c r="F34" s="776"/>
      <c r="G34" s="776"/>
      <c r="H34" s="776"/>
      <c r="I34" s="776"/>
      <c r="J34" s="776"/>
      <c r="K34" s="776"/>
      <c r="L34" s="776"/>
      <c r="M34" s="776"/>
      <c r="N34" s="776"/>
      <c r="O34" s="776"/>
      <c r="P34" s="777"/>
      <c r="Q34" s="778">
        <v>13358</v>
      </c>
      <c r="R34" s="779"/>
      <c r="S34" s="779"/>
      <c r="T34" s="779"/>
      <c r="U34" s="779"/>
      <c r="V34" s="779">
        <v>13151</v>
      </c>
      <c r="W34" s="779"/>
      <c r="X34" s="779"/>
      <c r="Y34" s="779"/>
      <c r="Z34" s="779"/>
      <c r="AA34" s="779">
        <v>207</v>
      </c>
      <c r="AB34" s="779"/>
      <c r="AC34" s="779"/>
      <c r="AD34" s="779"/>
      <c r="AE34" s="780"/>
      <c r="AF34" s="781">
        <v>189</v>
      </c>
      <c r="AG34" s="782"/>
      <c r="AH34" s="782"/>
      <c r="AI34" s="782"/>
      <c r="AJ34" s="783"/>
      <c r="AK34" s="850">
        <v>1402</v>
      </c>
      <c r="AL34" s="851"/>
      <c r="AM34" s="851"/>
      <c r="AN34" s="851"/>
      <c r="AO34" s="851"/>
      <c r="AP34" s="851">
        <v>11438</v>
      </c>
      <c r="AQ34" s="851"/>
      <c r="AR34" s="851"/>
      <c r="AS34" s="851"/>
      <c r="AT34" s="851"/>
      <c r="AU34" s="851">
        <v>3237</v>
      </c>
      <c r="AV34" s="851"/>
      <c r="AW34" s="851"/>
      <c r="AX34" s="851"/>
      <c r="AY34" s="851"/>
      <c r="AZ34" s="852" t="s">
        <v>542</v>
      </c>
      <c r="BA34" s="852"/>
      <c r="BB34" s="852"/>
      <c r="BC34" s="852"/>
      <c r="BD34" s="852"/>
      <c r="BE34" s="848" t="s">
        <v>385</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1875</v>
      </c>
      <c r="AG63" s="862"/>
      <c r="AH63" s="862"/>
      <c r="AI63" s="862"/>
      <c r="AJ63" s="863"/>
      <c r="AK63" s="864"/>
      <c r="AL63" s="859"/>
      <c r="AM63" s="859"/>
      <c r="AN63" s="859"/>
      <c r="AO63" s="859"/>
      <c r="AP63" s="862">
        <v>80934</v>
      </c>
      <c r="AQ63" s="862"/>
      <c r="AR63" s="862"/>
      <c r="AS63" s="862"/>
      <c r="AT63" s="862"/>
      <c r="AU63" s="862">
        <v>29137</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391</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392</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546</v>
      </c>
      <c r="C68" s="890"/>
      <c r="D68" s="890"/>
      <c r="E68" s="890"/>
      <c r="F68" s="890"/>
      <c r="G68" s="890"/>
      <c r="H68" s="890"/>
      <c r="I68" s="890"/>
      <c r="J68" s="890"/>
      <c r="K68" s="890"/>
      <c r="L68" s="890"/>
      <c r="M68" s="890"/>
      <c r="N68" s="890"/>
      <c r="O68" s="890"/>
      <c r="P68" s="891"/>
      <c r="Q68" s="892">
        <v>4176</v>
      </c>
      <c r="R68" s="886"/>
      <c r="S68" s="886"/>
      <c r="T68" s="886"/>
      <c r="U68" s="886"/>
      <c r="V68" s="886">
        <v>4145</v>
      </c>
      <c r="W68" s="886"/>
      <c r="X68" s="886"/>
      <c r="Y68" s="886"/>
      <c r="Z68" s="886"/>
      <c r="AA68" s="886">
        <v>31</v>
      </c>
      <c r="AB68" s="886"/>
      <c r="AC68" s="886"/>
      <c r="AD68" s="886"/>
      <c r="AE68" s="886"/>
      <c r="AF68" s="886">
        <v>31</v>
      </c>
      <c r="AG68" s="886"/>
      <c r="AH68" s="886"/>
      <c r="AI68" s="886"/>
      <c r="AJ68" s="886"/>
      <c r="AK68" s="886" t="s">
        <v>480</v>
      </c>
      <c r="AL68" s="886"/>
      <c r="AM68" s="886"/>
      <c r="AN68" s="886"/>
      <c r="AO68" s="886"/>
      <c r="AP68" s="886">
        <v>6699</v>
      </c>
      <c r="AQ68" s="886"/>
      <c r="AR68" s="886"/>
      <c r="AS68" s="886"/>
      <c r="AT68" s="886"/>
      <c r="AU68" s="886">
        <v>4354</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551</v>
      </c>
      <c r="C69" s="894"/>
      <c r="D69" s="894"/>
      <c r="E69" s="894"/>
      <c r="F69" s="894"/>
      <c r="G69" s="894"/>
      <c r="H69" s="894"/>
      <c r="I69" s="894"/>
      <c r="J69" s="894"/>
      <c r="K69" s="894"/>
      <c r="L69" s="894"/>
      <c r="M69" s="894"/>
      <c r="N69" s="894"/>
      <c r="O69" s="894"/>
      <c r="P69" s="895"/>
      <c r="Q69" s="896">
        <v>63588</v>
      </c>
      <c r="R69" s="851"/>
      <c r="S69" s="851"/>
      <c r="T69" s="851"/>
      <c r="U69" s="851"/>
      <c r="V69" s="851">
        <v>61392</v>
      </c>
      <c r="W69" s="851"/>
      <c r="X69" s="851"/>
      <c r="Y69" s="851"/>
      <c r="Z69" s="851"/>
      <c r="AA69" s="851">
        <v>2196</v>
      </c>
      <c r="AB69" s="851"/>
      <c r="AC69" s="851"/>
      <c r="AD69" s="851"/>
      <c r="AE69" s="851"/>
      <c r="AF69" s="851">
        <v>8191</v>
      </c>
      <c r="AG69" s="851"/>
      <c r="AH69" s="851"/>
      <c r="AI69" s="851"/>
      <c r="AJ69" s="851"/>
      <c r="AK69" s="851">
        <v>5845</v>
      </c>
      <c r="AL69" s="851"/>
      <c r="AM69" s="851"/>
      <c r="AN69" s="851"/>
      <c r="AO69" s="851"/>
      <c r="AP69" s="851" t="s">
        <v>542</v>
      </c>
      <c r="AQ69" s="851"/>
      <c r="AR69" s="851"/>
      <c r="AS69" s="851"/>
      <c r="AT69" s="851"/>
      <c r="AU69" s="851" t="s">
        <v>542</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547</v>
      </c>
      <c r="C70" s="894"/>
      <c r="D70" s="894"/>
      <c r="E70" s="894"/>
      <c r="F70" s="894"/>
      <c r="G70" s="894"/>
      <c r="H70" s="894"/>
      <c r="I70" s="894"/>
      <c r="J70" s="894"/>
      <c r="K70" s="894"/>
      <c r="L70" s="894"/>
      <c r="M70" s="894"/>
      <c r="N70" s="894"/>
      <c r="O70" s="894"/>
      <c r="P70" s="895"/>
      <c r="Q70" s="896">
        <v>208</v>
      </c>
      <c r="R70" s="851"/>
      <c r="S70" s="851"/>
      <c r="T70" s="851"/>
      <c r="U70" s="851"/>
      <c r="V70" s="851">
        <v>187</v>
      </c>
      <c r="W70" s="851"/>
      <c r="X70" s="851"/>
      <c r="Y70" s="851"/>
      <c r="Z70" s="851"/>
      <c r="AA70" s="851">
        <v>21</v>
      </c>
      <c r="AB70" s="851"/>
      <c r="AC70" s="851"/>
      <c r="AD70" s="851"/>
      <c r="AE70" s="851"/>
      <c r="AF70" s="851">
        <v>21</v>
      </c>
      <c r="AG70" s="851"/>
      <c r="AH70" s="851"/>
      <c r="AI70" s="851"/>
      <c r="AJ70" s="851"/>
      <c r="AK70" s="851" t="s">
        <v>554</v>
      </c>
      <c r="AL70" s="851"/>
      <c r="AM70" s="851"/>
      <c r="AN70" s="851"/>
      <c r="AO70" s="851"/>
      <c r="AP70" s="851" t="s">
        <v>555</v>
      </c>
      <c r="AQ70" s="851"/>
      <c r="AR70" s="851"/>
      <c r="AS70" s="851"/>
      <c r="AT70" s="851"/>
      <c r="AU70" s="851" t="s">
        <v>555</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548</v>
      </c>
      <c r="C71" s="894"/>
      <c r="D71" s="894"/>
      <c r="E71" s="894"/>
      <c r="F71" s="894"/>
      <c r="G71" s="894"/>
      <c r="H71" s="894"/>
      <c r="I71" s="894"/>
      <c r="J71" s="894"/>
      <c r="K71" s="894"/>
      <c r="L71" s="894"/>
      <c r="M71" s="894"/>
      <c r="N71" s="894"/>
      <c r="O71" s="894"/>
      <c r="P71" s="895"/>
      <c r="Q71" s="896">
        <v>1080473</v>
      </c>
      <c r="R71" s="851"/>
      <c r="S71" s="851"/>
      <c r="T71" s="851"/>
      <c r="U71" s="851"/>
      <c r="V71" s="851">
        <v>1052361</v>
      </c>
      <c r="W71" s="851"/>
      <c r="X71" s="851"/>
      <c r="Y71" s="851"/>
      <c r="Z71" s="851"/>
      <c r="AA71" s="851">
        <v>28112</v>
      </c>
      <c r="AB71" s="851"/>
      <c r="AC71" s="851"/>
      <c r="AD71" s="851"/>
      <c r="AE71" s="851"/>
      <c r="AF71" s="851">
        <v>28112</v>
      </c>
      <c r="AG71" s="851"/>
      <c r="AH71" s="851"/>
      <c r="AI71" s="851"/>
      <c r="AJ71" s="851"/>
      <c r="AK71" s="851">
        <v>14163</v>
      </c>
      <c r="AL71" s="851"/>
      <c r="AM71" s="851"/>
      <c r="AN71" s="851"/>
      <c r="AO71" s="851"/>
      <c r="AP71" s="851" t="s">
        <v>555</v>
      </c>
      <c r="AQ71" s="851"/>
      <c r="AR71" s="851"/>
      <c r="AS71" s="851"/>
      <c r="AT71" s="851"/>
      <c r="AU71" s="851" t="s">
        <v>554</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549</v>
      </c>
      <c r="C72" s="894"/>
      <c r="D72" s="894"/>
      <c r="E72" s="894"/>
      <c r="F72" s="894"/>
      <c r="G72" s="894"/>
      <c r="H72" s="894"/>
      <c r="I72" s="894"/>
      <c r="J72" s="894"/>
      <c r="K72" s="894"/>
      <c r="L72" s="894"/>
      <c r="M72" s="894"/>
      <c r="N72" s="894"/>
      <c r="O72" s="894"/>
      <c r="P72" s="895"/>
      <c r="Q72" s="896">
        <v>41779</v>
      </c>
      <c r="R72" s="851"/>
      <c r="S72" s="851"/>
      <c r="T72" s="851"/>
      <c r="U72" s="851"/>
      <c r="V72" s="851">
        <v>34294</v>
      </c>
      <c r="W72" s="851"/>
      <c r="X72" s="851"/>
      <c r="Y72" s="851"/>
      <c r="Z72" s="851"/>
      <c r="AA72" s="851">
        <v>7485</v>
      </c>
      <c r="AB72" s="851"/>
      <c r="AC72" s="851"/>
      <c r="AD72" s="851"/>
      <c r="AE72" s="851"/>
      <c r="AF72" s="851">
        <v>23182</v>
      </c>
      <c r="AG72" s="851"/>
      <c r="AH72" s="851"/>
      <c r="AI72" s="851"/>
      <c r="AJ72" s="851"/>
      <c r="AK72" s="851" t="s">
        <v>555</v>
      </c>
      <c r="AL72" s="851"/>
      <c r="AM72" s="851"/>
      <c r="AN72" s="851"/>
      <c r="AO72" s="851"/>
      <c r="AP72" s="851">
        <v>136632</v>
      </c>
      <c r="AQ72" s="851"/>
      <c r="AR72" s="851"/>
      <c r="AS72" s="851"/>
      <c r="AT72" s="851"/>
      <c r="AU72" s="851" t="s">
        <v>555</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550</v>
      </c>
      <c r="C73" s="894"/>
      <c r="D73" s="894"/>
      <c r="E73" s="894"/>
      <c r="F73" s="894"/>
      <c r="G73" s="894"/>
      <c r="H73" s="894"/>
      <c r="I73" s="894"/>
      <c r="J73" s="894"/>
      <c r="K73" s="894"/>
      <c r="L73" s="894"/>
      <c r="M73" s="894"/>
      <c r="N73" s="894"/>
      <c r="O73" s="894"/>
      <c r="P73" s="895"/>
      <c r="Q73" s="896">
        <v>7740</v>
      </c>
      <c r="R73" s="851"/>
      <c r="S73" s="851"/>
      <c r="T73" s="851"/>
      <c r="U73" s="851"/>
      <c r="V73" s="851">
        <v>5794</v>
      </c>
      <c r="W73" s="851"/>
      <c r="X73" s="851"/>
      <c r="Y73" s="851"/>
      <c r="Z73" s="851"/>
      <c r="AA73" s="851">
        <v>1946</v>
      </c>
      <c r="AB73" s="851"/>
      <c r="AC73" s="851"/>
      <c r="AD73" s="851"/>
      <c r="AE73" s="851"/>
      <c r="AF73" s="851">
        <v>18566</v>
      </c>
      <c r="AG73" s="851"/>
      <c r="AH73" s="851"/>
      <c r="AI73" s="851"/>
      <c r="AJ73" s="851"/>
      <c r="AK73" s="851" t="s">
        <v>554</v>
      </c>
      <c r="AL73" s="851"/>
      <c r="AM73" s="851"/>
      <c r="AN73" s="851"/>
      <c r="AO73" s="851"/>
      <c r="AP73" s="851">
        <v>17196</v>
      </c>
      <c r="AQ73" s="851"/>
      <c r="AR73" s="851"/>
      <c r="AS73" s="851"/>
      <c r="AT73" s="851"/>
      <c r="AU73" s="851" t="s">
        <v>556</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78103</v>
      </c>
      <c r="AG88" s="862"/>
      <c r="AH88" s="862"/>
      <c r="AI88" s="862"/>
      <c r="AJ88" s="862"/>
      <c r="AK88" s="859"/>
      <c r="AL88" s="859"/>
      <c r="AM88" s="859"/>
      <c r="AN88" s="859"/>
      <c r="AO88" s="859"/>
      <c r="AP88" s="862">
        <v>160526</v>
      </c>
      <c r="AQ88" s="862"/>
      <c r="AR88" s="862"/>
      <c r="AS88" s="862"/>
      <c r="AT88" s="862"/>
      <c r="AU88" s="862">
        <v>4354</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10</v>
      </c>
      <c r="CS102" s="870"/>
      <c r="CT102" s="870"/>
      <c r="CU102" s="870"/>
      <c r="CV102" s="913"/>
      <c r="CW102" s="912" t="s">
        <v>542</v>
      </c>
      <c r="CX102" s="870"/>
      <c r="CY102" s="870"/>
      <c r="CZ102" s="870"/>
      <c r="DA102" s="913"/>
      <c r="DB102" s="912" t="s">
        <v>545</v>
      </c>
      <c r="DC102" s="870"/>
      <c r="DD102" s="870"/>
      <c r="DE102" s="870"/>
      <c r="DF102" s="913"/>
      <c r="DG102" s="912" t="s">
        <v>542</v>
      </c>
      <c r="DH102" s="870"/>
      <c r="DI102" s="870"/>
      <c r="DJ102" s="870"/>
      <c r="DK102" s="913"/>
      <c r="DL102" s="912" t="s">
        <v>542</v>
      </c>
      <c r="DM102" s="870"/>
      <c r="DN102" s="870"/>
      <c r="DO102" s="870"/>
      <c r="DP102" s="913"/>
      <c r="DQ102" s="912" t="s">
        <v>553</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287</v>
      </c>
      <c r="AG109" s="915"/>
      <c r="AH109" s="915"/>
      <c r="AI109" s="915"/>
      <c r="AJ109" s="916"/>
      <c r="AK109" s="914" t="s">
        <v>286</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287</v>
      </c>
      <c r="BW109" s="915"/>
      <c r="BX109" s="915"/>
      <c r="BY109" s="915"/>
      <c r="BZ109" s="916"/>
      <c r="CA109" s="914" t="s">
        <v>286</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287</v>
      </c>
      <c r="DM109" s="915"/>
      <c r="DN109" s="915"/>
      <c r="DO109" s="915"/>
      <c r="DP109" s="916"/>
      <c r="DQ109" s="914" t="s">
        <v>286</v>
      </c>
      <c r="DR109" s="915"/>
      <c r="DS109" s="915"/>
      <c r="DT109" s="915"/>
      <c r="DU109" s="916"/>
      <c r="DV109" s="914" t="s">
        <v>403</v>
      </c>
      <c r="DW109" s="915"/>
      <c r="DX109" s="915"/>
      <c r="DY109" s="915"/>
      <c r="DZ109" s="917"/>
    </row>
    <row r="110" spans="1:131" s="199" customFormat="1" ht="26.25" customHeight="1" x14ac:dyDescent="0.15">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9722982</v>
      </c>
      <c r="AB110" s="922"/>
      <c r="AC110" s="922"/>
      <c r="AD110" s="922"/>
      <c r="AE110" s="923"/>
      <c r="AF110" s="924">
        <v>9248490</v>
      </c>
      <c r="AG110" s="922"/>
      <c r="AH110" s="922"/>
      <c r="AI110" s="922"/>
      <c r="AJ110" s="923"/>
      <c r="AK110" s="924">
        <v>8631540</v>
      </c>
      <c r="AL110" s="922"/>
      <c r="AM110" s="922"/>
      <c r="AN110" s="922"/>
      <c r="AO110" s="923"/>
      <c r="AP110" s="925">
        <v>24.3</v>
      </c>
      <c r="AQ110" s="926"/>
      <c r="AR110" s="926"/>
      <c r="AS110" s="926"/>
      <c r="AT110" s="927"/>
      <c r="AU110" s="928" t="s">
        <v>61</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77187228</v>
      </c>
      <c r="BR110" s="957"/>
      <c r="BS110" s="957"/>
      <c r="BT110" s="957"/>
      <c r="BU110" s="957"/>
      <c r="BV110" s="957">
        <v>74855876</v>
      </c>
      <c r="BW110" s="957"/>
      <c r="BX110" s="957"/>
      <c r="BY110" s="957"/>
      <c r="BZ110" s="957"/>
      <c r="CA110" s="957">
        <v>71978469</v>
      </c>
      <c r="CB110" s="957"/>
      <c r="CC110" s="957"/>
      <c r="CD110" s="957"/>
      <c r="CE110" s="957"/>
      <c r="CF110" s="971">
        <v>202.7</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v>379553</v>
      </c>
      <c r="BR111" s="950"/>
      <c r="BS111" s="950"/>
      <c r="BT111" s="950"/>
      <c r="BU111" s="950"/>
      <c r="BV111" s="950">
        <v>334766</v>
      </c>
      <c r="BW111" s="950"/>
      <c r="BX111" s="950"/>
      <c r="BY111" s="950"/>
      <c r="BZ111" s="950"/>
      <c r="CA111" s="950">
        <v>289244</v>
      </c>
      <c r="CB111" s="950"/>
      <c r="CC111" s="950"/>
      <c r="CD111" s="950"/>
      <c r="CE111" s="950"/>
      <c r="CF111" s="944">
        <v>0.8</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36149503</v>
      </c>
      <c r="BR112" s="950"/>
      <c r="BS112" s="950"/>
      <c r="BT112" s="950"/>
      <c r="BU112" s="950"/>
      <c r="BV112" s="950">
        <v>32621708</v>
      </c>
      <c r="BW112" s="950"/>
      <c r="BX112" s="950"/>
      <c r="BY112" s="950"/>
      <c r="BZ112" s="950"/>
      <c r="CA112" s="950">
        <v>29136756</v>
      </c>
      <c r="CB112" s="950"/>
      <c r="CC112" s="950"/>
      <c r="CD112" s="950"/>
      <c r="CE112" s="950"/>
      <c r="CF112" s="944">
        <v>82.1</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2563782</v>
      </c>
      <c r="AB113" s="964"/>
      <c r="AC113" s="964"/>
      <c r="AD113" s="964"/>
      <c r="AE113" s="965"/>
      <c r="AF113" s="966">
        <v>2528558</v>
      </c>
      <c r="AG113" s="964"/>
      <c r="AH113" s="964"/>
      <c r="AI113" s="964"/>
      <c r="AJ113" s="965"/>
      <c r="AK113" s="966">
        <v>2485406</v>
      </c>
      <c r="AL113" s="964"/>
      <c r="AM113" s="964"/>
      <c r="AN113" s="964"/>
      <c r="AO113" s="965"/>
      <c r="AP113" s="967">
        <v>7</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6971143</v>
      </c>
      <c r="BR113" s="950"/>
      <c r="BS113" s="950"/>
      <c r="BT113" s="950"/>
      <c r="BU113" s="950"/>
      <c r="BV113" s="950">
        <v>5655889</v>
      </c>
      <c r="BW113" s="950"/>
      <c r="BX113" s="950"/>
      <c r="BY113" s="950"/>
      <c r="BZ113" s="950"/>
      <c r="CA113" s="950">
        <v>4354297</v>
      </c>
      <c r="CB113" s="950"/>
      <c r="CC113" s="950"/>
      <c r="CD113" s="950"/>
      <c r="CE113" s="950"/>
      <c r="CF113" s="944">
        <v>12.3</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379553</v>
      </c>
      <c r="DH113" s="989"/>
      <c r="DI113" s="989"/>
      <c r="DJ113" s="989"/>
      <c r="DK113" s="990"/>
      <c r="DL113" s="991">
        <v>334766</v>
      </c>
      <c r="DM113" s="989"/>
      <c r="DN113" s="989"/>
      <c r="DO113" s="989"/>
      <c r="DP113" s="990"/>
      <c r="DQ113" s="991">
        <v>289244</v>
      </c>
      <c r="DR113" s="989"/>
      <c r="DS113" s="989"/>
      <c r="DT113" s="989"/>
      <c r="DU113" s="990"/>
      <c r="DV113" s="992">
        <v>0.8</v>
      </c>
      <c r="DW113" s="993"/>
      <c r="DX113" s="993"/>
      <c r="DY113" s="993"/>
      <c r="DZ113" s="994"/>
    </row>
    <row r="114" spans="1:130" s="199"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1548227</v>
      </c>
      <c r="AB114" s="989"/>
      <c r="AC114" s="989"/>
      <c r="AD114" s="989"/>
      <c r="AE114" s="990"/>
      <c r="AF114" s="991">
        <v>1124683</v>
      </c>
      <c r="AG114" s="989"/>
      <c r="AH114" s="989"/>
      <c r="AI114" s="989"/>
      <c r="AJ114" s="990"/>
      <c r="AK114" s="991">
        <v>1344885</v>
      </c>
      <c r="AL114" s="989"/>
      <c r="AM114" s="989"/>
      <c r="AN114" s="989"/>
      <c r="AO114" s="990"/>
      <c r="AP114" s="992">
        <v>3.8</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10216110</v>
      </c>
      <c r="BR114" s="950"/>
      <c r="BS114" s="950"/>
      <c r="BT114" s="950"/>
      <c r="BU114" s="950"/>
      <c r="BV114" s="950">
        <v>9610758</v>
      </c>
      <c r="BW114" s="950"/>
      <c r="BX114" s="950"/>
      <c r="BY114" s="950"/>
      <c r="BZ114" s="950"/>
      <c r="CA114" s="950">
        <v>9521924</v>
      </c>
      <c r="CB114" s="950"/>
      <c r="CC114" s="950"/>
      <c r="CD114" s="950"/>
      <c r="CE114" s="950"/>
      <c r="CF114" s="944">
        <v>26.8</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51012</v>
      </c>
      <c r="AB115" s="964"/>
      <c r="AC115" s="964"/>
      <c r="AD115" s="964"/>
      <c r="AE115" s="965"/>
      <c r="AF115" s="966">
        <v>51012</v>
      </c>
      <c r="AG115" s="964"/>
      <c r="AH115" s="964"/>
      <c r="AI115" s="964"/>
      <c r="AJ115" s="965"/>
      <c r="AK115" s="966">
        <v>51012</v>
      </c>
      <c r="AL115" s="964"/>
      <c r="AM115" s="964"/>
      <c r="AN115" s="964"/>
      <c r="AO115" s="965"/>
      <c r="AP115" s="967">
        <v>0.1</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v>1650</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13886003</v>
      </c>
      <c r="AB117" s="1007"/>
      <c r="AC117" s="1007"/>
      <c r="AD117" s="1007"/>
      <c r="AE117" s="1008"/>
      <c r="AF117" s="1009">
        <v>12952743</v>
      </c>
      <c r="AG117" s="1007"/>
      <c r="AH117" s="1007"/>
      <c r="AI117" s="1007"/>
      <c r="AJ117" s="1008"/>
      <c r="AK117" s="1009">
        <v>12512843</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287</v>
      </c>
      <c r="AG118" s="915"/>
      <c r="AH118" s="915"/>
      <c r="AI118" s="915"/>
      <c r="AJ118" s="916"/>
      <c r="AK118" s="914" t="s">
        <v>286</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433</v>
      </c>
      <c r="BP119" s="1036"/>
      <c r="BQ119" s="1027">
        <v>130905187</v>
      </c>
      <c r="BR119" s="1028"/>
      <c r="BS119" s="1028"/>
      <c r="BT119" s="1028"/>
      <c r="BU119" s="1028"/>
      <c r="BV119" s="1028">
        <v>123078997</v>
      </c>
      <c r="BW119" s="1028"/>
      <c r="BX119" s="1028"/>
      <c r="BY119" s="1028"/>
      <c r="BZ119" s="1028"/>
      <c r="CA119" s="1028">
        <v>115280690</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8005612</v>
      </c>
      <c r="BR120" s="957"/>
      <c r="BS120" s="957"/>
      <c r="BT120" s="957"/>
      <c r="BU120" s="957"/>
      <c r="BV120" s="957">
        <v>8836172</v>
      </c>
      <c r="BW120" s="957"/>
      <c r="BX120" s="957"/>
      <c r="BY120" s="957"/>
      <c r="BZ120" s="957"/>
      <c r="CA120" s="957">
        <v>8070754</v>
      </c>
      <c r="CB120" s="957"/>
      <c r="CC120" s="957"/>
      <c r="CD120" s="957"/>
      <c r="CE120" s="957"/>
      <c r="CF120" s="971">
        <v>22.7</v>
      </c>
      <c r="CG120" s="972"/>
      <c r="CH120" s="972"/>
      <c r="CI120" s="972"/>
      <c r="CJ120" s="972"/>
      <c r="CK120" s="1037" t="s">
        <v>437</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28663449</v>
      </c>
      <c r="DH120" s="957"/>
      <c r="DI120" s="957"/>
      <c r="DJ120" s="957"/>
      <c r="DK120" s="957"/>
      <c r="DL120" s="957">
        <v>27249182</v>
      </c>
      <c r="DM120" s="957"/>
      <c r="DN120" s="957"/>
      <c r="DO120" s="957"/>
      <c r="DP120" s="957"/>
      <c r="DQ120" s="957">
        <v>25716523</v>
      </c>
      <c r="DR120" s="957"/>
      <c r="DS120" s="957"/>
      <c r="DT120" s="957"/>
      <c r="DU120" s="957"/>
      <c r="DV120" s="958">
        <v>72.400000000000006</v>
      </c>
      <c r="DW120" s="958"/>
      <c r="DX120" s="958"/>
      <c r="DY120" s="958"/>
      <c r="DZ120" s="959"/>
    </row>
    <row r="121" spans="1:130" s="199" customFormat="1" ht="26.25" customHeight="1" x14ac:dyDescent="0.15">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51012</v>
      </c>
      <c r="AB121" s="989"/>
      <c r="AC121" s="989"/>
      <c r="AD121" s="989"/>
      <c r="AE121" s="990"/>
      <c r="AF121" s="991">
        <v>51012</v>
      </c>
      <c r="AG121" s="989"/>
      <c r="AH121" s="989"/>
      <c r="AI121" s="989"/>
      <c r="AJ121" s="990"/>
      <c r="AK121" s="991">
        <v>51012</v>
      </c>
      <c r="AL121" s="989"/>
      <c r="AM121" s="989"/>
      <c r="AN121" s="989"/>
      <c r="AO121" s="990"/>
      <c r="AP121" s="992">
        <v>0.1</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14543410</v>
      </c>
      <c r="BR121" s="950"/>
      <c r="BS121" s="950"/>
      <c r="BT121" s="950"/>
      <c r="BU121" s="950"/>
      <c r="BV121" s="950">
        <v>12683815</v>
      </c>
      <c r="BW121" s="950"/>
      <c r="BX121" s="950"/>
      <c r="BY121" s="950"/>
      <c r="BZ121" s="950"/>
      <c r="CA121" s="950">
        <v>11518609</v>
      </c>
      <c r="CB121" s="950"/>
      <c r="CC121" s="950"/>
      <c r="CD121" s="950"/>
      <c r="CE121" s="950"/>
      <c r="CF121" s="944">
        <v>32.4</v>
      </c>
      <c r="CG121" s="945"/>
      <c r="CH121" s="945"/>
      <c r="CI121" s="945"/>
      <c r="CJ121" s="945"/>
      <c r="CK121" s="1040"/>
      <c r="CL121" s="1041"/>
      <c r="CM121" s="1041"/>
      <c r="CN121" s="1041"/>
      <c r="CO121" s="1042"/>
      <c r="CP121" s="1050" t="s">
        <v>387</v>
      </c>
      <c r="CQ121" s="1051"/>
      <c r="CR121" s="1051"/>
      <c r="CS121" s="1051"/>
      <c r="CT121" s="1051"/>
      <c r="CU121" s="1051"/>
      <c r="CV121" s="1051"/>
      <c r="CW121" s="1051"/>
      <c r="CX121" s="1051"/>
      <c r="CY121" s="1051"/>
      <c r="CZ121" s="1051"/>
      <c r="DA121" s="1051"/>
      <c r="DB121" s="1051"/>
      <c r="DC121" s="1051"/>
      <c r="DD121" s="1051"/>
      <c r="DE121" s="1051"/>
      <c r="DF121" s="1052"/>
      <c r="DG121" s="949">
        <v>7257047</v>
      </c>
      <c r="DH121" s="950"/>
      <c r="DI121" s="950"/>
      <c r="DJ121" s="950"/>
      <c r="DK121" s="950"/>
      <c r="DL121" s="950">
        <v>5116987</v>
      </c>
      <c r="DM121" s="950"/>
      <c r="DN121" s="950"/>
      <c r="DO121" s="950"/>
      <c r="DP121" s="950"/>
      <c r="DQ121" s="950">
        <v>3236933</v>
      </c>
      <c r="DR121" s="950"/>
      <c r="DS121" s="950"/>
      <c r="DT121" s="950"/>
      <c r="DU121" s="950"/>
      <c r="DV121" s="951">
        <v>9.1</v>
      </c>
      <c r="DW121" s="951"/>
      <c r="DX121" s="951"/>
      <c r="DY121" s="951"/>
      <c r="DZ121" s="952"/>
    </row>
    <row r="122" spans="1:130" s="199" customFormat="1" ht="26.25" customHeight="1" x14ac:dyDescent="0.15">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81872135</v>
      </c>
      <c r="BR122" s="1028"/>
      <c r="BS122" s="1028"/>
      <c r="BT122" s="1028"/>
      <c r="BU122" s="1028"/>
      <c r="BV122" s="1028">
        <v>80033833</v>
      </c>
      <c r="BW122" s="1028"/>
      <c r="BX122" s="1028"/>
      <c r="BY122" s="1028"/>
      <c r="BZ122" s="1028"/>
      <c r="CA122" s="1028">
        <v>78786753</v>
      </c>
      <c r="CB122" s="1028"/>
      <c r="CC122" s="1028"/>
      <c r="CD122" s="1028"/>
      <c r="CE122" s="1028"/>
      <c r="CF122" s="1048">
        <v>221.9</v>
      </c>
      <c r="CG122" s="1049"/>
      <c r="CH122" s="1049"/>
      <c r="CI122" s="1049"/>
      <c r="CJ122" s="1049"/>
      <c r="CK122" s="1040"/>
      <c r="CL122" s="1041"/>
      <c r="CM122" s="1041"/>
      <c r="CN122" s="1041"/>
      <c r="CO122" s="1042"/>
      <c r="CP122" s="1050" t="s">
        <v>384</v>
      </c>
      <c r="CQ122" s="1051"/>
      <c r="CR122" s="1051"/>
      <c r="CS122" s="1051"/>
      <c r="CT122" s="1051"/>
      <c r="CU122" s="1051"/>
      <c r="CV122" s="1051"/>
      <c r="CW122" s="1051"/>
      <c r="CX122" s="1051"/>
      <c r="CY122" s="1051"/>
      <c r="CZ122" s="1051"/>
      <c r="DA122" s="1051"/>
      <c r="DB122" s="1051"/>
      <c r="DC122" s="1051"/>
      <c r="DD122" s="1051"/>
      <c r="DE122" s="1051"/>
      <c r="DF122" s="1052"/>
      <c r="DG122" s="949">
        <v>229007</v>
      </c>
      <c r="DH122" s="950"/>
      <c r="DI122" s="950"/>
      <c r="DJ122" s="950"/>
      <c r="DK122" s="950"/>
      <c r="DL122" s="950">
        <v>255539</v>
      </c>
      <c r="DM122" s="950"/>
      <c r="DN122" s="950"/>
      <c r="DO122" s="950"/>
      <c r="DP122" s="950"/>
      <c r="DQ122" s="950">
        <v>183300</v>
      </c>
      <c r="DR122" s="950"/>
      <c r="DS122" s="950"/>
      <c r="DT122" s="950"/>
      <c r="DU122" s="950"/>
      <c r="DV122" s="951">
        <v>0.5</v>
      </c>
      <c r="DW122" s="951"/>
      <c r="DX122" s="951"/>
      <c r="DY122" s="951"/>
      <c r="DZ122" s="952"/>
    </row>
    <row r="123" spans="1:130" s="199" customFormat="1" ht="26.25" customHeight="1" x14ac:dyDescent="0.15">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441</v>
      </c>
      <c r="BP123" s="1036"/>
      <c r="BQ123" s="1095">
        <v>104421157</v>
      </c>
      <c r="BR123" s="1096"/>
      <c r="BS123" s="1096"/>
      <c r="BT123" s="1096"/>
      <c r="BU123" s="1096"/>
      <c r="BV123" s="1096">
        <v>101553820</v>
      </c>
      <c r="BW123" s="1096"/>
      <c r="BX123" s="1096"/>
      <c r="BY123" s="1096"/>
      <c r="BZ123" s="1096"/>
      <c r="CA123" s="1096">
        <v>98376116</v>
      </c>
      <c r="CB123" s="1096"/>
      <c r="CC123" s="1096"/>
      <c r="CD123" s="1096"/>
      <c r="CE123" s="1096"/>
      <c r="CF123" s="1029"/>
      <c r="CG123" s="1030"/>
      <c r="CH123" s="1030"/>
      <c r="CI123" s="1030"/>
      <c r="CJ123" s="1031"/>
      <c r="CK123" s="1040"/>
      <c r="CL123" s="1041"/>
      <c r="CM123" s="1041"/>
      <c r="CN123" s="1041"/>
      <c r="CO123" s="1042"/>
      <c r="CP123" s="1050" t="s">
        <v>381</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x14ac:dyDescent="0.2">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76.2</v>
      </c>
      <c r="BR124" s="1058"/>
      <c r="BS124" s="1058"/>
      <c r="BT124" s="1058"/>
      <c r="BU124" s="1058"/>
      <c r="BV124" s="1058">
        <v>60.5</v>
      </c>
      <c r="BW124" s="1058"/>
      <c r="BX124" s="1058"/>
      <c r="BY124" s="1058"/>
      <c r="BZ124" s="1058"/>
      <c r="CA124" s="1058">
        <v>47.6</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1816954</v>
      </c>
      <c r="AB128" s="1078"/>
      <c r="AC128" s="1078"/>
      <c r="AD128" s="1078"/>
      <c r="AE128" s="1079"/>
      <c r="AF128" s="1080">
        <v>1732362</v>
      </c>
      <c r="AG128" s="1078"/>
      <c r="AH128" s="1078"/>
      <c r="AI128" s="1078"/>
      <c r="AJ128" s="1079"/>
      <c r="AK128" s="1080">
        <v>1752986</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456</v>
      </c>
      <c r="BG128" s="1085"/>
      <c r="BH128" s="1085"/>
      <c r="BI128" s="1085"/>
      <c r="BJ128" s="1085"/>
      <c r="BK128" s="1085"/>
      <c r="BL128" s="1086"/>
      <c r="BM128" s="1084">
        <v>11.4</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457</v>
      </c>
      <c r="CQ128" s="1067"/>
      <c r="CR128" s="1067"/>
      <c r="CS128" s="1067"/>
      <c r="CT128" s="1067"/>
      <c r="CU128" s="1067"/>
      <c r="CV128" s="1067"/>
      <c r="CW128" s="1067"/>
      <c r="CX128" s="1067"/>
      <c r="CY128" s="1067"/>
      <c r="CZ128" s="1067"/>
      <c r="DA128" s="1067"/>
      <c r="DB128" s="1067"/>
      <c r="DC128" s="1067"/>
      <c r="DD128" s="1067"/>
      <c r="DE128" s="1067"/>
      <c r="DF128" s="1068"/>
      <c r="DG128" s="1069">
        <v>1650</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458</v>
      </c>
      <c r="X129" s="1104"/>
      <c r="Y129" s="1104"/>
      <c r="Z129" s="1105"/>
      <c r="AA129" s="988">
        <v>42661697</v>
      </c>
      <c r="AB129" s="989"/>
      <c r="AC129" s="989"/>
      <c r="AD129" s="989"/>
      <c r="AE129" s="990"/>
      <c r="AF129" s="991">
        <v>43121339</v>
      </c>
      <c r="AG129" s="989"/>
      <c r="AH129" s="989"/>
      <c r="AI129" s="989"/>
      <c r="AJ129" s="990"/>
      <c r="AK129" s="991">
        <v>42570367</v>
      </c>
      <c r="AL129" s="989"/>
      <c r="AM129" s="989"/>
      <c r="AN129" s="989"/>
      <c r="AO129" s="990"/>
      <c r="AP129" s="1106"/>
      <c r="AQ129" s="1107"/>
      <c r="AR129" s="1107"/>
      <c r="AS129" s="1107"/>
      <c r="AT129" s="1108"/>
      <c r="AU129" s="237"/>
      <c r="AV129" s="237"/>
      <c r="AW129" s="237"/>
      <c r="AX129" s="1097" t="s">
        <v>459</v>
      </c>
      <c r="AY129" s="980"/>
      <c r="AZ129" s="980"/>
      <c r="BA129" s="980"/>
      <c r="BB129" s="980"/>
      <c r="BC129" s="980"/>
      <c r="BD129" s="980"/>
      <c r="BE129" s="981"/>
      <c r="BF129" s="1098" t="s">
        <v>111</v>
      </c>
      <c r="BG129" s="1099"/>
      <c r="BH129" s="1099"/>
      <c r="BI129" s="1099"/>
      <c r="BJ129" s="1099"/>
      <c r="BK129" s="1099"/>
      <c r="BL129" s="1100"/>
      <c r="BM129" s="1098">
        <v>16.399999999999999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461</v>
      </c>
      <c r="X130" s="1104"/>
      <c r="Y130" s="1104"/>
      <c r="Z130" s="1105"/>
      <c r="AA130" s="988">
        <v>7948563</v>
      </c>
      <c r="AB130" s="989"/>
      <c r="AC130" s="989"/>
      <c r="AD130" s="989"/>
      <c r="AE130" s="990"/>
      <c r="AF130" s="991">
        <v>7559432</v>
      </c>
      <c r="AG130" s="989"/>
      <c r="AH130" s="989"/>
      <c r="AI130" s="989"/>
      <c r="AJ130" s="990"/>
      <c r="AK130" s="991">
        <v>7062758</v>
      </c>
      <c r="AL130" s="989"/>
      <c r="AM130" s="989"/>
      <c r="AN130" s="989"/>
      <c r="AO130" s="990"/>
      <c r="AP130" s="1106"/>
      <c r="AQ130" s="1107"/>
      <c r="AR130" s="1107"/>
      <c r="AS130" s="1107"/>
      <c r="AT130" s="1108"/>
      <c r="AU130" s="237"/>
      <c r="AV130" s="237"/>
      <c r="AW130" s="237"/>
      <c r="AX130" s="1097" t="s">
        <v>462</v>
      </c>
      <c r="AY130" s="980"/>
      <c r="AZ130" s="980"/>
      <c r="BA130" s="980"/>
      <c r="BB130" s="980"/>
      <c r="BC130" s="980"/>
      <c r="BD130" s="980"/>
      <c r="BE130" s="981"/>
      <c r="BF130" s="1134">
        <v>10.8</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463</v>
      </c>
      <c r="X131" s="1142"/>
      <c r="Y131" s="1142"/>
      <c r="Z131" s="1143"/>
      <c r="AA131" s="1035">
        <v>34713134</v>
      </c>
      <c r="AB131" s="1014"/>
      <c r="AC131" s="1014"/>
      <c r="AD131" s="1014"/>
      <c r="AE131" s="1015"/>
      <c r="AF131" s="1013">
        <v>35561907</v>
      </c>
      <c r="AG131" s="1014"/>
      <c r="AH131" s="1014"/>
      <c r="AI131" s="1014"/>
      <c r="AJ131" s="1015"/>
      <c r="AK131" s="1013">
        <v>35507609</v>
      </c>
      <c r="AL131" s="1014"/>
      <c r="AM131" s="1014"/>
      <c r="AN131" s="1014"/>
      <c r="AO131" s="1015"/>
      <c r="AP131" s="1144"/>
      <c r="AQ131" s="1145"/>
      <c r="AR131" s="1145"/>
      <c r="AS131" s="1145"/>
      <c r="AT131" s="1146"/>
      <c r="AU131" s="237"/>
      <c r="AV131" s="237"/>
      <c r="AW131" s="237"/>
      <c r="AX131" s="1116" t="s">
        <v>464</v>
      </c>
      <c r="AY131" s="1067"/>
      <c r="AZ131" s="1067"/>
      <c r="BA131" s="1067"/>
      <c r="BB131" s="1067"/>
      <c r="BC131" s="1067"/>
      <c r="BD131" s="1067"/>
      <c r="BE131" s="1068"/>
      <c r="BF131" s="1117">
        <v>47.6</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466</v>
      </c>
      <c r="W132" s="1127"/>
      <c r="X132" s="1127"/>
      <c r="Y132" s="1127"/>
      <c r="Z132" s="1128"/>
      <c r="AA132" s="1129">
        <v>11.870106570000001</v>
      </c>
      <c r="AB132" s="1130"/>
      <c r="AC132" s="1130"/>
      <c r="AD132" s="1130"/>
      <c r="AE132" s="1131"/>
      <c r="AF132" s="1132">
        <v>10.294580099999999</v>
      </c>
      <c r="AG132" s="1130"/>
      <c r="AH132" s="1130"/>
      <c r="AI132" s="1130"/>
      <c r="AJ132" s="1131"/>
      <c r="AK132" s="1132">
        <v>10.41213166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467</v>
      </c>
      <c r="W133" s="1110"/>
      <c r="X133" s="1110"/>
      <c r="Y133" s="1110"/>
      <c r="Z133" s="1111"/>
      <c r="AA133" s="1112">
        <v>13.9</v>
      </c>
      <c r="AB133" s="1113"/>
      <c r="AC133" s="1113"/>
      <c r="AD133" s="1113"/>
      <c r="AE133" s="1114"/>
      <c r="AF133" s="1112">
        <v>12.4</v>
      </c>
      <c r="AG133" s="1113"/>
      <c r="AH133" s="1113"/>
      <c r="AI133" s="1113"/>
      <c r="AJ133" s="1114"/>
      <c r="AK133" s="1112">
        <v>10.8</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0" t="s">
        <v>470</v>
      </c>
      <c r="L7" s="256"/>
      <c r="M7" s="257" t="s">
        <v>471</v>
      </c>
      <c r="N7" s="258"/>
    </row>
    <row r="8" spans="1:16" x14ac:dyDescent="0.15">
      <c r="A8" s="250"/>
      <c r="B8" s="246"/>
      <c r="C8" s="246"/>
      <c r="D8" s="246"/>
      <c r="E8" s="246"/>
      <c r="F8" s="246"/>
      <c r="G8" s="259"/>
      <c r="H8" s="260"/>
      <c r="I8" s="260"/>
      <c r="J8" s="261"/>
      <c r="K8" s="1151"/>
      <c r="L8" s="262" t="s">
        <v>472</v>
      </c>
      <c r="M8" s="263" t="s">
        <v>473</v>
      </c>
      <c r="N8" s="264" t="s">
        <v>474</v>
      </c>
    </row>
    <row r="9" spans="1:16" x14ac:dyDescent="0.15">
      <c r="A9" s="250"/>
      <c r="B9" s="246"/>
      <c r="C9" s="246"/>
      <c r="D9" s="246"/>
      <c r="E9" s="246"/>
      <c r="F9" s="246"/>
      <c r="G9" s="1152" t="s">
        <v>475</v>
      </c>
      <c r="H9" s="1153"/>
      <c r="I9" s="1153"/>
      <c r="J9" s="1154"/>
      <c r="K9" s="265">
        <v>11684111</v>
      </c>
      <c r="L9" s="266">
        <v>59006</v>
      </c>
      <c r="M9" s="267">
        <v>55816</v>
      </c>
      <c r="N9" s="268">
        <v>5.7</v>
      </c>
    </row>
    <row r="10" spans="1:16" x14ac:dyDescent="0.15">
      <c r="A10" s="250"/>
      <c r="B10" s="246"/>
      <c r="C10" s="246"/>
      <c r="D10" s="246"/>
      <c r="E10" s="246"/>
      <c r="F10" s="246"/>
      <c r="G10" s="1152" t="s">
        <v>476</v>
      </c>
      <c r="H10" s="1153"/>
      <c r="I10" s="1153"/>
      <c r="J10" s="1154"/>
      <c r="K10" s="269">
        <v>549896</v>
      </c>
      <c r="L10" s="270">
        <v>2777</v>
      </c>
      <c r="M10" s="271">
        <v>3693</v>
      </c>
      <c r="N10" s="272">
        <v>-24.8</v>
      </c>
    </row>
    <row r="11" spans="1:16" ht="13.5" customHeight="1" x14ac:dyDescent="0.15">
      <c r="A11" s="250"/>
      <c r="B11" s="246"/>
      <c r="C11" s="246"/>
      <c r="D11" s="246"/>
      <c r="E11" s="246"/>
      <c r="F11" s="246"/>
      <c r="G11" s="1152" t="s">
        <v>477</v>
      </c>
      <c r="H11" s="1153"/>
      <c r="I11" s="1153"/>
      <c r="J11" s="1154"/>
      <c r="K11" s="269">
        <v>97781</v>
      </c>
      <c r="L11" s="270">
        <v>494</v>
      </c>
      <c r="M11" s="271">
        <v>2201</v>
      </c>
      <c r="N11" s="272">
        <v>-77.599999999999994</v>
      </c>
    </row>
    <row r="12" spans="1:16" ht="13.5" customHeight="1" x14ac:dyDescent="0.15">
      <c r="A12" s="250"/>
      <c r="B12" s="246"/>
      <c r="C12" s="246"/>
      <c r="D12" s="246"/>
      <c r="E12" s="246"/>
      <c r="F12" s="246"/>
      <c r="G12" s="1152" t="s">
        <v>478</v>
      </c>
      <c r="H12" s="1153"/>
      <c r="I12" s="1153"/>
      <c r="J12" s="1154"/>
      <c r="K12" s="269">
        <v>429787</v>
      </c>
      <c r="L12" s="270">
        <v>2170</v>
      </c>
      <c r="M12" s="271">
        <v>1372</v>
      </c>
      <c r="N12" s="272">
        <v>58.2</v>
      </c>
    </row>
    <row r="13" spans="1:16" ht="13.5" customHeight="1" x14ac:dyDescent="0.15">
      <c r="A13" s="250"/>
      <c r="B13" s="246"/>
      <c r="C13" s="246"/>
      <c r="D13" s="246"/>
      <c r="E13" s="246"/>
      <c r="F13" s="246"/>
      <c r="G13" s="1152" t="s">
        <v>479</v>
      </c>
      <c r="H13" s="1153"/>
      <c r="I13" s="1153"/>
      <c r="J13" s="1154"/>
      <c r="K13" s="269" t="s">
        <v>480</v>
      </c>
      <c r="L13" s="270" t="s">
        <v>480</v>
      </c>
      <c r="M13" s="271">
        <v>67</v>
      </c>
      <c r="N13" s="272" t="s">
        <v>480</v>
      </c>
    </row>
    <row r="14" spans="1:16" ht="13.5" customHeight="1" x14ac:dyDescent="0.15">
      <c r="A14" s="250"/>
      <c r="B14" s="246"/>
      <c r="C14" s="246"/>
      <c r="D14" s="246"/>
      <c r="E14" s="246"/>
      <c r="F14" s="246"/>
      <c r="G14" s="1152" t="s">
        <v>481</v>
      </c>
      <c r="H14" s="1153"/>
      <c r="I14" s="1153"/>
      <c r="J14" s="1154"/>
      <c r="K14" s="269">
        <v>461752</v>
      </c>
      <c r="L14" s="270">
        <v>2332</v>
      </c>
      <c r="M14" s="271">
        <v>1915</v>
      </c>
      <c r="N14" s="272">
        <v>21.8</v>
      </c>
    </row>
    <row r="15" spans="1:16" ht="13.5" customHeight="1" x14ac:dyDescent="0.15">
      <c r="A15" s="250"/>
      <c r="B15" s="246"/>
      <c r="C15" s="246"/>
      <c r="D15" s="246"/>
      <c r="E15" s="246"/>
      <c r="F15" s="246"/>
      <c r="G15" s="1152" t="s">
        <v>482</v>
      </c>
      <c r="H15" s="1153"/>
      <c r="I15" s="1153"/>
      <c r="J15" s="1154"/>
      <c r="K15" s="269">
        <v>95713</v>
      </c>
      <c r="L15" s="270">
        <v>483</v>
      </c>
      <c r="M15" s="271">
        <v>1099</v>
      </c>
      <c r="N15" s="272">
        <v>-56.1</v>
      </c>
    </row>
    <row r="16" spans="1:16" x14ac:dyDescent="0.15">
      <c r="A16" s="250"/>
      <c r="B16" s="246"/>
      <c r="C16" s="246"/>
      <c r="D16" s="246"/>
      <c r="E16" s="246"/>
      <c r="F16" s="246"/>
      <c r="G16" s="1155" t="s">
        <v>483</v>
      </c>
      <c r="H16" s="1156"/>
      <c r="I16" s="1156"/>
      <c r="J16" s="1157"/>
      <c r="K16" s="270">
        <v>-817019</v>
      </c>
      <c r="L16" s="270">
        <v>-4126</v>
      </c>
      <c r="M16" s="271">
        <v>-4462</v>
      </c>
      <c r="N16" s="272">
        <v>-7.5</v>
      </c>
    </row>
    <row r="17" spans="1:16" x14ac:dyDescent="0.15">
      <c r="A17" s="250"/>
      <c r="B17" s="246"/>
      <c r="C17" s="246"/>
      <c r="D17" s="246"/>
      <c r="E17" s="246"/>
      <c r="F17" s="246"/>
      <c r="G17" s="1155" t="s">
        <v>170</v>
      </c>
      <c r="H17" s="1156"/>
      <c r="I17" s="1156"/>
      <c r="J17" s="1157"/>
      <c r="K17" s="270">
        <v>12502021</v>
      </c>
      <c r="L17" s="270">
        <v>63136</v>
      </c>
      <c r="M17" s="271">
        <v>61701</v>
      </c>
      <c r="N17" s="272">
        <v>2.2999999999999998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47" t="s">
        <v>488</v>
      </c>
      <c r="H21" s="1148"/>
      <c r="I21" s="1148"/>
      <c r="J21" s="1149"/>
      <c r="K21" s="282">
        <v>6.58</v>
      </c>
      <c r="L21" s="283">
        <v>6.17</v>
      </c>
      <c r="M21" s="284">
        <v>0.41</v>
      </c>
      <c r="N21" s="251"/>
      <c r="O21" s="285"/>
      <c r="P21" s="281"/>
    </row>
    <row r="22" spans="1:16" s="286" customFormat="1" x14ac:dyDescent="0.15">
      <c r="A22" s="281"/>
      <c r="B22" s="251"/>
      <c r="C22" s="251"/>
      <c r="D22" s="251"/>
      <c r="E22" s="251"/>
      <c r="F22" s="251"/>
      <c r="G22" s="1147" t="s">
        <v>489</v>
      </c>
      <c r="H22" s="1148"/>
      <c r="I22" s="1148"/>
      <c r="J22" s="1149"/>
      <c r="K22" s="287">
        <v>99.2</v>
      </c>
      <c r="L22" s="288">
        <v>100.1</v>
      </c>
      <c r="M22" s="289">
        <v>-0.9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0" t="s">
        <v>470</v>
      </c>
      <c r="L30" s="256"/>
      <c r="M30" s="257" t="s">
        <v>471</v>
      </c>
      <c r="N30" s="258"/>
    </row>
    <row r="31" spans="1:16" x14ac:dyDescent="0.15">
      <c r="A31" s="250"/>
      <c r="B31" s="246"/>
      <c r="C31" s="246"/>
      <c r="D31" s="246"/>
      <c r="E31" s="246"/>
      <c r="F31" s="246"/>
      <c r="G31" s="259"/>
      <c r="H31" s="260"/>
      <c r="I31" s="260"/>
      <c r="J31" s="261"/>
      <c r="K31" s="1151"/>
      <c r="L31" s="262" t="s">
        <v>472</v>
      </c>
      <c r="M31" s="263" t="s">
        <v>473</v>
      </c>
      <c r="N31" s="264" t="s">
        <v>474</v>
      </c>
    </row>
    <row r="32" spans="1:16" ht="27" customHeight="1" x14ac:dyDescent="0.15">
      <c r="A32" s="250"/>
      <c r="B32" s="246"/>
      <c r="C32" s="246"/>
      <c r="D32" s="246"/>
      <c r="E32" s="246"/>
      <c r="F32" s="246"/>
      <c r="G32" s="1163" t="s">
        <v>493</v>
      </c>
      <c r="H32" s="1164"/>
      <c r="I32" s="1164"/>
      <c r="J32" s="1165"/>
      <c r="K32" s="296">
        <v>8631540</v>
      </c>
      <c r="L32" s="296">
        <v>43590</v>
      </c>
      <c r="M32" s="297">
        <v>31774</v>
      </c>
      <c r="N32" s="298">
        <v>37.200000000000003</v>
      </c>
    </row>
    <row r="33" spans="1:16" ht="13.5" customHeight="1" x14ac:dyDescent="0.15">
      <c r="A33" s="250"/>
      <c r="B33" s="246"/>
      <c r="C33" s="246"/>
      <c r="D33" s="246"/>
      <c r="E33" s="246"/>
      <c r="F33" s="246"/>
      <c r="G33" s="1163" t="s">
        <v>494</v>
      </c>
      <c r="H33" s="1164"/>
      <c r="I33" s="1164"/>
      <c r="J33" s="1165"/>
      <c r="K33" s="296" t="s">
        <v>480</v>
      </c>
      <c r="L33" s="296" t="s">
        <v>480</v>
      </c>
      <c r="M33" s="297">
        <v>8</v>
      </c>
      <c r="N33" s="298" t="s">
        <v>480</v>
      </c>
    </row>
    <row r="34" spans="1:16" ht="27" customHeight="1" x14ac:dyDescent="0.15">
      <c r="A34" s="250"/>
      <c r="B34" s="246"/>
      <c r="C34" s="246"/>
      <c r="D34" s="246"/>
      <c r="E34" s="246"/>
      <c r="F34" s="246"/>
      <c r="G34" s="1163" t="s">
        <v>495</v>
      </c>
      <c r="H34" s="1164"/>
      <c r="I34" s="1164"/>
      <c r="J34" s="1165"/>
      <c r="K34" s="296" t="s">
        <v>480</v>
      </c>
      <c r="L34" s="296" t="s">
        <v>480</v>
      </c>
      <c r="M34" s="297">
        <v>51</v>
      </c>
      <c r="N34" s="298" t="s">
        <v>480</v>
      </c>
    </row>
    <row r="35" spans="1:16" ht="27" customHeight="1" x14ac:dyDescent="0.15">
      <c r="A35" s="250"/>
      <c r="B35" s="246"/>
      <c r="C35" s="246"/>
      <c r="D35" s="246"/>
      <c r="E35" s="246"/>
      <c r="F35" s="246"/>
      <c r="G35" s="1163" t="s">
        <v>496</v>
      </c>
      <c r="H35" s="1164"/>
      <c r="I35" s="1164"/>
      <c r="J35" s="1165"/>
      <c r="K35" s="296">
        <v>2485406</v>
      </c>
      <c r="L35" s="296">
        <v>12551</v>
      </c>
      <c r="M35" s="297">
        <v>10918</v>
      </c>
      <c r="N35" s="298">
        <v>15</v>
      </c>
    </row>
    <row r="36" spans="1:16" ht="27" customHeight="1" x14ac:dyDescent="0.15">
      <c r="A36" s="250"/>
      <c r="B36" s="246"/>
      <c r="C36" s="246"/>
      <c r="D36" s="246"/>
      <c r="E36" s="246"/>
      <c r="F36" s="246"/>
      <c r="G36" s="1163" t="s">
        <v>497</v>
      </c>
      <c r="H36" s="1164"/>
      <c r="I36" s="1164"/>
      <c r="J36" s="1165"/>
      <c r="K36" s="296">
        <v>1344885</v>
      </c>
      <c r="L36" s="296">
        <v>6792</v>
      </c>
      <c r="M36" s="297">
        <v>463</v>
      </c>
      <c r="N36" s="298">
        <v>1367</v>
      </c>
    </row>
    <row r="37" spans="1:16" ht="13.5" customHeight="1" x14ac:dyDescent="0.15">
      <c r="A37" s="250"/>
      <c r="B37" s="246"/>
      <c r="C37" s="246"/>
      <c r="D37" s="246"/>
      <c r="E37" s="246"/>
      <c r="F37" s="246"/>
      <c r="G37" s="1163" t="s">
        <v>498</v>
      </c>
      <c r="H37" s="1164"/>
      <c r="I37" s="1164"/>
      <c r="J37" s="1165"/>
      <c r="K37" s="296">
        <v>51012</v>
      </c>
      <c r="L37" s="296">
        <v>258</v>
      </c>
      <c r="M37" s="297">
        <v>976</v>
      </c>
      <c r="N37" s="298">
        <v>-73.599999999999994</v>
      </c>
    </row>
    <row r="38" spans="1:16" ht="27" customHeight="1" x14ac:dyDescent="0.15">
      <c r="A38" s="250"/>
      <c r="B38" s="246"/>
      <c r="C38" s="246"/>
      <c r="D38" s="246"/>
      <c r="E38" s="246"/>
      <c r="F38" s="246"/>
      <c r="G38" s="1166" t="s">
        <v>499</v>
      </c>
      <c r="H38" s="1167"/>
      <c r="I38" s="1167"/>
      <c r="J38" s="1168"/>
      <c r="K38" s="299" t="s">
        <v>480</v>
      </c>
      <c r="L38" s="299" t="s">
        <v>480</v>
      </c>
      <c r="M38" s="300">
        <v>2</v>
      </c>
      <c r="N38" s="301" t="s">
        <v>480</v>
      </c>
      <c r="O38" s="295"/>
    </row>
    <row r="39" spans="1:16" x14ac:dyDescent="0.15">
      <c r="A39" s="250"/>
      <c r="B39" s="246"/>
      <c r="C39" s="246"/>
      <c r="D39" s="246"/>
      <c r="E39" s="246"/>
      <c r="F39" s="246"/>
      <c r="G39" s="1166" t="s">
        <v>500</v>
      </c>
      <c r="H39" s="1167"/>
      <c r="I39" s="1167"/>
      <c r="J39" s="1168"/>
      <c r="K39" s="302">
        <v>-1752986</v>
      </c>
      <c r="L39" s="302">
        <v>-8853</v>
      </c>
      <c r="M39" s="303">
        <v>-8001</v>
      </c>
      <c r="N39" s="304">
        <v>10.6</v>
      </c>
      <c r="O39" s="295"/>
    </row>
    <row r="40" spans="1:16" ht="27" customHeight="1" x14ac:dyDescent="0.15">
      <c r="A40" s="250"/>
      <c r="B40" s="246"/>
      <c r="C40" s="246"/>
      <c r="D40" s="246"/>
      <c r="E40" s="246"/>
      <c r="F40" s="246"/>
      <c r="G40" s="1163" t="s">
        <v>501</v>
      </c>
      <c r="H40" s="1164"/>
      <c r="I40" s="1164"/>
      <c r="J40" s="1165"/>
      <c r="K40" s="302">
        <v>-7062758</v>
      </c>
      <c r="L40" s="302">
        <v>-35667</v>
      </c>
      <c r="M40" s="303">
        <v>-27445</v>
      </c>
      <c r="N40" s="304">
        <v>30</v>
      </c>
      <c r="O40" s="295"/>
    </row>
    <row r="41" spans="1:16" x14ac:dyDescent="0.15">
      <c r="A41" s="250"/>
      <c r="B41" s="246"/>
      <c r="C41" s="246"/>
      <c r="D41" s="246"/>
      <c r="E41" s="246"/>
      <c r="F41" s="246"/>
      <c r="G41" s="1169" t="s">
        <v>281</v>
      </c>
      <c r="H41" s="1170"/>
      <c r="I41" s="1170"/>
      <c r="J41" s="1171"/>
      <c r="K41" s="296">
        <v>3697099</v>
      </c>
      <c r="L41" s="302">
        <v>18671</v>
      </c>
      <c r="M41" s="303">
        <v>8747</v>
      </c>
      <c r="N41" s="304">
        <v>113.5</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58" t="s">
        <v>470</v>
      </c>
      <c r="J49" s="1160" t="s">
        <v>505</v>
      </c>
      <c r="K49" s="1161"/>
      <c r="L49" s="1161"/>
      <c r="M49" s="1161"/>
      <c r="N49" s="1162"/>
    </row>
    <row r="50" spans="1:14" x14ac:dyDescent="0.15">
      <c r="A50" s="250"/>
      <c r="B50" s="246"/>
      <c r="C50" s="246"/>
      <c r="D50" s="246"/>
      <c r="E50" s="246"/>
      <c r="F50" s="246"/>
      <c r="G50" s="314"/>
      <c r="H50" s="315"/>
      <c r="I50" s="1159"/>
      <c r="J50" s="316" t="s">
        <v>506</v>
      </c>
      <c r="K50" s="317" t="s">
        <v>507</v>
      </c>
      <c r="L50" s="318" t="s">
        <v>508</v>
      </c>
      <c r="M50" s="319" t="s">
        <v>509</v>
      </c>
      <c r="N50" s="320" t="s">
        <v>510</v>
      </c>
    </row>
    <row r="51" spans="1:14" x14ac:dyDescent="0.15">
      <c r="A51" s="250"/>
      <c r="B51" s="246"/>
      <c r="C51" s="246"/>
      <c r="D51" s="246"/>
      <c r="E51" s="246"/>
      <c r="F51" s="246"/>
      <c r="G51" s="312" t="s">
        <v>511</v>
      </c>
      <c r="H51" s="313"/>
      <c r="I51" s="321">
        <v>2857912</v>
      </c>
      <c r="J51" s="322">
        <v>14186</v>
      </c>
      <c r="K51" s="323">
        <v>-7.8</v>
      </c>
      <c r="L51" s="324">
        <v>39052</v>
      </c>
      <c r="M51" s="325">
        <v>6.2</v>
      </c>
      <c r="N51" s="326">
        <v>-14</v>
      </c>
    </row>
    <row r="52" spans="1:14" x14ac:dyDescent="0.15">
      <c r="A52" s="250"/>
      <c r="B52" s="246"/>
      <c r="C52" s="246"/>
      <c r="D52" s="246"/>
      <c r="E52" s="246"/>
      <c r="F52" s="246"/>
      <c r="G52" s="327"/>
      <c r="H52" s="328" t="s">
        <v>512</v>
      </c>
      <c r="I52" s="329">
        <v>1248382</v>
      </c>
      <c r="J52" s="330">
        <v>6196</v>
      </c>
      <c r="K52" s="331">
        <v>0.5</v>
      </c>
      <c r="L52" s="332">
        <v>21186</v>
      </c>
      <c r="M52" s="333">
        <v>1</v>
      </c>
      <c r="N52" s="334">
        <v>-0.5</v>
      </c>
    </row>
    <row r="53" spans="1:14" x14ac:dyDescent="0.15">
      <c r="A53" s="250"/>
      <c r="B53" s="246"/>
      <c r="C53" s="246"/>
      <c r="D53" s="246"/>
      <c r="E53" s="246"/>
      <c r="F53" s="246"/>
      <c r="G53" s="312" t="s">
        <v>513</v>
      </c>
      <c r="H53" s="313"/>
      <c r="I53" s="321">
        <v>4953398</v>
      </c>
      <c r="J53" s="322">
        <v>24634</v>
      </c>
      <c r="K53" s="323">
        <v>73.7</v>
      </c>
      <c r="L53" s="324">
        <v>41235</v>
      </c>
      <c r="M53" s="325">
        <v>5.6</v>
      </c>
      <c r="N53" s="326">
        <v>68.099999999999994</v>
      </c>
    </row>
    <row r="54" spans="1:14" x14ac:dyDescent="0.15">
      <c r="A54" s="250"/>
      <c r="B54" s="246"/>
      <c r="C54" s="246"/>
      <c r="D54" s="246"/>
      <c r="E54" s="246"/>
      <c r="F54" s="246"/>
      <c r="G54" s="327"/>
      <c r="H54" s="328" t="s">
        <v>512</v>
      </c>
      <c r="I54" s="329">
        <v>1494746</v>
      </c>
      <c r="J54" s="330">
        <v>7434</v>
      </c>
      <c r="K54" s="331">
        <v>20</v>
      </c>
      <c r="L54" s="332">
        <v>22086</v>
      </c>
      <c r="M54" s="333">
        <v>4.2</v>
      </c>
      <c r="N54" s="334">
        <v>15.8</v>
      </c>
    </row>
    <row r="55" spans="1:14" x14ac:dyDescent="0.15">
      <c r="A55" s="250"/>
      <c r="B55" s="246"/>
      <c r="C55" s="246"/>
      <c r="D55" s="246"/>
      <c r="E55" s="246"/>
      <c r="F55" s="246"/>
      <c r="G55" s="312" t="s">
        <v>514</v>
      </c>
      <c r="H55" s="313"/>
      <c r="I55" s="321">
        <v>3846263</v>
      </c>
      <c r="J55" s="322">
        <v>19217</v>
      </c>
      <c r="K55" s="323">
        <v>-22</v>
      </c>
      <c r="L55" s="324">
        <v>41862</v>
      </c>
      <c r="M55" s="325">
        <v>1.5</v>
      </c>
      <c r="N55" s="326">
        <v>-23.5</v>
      </c>
    </row>
    <row r="56" spans="1:14" x14ac:dyDescent="0.15">
      <c r="A56" s="250"/>
      <c r="B56" s="246"/>
      <c r="C56" s="246"/>
      <c r="D56" s="246"/>
      <c r="E56" s="246"/>
      <c r="F56" s="246"/>
      <c r="G56" s="327"/>
      <c r="H56" s="328" t="s">
        <v>512</v>
      </c>
      <c r="I56" s="329">
        <v>1704339</v>
      </c>
      <c r="J56" s="330">
        <v>8515</v>
      </c>
      <c r="K56" s="331">
        <v>14.5</v>
      </c>
      <c r="L56" s="332">
        <v>23710</v>
      </c>
      <c r="M56" s="333">
        <v>7.4</v>
      </c>
      <c r="N56" s="334">
        <v>7.1</v>
      </c>
    </row>
    <row r="57" spans="1:14" x14ac:dyDescent="0.15">
      <c r="A57" s="250"/>
      <c r="B57" s="246"/>
      <c r="C57" s="246"/>
      <c r="D57" s="246"/>
      <c r="E57" s="246"/>
      <c r="F57" s="246"/>
      <c r="G57" s="312" t="s">
        <v>515</v>
      </c>
      <c r="H57" s="313"/>
      <c r="I57" s="321">
        <v>5468755</v>
      </c>
      <c r="J57" s="322">
        <v>27452</v>
      </c>
      <c r="K57" s="323">
        <v>42.9</v>
      </c>
      <c r="L57" s="324">
        <v>43554</v>
      </c>
      <c r="M57" s="325">
        <v>4</v>
      </c>
      <c r="N57" s="326">
        <v>38.9</v>
      </c>
    </row>
    <row r="58" spans="1:14" x14ac:dyDescent="0.15">
      <c r="A58" s="250"/>
      <c r="B58" s="246"/>
      <c r="C58" s="246"/>
      <c r="D58" s="246"/>
      <c r="E58" s="246"/>
      <c r="F58" s="246"/>
      <c r="G58" s="327"/>
      <c r="H58" s="328" t="s">
        <v>512</v>
      </c>
      <c r="I58" s="329">
        <v>2057440</v>
      </c>
      <c r="J58" s="330">
        <v>10328</v>
      </c>
      <c r="K58" s="331">
        <v>21.3</v>
      </c>
      <c r="L58" s="332">
        <v>24811</v>
      </c>
      <c r="M58" s="333">
        <v>4.5999999999999996</v>
      </c>
      <c r="N58" s="334">
        <v>16.7</v>
      </c>
    </row>
    <row r="59" spans="1:14" x14ac:dyDescent="0.15">
      <c r="A59" s="250"/>
      <c r="B59" s="246"/>
      <c r="C59" s="246"/>
      <c r="D59" s="246"/>
      <c r="E59" s="246"/>
      <c r="F59" s="246"/>
      <c r="G59" s="312" t="s">
        <v>516</v>
      </c>
      <c r="H59" s="313"/>
      <c r="I59" s="321">
        <v>3457923</v>
      </c>
      <c r="J59" s="322">
        <v>17463</v>
      </c>
      <c r="K59" s="323">
        <v>-36.4</v>
      </c>
      <c r="L59" s="324">
        <v>42581</v>
      </c>
      <c r="M59" s="325">
        <v>-2.2000000000000002</v>
      </c>
      <c r="N59" s="326">
        <v>-34.200000000000003</v>
      </c>
    </row>
    <row r="60" spans="1:14" x14ac:dyDescent="0.15">
      <c r="A60" s="250"/>
      <c r="B60" s="246"/>
      <c r="C60" s="246"/>
      <c r="D60" s="246"/>
      <c r="E60" s="246"/>
      <c r="F60" s="246"/>
      <c r="G60" s="327"/>
      <c r="H60" s="328" t="s">
        <v>512</v>
      </c>
      <c r="I60" s="335">
        <v>1715924</v>
      </c>
      <c r="J60" s="330">
        <v>8666</v>
      </c>
      <c r="K60" s="331">
        <v>-16.100000000000001</v>
      </c>
      <c r="L60" s="332">
        <v>24354</v>
      </c>
      <c r="M60" s="333">
        <v>-1.8</v>
      </c>
      <c r="N60" s="334">
        <v>-14.3</v>
      </c>
    </row>
    <row r="61" spans="1:14" x14ac:dyDescent="0.15">
      <c r="A61" s="250"/>
      <c r="B61" s="246"/>
      <c r="C61" s="246"/>
      <c r="D61" s="246"/>
      <c r="E61" s="246"/>
      <c r="F61" s="246"/>
      <c r="G61" s="312" t="s">
        <v>517</v>
      </c>
      <c r="H61" s="336"/>
      <c r="I61" s="337">
        <v>4116850</v>
      </c>
      <c r="J61" s="338">
        <v>20590</v>
      </c>
      <c r="K61" s="339">
        <v>10.1</v>
      </c>
      <c r="L61" s="340">
        <v>41657</v>
      </c>
      <c r="M61" s="341">
        <v>3</v>
      </c>
      <c r="N61" s="326">
        <v>7.1</v>
      </c>
    </row>
    <row r="62" spans="1:14" x14ac:dyDescent="0.15">
      <c r="A62" s="250"/>
      <c r="B62" s="246"/>
      <c r="C62" s="246"/>
      <c r="D62" s="246"/>
      <c r="E62" s="246"/>
      <c r="F62" s="246"/>
      <c r="G62" s="327"/>
      <c r="H62" s="328" t="s">
        <v>512</v>
      </c>
      <c r="I62" s="329">
        <v>1644166</v>
      </c>
      <c r="J62" s="330">
        <v>8228</v>
      </c>
      <c r="K62" s="331">
        <v>8</v>
      </c>
      <c r="L62" s="332">
        <v>23229</v>
      </c>
      <c r="M62" s="333">
        <v>3.1</v>
      </c>
      <c r="N62" s="334">
        <v>4.9000000000000004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7.8</v>
      </c>
      <c r="G47" s="12">
        <v>6.71</v>
      </c>
      <c r="H47" s="12">
        <v>6.65</v>
      </c>
      <c r="I47" s="12">
        <v>7.3</v>
      </c>
      <c r="J47" s="13">
        <v>7.2</v>
      </c>
    </row>
    <row r="48" spans="2:10" ht="57.75" customHeight="1" x14ac:dyDescent="0.15">
      <c r="B48" s="14"/>
      <c r="C48" s="1174" t="s">
        <v>4</v>
      </c>
      <c r="D48" s="1174"/>
      <c r="E48" s="1175"/>
      <c r="F48" s="15">
        <v>0.69</v>
      </c>
      <c r="G48" s="16">
        <v>0.23</v>
      </c>
      <c r="H48" s="16">
        <v>0.17</v>
      </c>
      <c r="I48" s="16">
        <v>0.76</v>
      </c>
      <c r="J48" s="17">
        <v>0.24</v>
      </c>
    </row>
    <row r="49" spans="2:10" ht="57.75" customHeight="1" thickBot="1" x14ac:dyDescent="0.2">
      <c r="B49" s="18"/>
      <c r="C49" s="1176" t="s">
        <v>5</v>
      </c>
      <c r="D49" s="1176"/>
      <c r="E49" s="1177"/>
      <c r="F49" s="19">
        <v>0.48</v>
      </c>
      <c r="G49" s="20" t="s">
        <v>524</v>
      </c>
      <c r="H49" s="20" t="s">
        <v>525</v>
      </c>
      <c r="I49" s="20">
        <v>1.31</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江川　和成</dc:creator>
  <cp:lastModifiedBy> </cp:lastModifiedBy>
  <cp:lastPrinted>2018-03-13T08:39:22Z</cp:lastPrinted>
  <dcterms:created xsi:type="dcterms:W3CDTF">2018-03-13T08:40:46Z</dcterms:created>
  <dcterms:modified xsi:type="dcterms:W3CDTF">2018-11-27T00:47:20Z</dcterms:modified>
</cp:coreProperties>
</file>