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1350" yWindow="-27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V6" i="5"/>
  <c r="U6" i="5"/>
  <c r="BB8" i="4" s="1"/>
  <c r="T6" i="5"/>
  <c r="S6" i="5"/>
  <c r="AL8" i="4" s="1"/>
  <c r="R6" i="5"/>
  <c r="Q6" i="5"/>
  <c r="W10" i="4" s="1"/>
  <c r="P6" i="5"/>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H86" i="4"/>
  <c r="AT10" i="4"/>
  <c r="AL10" i="4"/>
  <c r="AD10" i="4"/>
  <c r="P10" i="4"/>
  <c r="I10" i="4"/>
  <c r="B10" i="4"/>
  <c r="AT8" i="4"/>
  <c r="P8" i="4"/>
  <c r="I8" i="4"/>
  <c r="B8" i="4"/>
  <c r="C10" i="5" l="1"/>
  <c r="D10" i="5"/>
  <c r="E10" i="5"/>
  <c r="B10" i="5"/>
</calcChain>
</file>

<file path=xl/sharedStrings.xml><?xml version="1.0" encoding="utf-8"?>
<sst xmlns="http://schemas.openxmlformats.org/spreadsheetml/2006/main" count="240" uniqueCount="126">
  <si>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</si>
  <si>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</si>
  <si>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</si>
  <si>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</si>
  <si>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</si>
  <si>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</si>
  <si>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</si>
  <si>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</si>
  <si>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</si>
  <si>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</si>
  <si>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</si>
  <si>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</si>
  <si>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</si>
  <si>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</si>
  <si>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</si>
  <si>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</si>
  <si>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</si>
  <si>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</si>
  <si>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</si>
  <si>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</si>
  <si>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</si>
  <si>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</si>
  <si>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</si>
  <si>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</si>
  <si>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</si>
  <si>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</si>
  <si>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</si>
  <si>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</si>
  <si>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</si>
  <si>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</si>
  <si>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</si>
  <si>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</si>
  <si>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</si>
  <si>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</si>
  <si>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</si>
  <si>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</si>
  <si>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</si>
  <si>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</si>
  <si>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</si>
  <si>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</si>
  <si>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</si>
  <si>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</si>
  <si>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</si>
  <si>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</si>
  <si>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</si>
  <si>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</si>
  <si>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</si>
  <si>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</si>
  <si>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</si>
  <si>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</si>
  <si>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</si>
  <si>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</si>
  <si>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</si>
  <si>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</si>
  <si>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</si>
  <si>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</si>
  <si>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</si>
  <si>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</si>
  <si>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</si>
  <si>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</si>
  <si>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</si>
  <si>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</si>
  <si>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</si>
  <si>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</si>
  <si>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</si>
  <si>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</si>
  <si>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</si>
  <si>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</si>
  <si>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</si>
  <si>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</si>
  <si>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</si>
  <si>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</si>
  <si>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</si>
  <si>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</si>
  <si>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</si>
  <si>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</si>
  <si>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</si>
  <si>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</si>
  <si>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</si>
  <si>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</si>
  <si>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</si>
  <si>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</si>
  <si>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</si>
  <si>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</si>
  <si>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</si>
  <si>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</si>
  <si>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</si>
  <si>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</si>
  <si>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</si>
  <si>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</si>
  <si>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</si>
  <si>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</si>
  <si>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</si>
  <si>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</si>
  <si>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</si>
  <si>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</si>
  <si>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</si>
  <si>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</si>
  <si>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</si>
  <si>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</si>
  <si>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</si>
  <si>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</si>
  <si>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</si>
  <si>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</si>
  <si>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</si>
  <si>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</si>
  <si>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</si>
  <si>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</si>
  <si>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</si>
  <si>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</si>
  <si>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大阪府　能勢町</t>
  </si>
  <si>
    <t>法非適用</t>
  </si>
  <si>
    <t>下水道事業</t>
  </si>
  <si>
    <t>特定環境保全公共下水道</t>
  </si>
  <si>
    <t>D2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</si>
  <si>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</si>
  <si>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</si>
  <si>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</si>
  <si>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</si>
  <si>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</si>
  <si>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</si>
  <si>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</si>
  <si>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　本町では、平成29年2月に中長期的な経営の基本計画となる経営戦略を策定しました。今後は、経営の健全化に向け実態把握を適切に行っていくとともに、自立した経営に向けて、適切な料金水準について検討を行い、経費の縮減、水洗化の促進等一層の経営努力を続けていきます。
　現在、管渠整備を行っているため、新規接続により収益的収支比率及び汚水処理原価は改善する見込みであります。</t>
    <rPh sb="131" eb="133">
      <t>ゲンザイ</t>
    </rPh>
    <rPh sb="134" eb="136">
      <t>カンキョ</t>
    </rPh>
    <rPh sb="136" eb="138">
      <t>セイビ</t>
    </rPh>
    <rPh sb="139" eb="140">
      <t>オコナ</t>
    </rPh>
    <rPh sb="147" eb="149">
      <t>シンキ</t>
    </rPh>
    <rPh sb="149" eb="151">
      <t>セツゾク</t>
    </rPh>
    <rPh sb="154" eb="157">
      <t>シュウエキテキ</t>
    </rPh>
    <rPh sb="157" eb="159">
      <t>シュウシ</t>
    </rPh>
    <rPh sb="159" eb="161">
      <t>ヒリツ</t>
    </rPh>
    <rPh sb="161" eb="162">
      <t>オヨ</t>
    </rPh>
    <rPh sb="163" eb="165">
      <t>オスイ</t>
    </rPh>
    <rPh sb="165" eb="167">
      <t>ショリ</t>
    </rPh>
    <rPh sb="167" eb="169">
      <t>ゲンカ</t>
    </rPh>
    <rPh sb="170" eb="172">
      <t>カイゼン</t>
    </rPh>
    <rPh sb="174" eb="176">
      <t>ミコ</t>
    </rPh>
    <phoneticPr fontId="7"/>
  </si>
  <si>
    <t>非設置</t>
    <rPh sb="0" eb="1">
      <t>ヒ</t>
    </rPh>
    <rPh sb="1" eb="3">
      <t>セッチ</t>
    </rPh>
    <phoneticPr fontId="4"/>
  </si>
  <si>
    <t xml:space="preserve">　収益的収支比率については、100％を下回った状態が続いており、昨年度からは横ばい傾向にあります。これは、地方債償還金は増加しているものの、下水道への新規接続により、総収益（使用料収入）が増加しているためです。
　経費回収率については、汚水処理費は増加しているものの、使用料収入の増加により横ばいとなっています。
　企業債残高対事業規模比率については、年々減少傾向にありましたが、前年度比では横ばいとなっています。これは、管渠整備中のため新たな起債の借入がありますが、営業収益（使用料収入）が増加しているためです。
　汚水処理原価については、やや平均値を上回ったものの、横ばいとなっています。これは、汚水処理費は増加しているものの、下水道への新規接続により、有収水量が増加しているためです。
</t>
    <rPh sb="19" eb="21">
      <t>シタマワ</t>
    </rPh>
    <rPh sb="23" eb="25">
      <t>ジョウタイ</t>
    </rPh>
    <rPh sb="26" eb="27">
      <t>ツヅ</t>
    </rPh>
    <rPh sb="32" eb="35">
      <t>サクネンド</t>
    </rPh>
    <rPh sb="38" eb="39">
      <t>ヨコ</t>
    </rPh>
    <rPh sb="41" eb="43">
      <t>ケイコウ</t>
    </rPh>
    <rPh sb="53" eb="56">
      <t>チホウサイ</t>
    </rPh>
    <rPh sb="56" eb="59">
      <t>ショウカンキン</t>
    </rPh>
    <rPh sb="60" eb="62">
      <t>ゾウカ</t>
    </rPh>
    <rPh sb="70" eb="73">
      <t>ゲスイドウ</t>
    </rPh>
    <rPh sb="75" eb="77">
      <t>シンキ</t>
    </rPh>
    <rPh sb="77" eb="79">
      <t>セツゾク</t>
    </rPh>
    <rPh sb="83" eb="86">
      <t>ソウシュウエキ</t>
    </rPh>
    <rPh sb="87" eb="90">
      <t>シヨウリョウ</t>
    </rPh>
    <rPh sb="90" eb="92">
      <t>シュウニュウ</t>
    </rPh>
    <rPh sb="94" eb="96">
      <t>ゾウカ</t>
    </rPh>
    <rPh sb="107" eb="109">
      <t>ケイヒ</t>
    </rPh>
    <rPh sb="109" eb="111">
      <t>カイシュウ</t>
    </rPh>
    <rPh sb="111" eb="112">
      <t>リツ</t>
    </rPh>
    <rPh sb="118" eb="120">
      <t>オスイ</t>
    </rPh>
    <rPh sb="120" eb="122">
      <t>ショリ</t>
    </rPh>
    <rPh sb="122" eb="123">
      <t>ヒ</t>
    </rPh>
    <rPh sb="124" eb="126">
      <t>ゾウカ</t>
    </rPh>
    <rPh sb="134" eb="137">
      <t>シヨウリョウ</t>
    </rPh>
    <rPh sb="137" eb="139">
      <t>シュウニュウ</t>
    </rPh>
    <rPh sb="140" eb="142">
      <t>ゾウカ</t>
    </rPh>
    <rPh sb="145" eb="146">
      <t>ヨコ</t>
    </rPh>
    <rPh sb="176" eb="178">
      <t>ネンネン</t>
    </rPh>
    <rPh sb="178" eb="180">
      <t>ゲンショウ</t>
    </rPh>
    <rPh sb="180" eb="182">
      <t>ケイコウ</t>
    </rPh>
    <rPh sb="190" eb="192">
      <t>ゼンネン</t>
    </rPh>
    <rPh sb="193" eb="194">
      <t>ヒ</t>
    </rPh>
    <rPh sb="211" eb="213">
      <t>カンキョ</t>
    </rPh>
    <rPh sb="213" eb="215">
      <t>セイビ</t>
    </rPh>
    <rPh sb="215" eb="216">
      <t>チュウ</t>
    </rPh>
    <rPh sb="219" eb="220">
      <t>アラ</t>
    </rPh>
    <rPh sb="222" eb="224">
      <t>キサイ</t>
    </rPh>
    <rPh sb="225" eb="227">
      <t>カリイレ</t>
    </rPh>
    <rPh sb="234" eb="236">
      <t>エイギョウ</t>
    </rPh>
    <rPh sb="236" eb="238">
      <t>シュウエキ</t>
    </rPh>
    <rPh sb="239" eb="242">
      <t>シヨウリョウ</t>
    </rPh>
    <rPh sb="242" eb="244">
      <t>シュウニュウ</t>
    </rPh>
    <rPh sb="246" eb="248">
      <t>ゾウカ</t>
    </rPh>
    <rPh sb="277" eb="279">
      <t>ウワマワ</t>
    </rPh>
    <rPh sb="300" eb="302">
      <t>オスイ</t>
    </rPh>
    <rPh sb="302" eb="304">
      <t>ショリ</t>
    </rPh>
    <rPh sb="304" eb="305">
      <t>ヒ</t>
    </rPh>
    <rPh sb="306" eb="308">
      <t>ゾウカ</t>
    </rPh>
    <rPh sb="316" eb="319">
      <t>ゲスイドウ</t>
    </rPh>
    <rPh sb="321" eb="323">
      <t>シンキ</t>
    </rPh>
    <rPh sb="323" eb="325">
      <t>セツゾク</t>
    </rPh>
    <rPh sb="329" eb="331">
      <t>ユウシュウ</t>
    </rPh>
    <rPh sb="331" eb="333">
      <t>スイリョウ</t>
    </rPh>
    <phoneticPr fontId="4"/>
  </si>
  <si>
    <t xml:space="preserve">　下水道事業で整備した管について、平成14年3月の供用開始後あまり年数が経っていないため、分析の対象となるものはありません。ただし、下水道の整備以前に宅地開発時に埋設された管で、町が移管を受けたものについては、平成23年から平成28年の6年間で、不明水対策のため全て調査を行い、管更生等補修を行いました。
</t>
    <rPh sb="1" eb="3">
      <t>ゲスイ</t>
    </rPh>
    <rPh sb="3" eb="4">
      <t>ドウ</t>
    </rPh>
    <rPh sb="4" eb="6">
      <t>ジギョウ</t>
    </rPh>
    <rPh sb="7" eb="9">
      <t>セイビ</t>
    </rPh>
    <rPh sb="11" eb="12">
      <t>カン</t>
    </rPh>
    <rPh sb="17" eb="19">
      <t>ヘイセイ</t>
    </rPh>
    <rPh sb="21" eb="22">
      <t>ネン</t>
    </rPh>
    <rPh sb="23" eb="24">
      <t>ツキ</t>
    </rPh>
    <rPh sb="25" eb="27">
      <t>キョウヨウ</t>
    </rPh>
    <rPh sb="27" eb="29">
      <t>カイシ</t>
    </rPh>
    <rPh sb="29" eb="30">
      <t>ゴ</t>
    </rPh>
    <rPh sb="33" eb="35">
      <t>ネンスウ</t>
    </rPh>
    <rPh sb="36" eb="37">
      <t>タ</t>
    </rPh>
    <rPh sb="45" eb="47">
      <t>ブンセキ</t>
    </rPh>
    <rPh sb="48" eb="50">
      <t>タイショウ</t>
    </rPh>
    <rPh sb="66" eb="69">
      <t>ゲスイドウ</t>
    </rPh>
    <rPh sb="70" eb="72">
      <t>セイビ</t>
    </rPh>
    <rPh sb="72" eb="74">
      <t>イゼン</t>
    </rPh>
    <rPh sb="75" eb="77">
      <t>タクチ</t>
    </rPh>
    <rPh sb="77" eb="79">
      <t>カイハツ</t>
    </rPh>
    <rPh sb="79" eb="80">
      <t>ジ</t>
    </rPh>
    <rPh sb="81" eb="83">
      <t>マイセツ</t>
    </rPh>
    <rPh sb="86" eb="87">
      <t>カン</t>
    </rPh>
    <rPh sb="89" eb="90">
      <t>チョウ</t>
    </rPh>
    <rPh sb="91" eb="93">
      <t>イカン</t>
    </rPh>
    <rPh sb="94" eb="95">
      <t>ウ</t>
    </rPh>
    <rPh sb="105" eb="107">
      <t>ヘイセイ</t>
    </rPh>
    <rPh sb="109" eb="110">
      <t>ネン</t>
    </rPh>
    <rPh sb="112" eb="114">
      <t>ヘイセイ</t>
    </rPh>
    <rPh sb="119" eb="121">
      <t>ネンカン</t>
    </rPh>
    <rPh sb="123" eb="125">
      <t>フメイ</t>
    </rPh>
    <rPh sb="125" eb="126">
      <t>スイ</t>
    </rPh>
    <rPh sb="126" eb="128">
      <t>タイサク</t>
    </rPh>
    <rPh sb="131" eb="132">
      <t>スベ</t>
    </rPh>
    <rPh sb="133" eb="135">
      <t>チョウサ</t>
    </rPh>
    <rPh sb="136" eb="137">
      <t>オコナ</t>
    </rPh>
    <rPh sb="139" eb="140">
      <t>カン</t>
    </rPh>
    <rPh sb="140" eb="141">
      <t>サラ</t>
    </rPh>
    <rPh sb="141" eb="142">
      <t>セイ</t>
    </rPh>
    <rPh sb="142" eb="143">
      <t>トウ</t>
    </rPh>
    <rPh sb="143" eb="145">
      <t>ホシュウ</t>
    </rPh>
    <rPh sb="146" eb="147">
      <t>オコナ</t>
    </rPh>
    <phoneticPr fontId="7"/>
  </si>
</sst>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96">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6" xfId="0" applyFont="1" applyBorder="1" applyAlignment="1" applyProtection="1">
      <alignment horizontal="left" vertical="top" wrapText="1" readingOrder="1"/>
      <protection locked="0"/>
    </xf>
    <xf numFmtId="0" fontId="5" fillId="0" borderId="0" xfId="0" applyFont="1" applyBorder="1" applyAlignment="1" applyProtection="1">
      <alignment horizontal="left" vertical="top" wrapText="1" readingOrder="1"/>
      <protection locked="0"/>
    </xf>
    <xf numFmtId="0" fontId="5" fillId="0" borderId="7" xfId="0" applyFont="1" applyBorder="1" applyAlignment="1" applyProtection="1">
      <alignment horizontal="left" vertical="top" wrapText="1" readingOrder="1"/>
      <protection locked="0"/>
    </xf>
    <xf numFmtId="0" fontId="5" fillId="0" borderId="8" xfId="0" applyFont="1" applyBorder="1" applyAlignment="1" applyProtection="1">
      <alignment horizontal="left" vertical="top" wrapText="1" readingOrder="1"/>
      <protection locked="0"/>
    </xf>
    <xf numFmtId="0" fontId="5" fillId="0" borderId="1" xfId="0" applyFont="1" applyBorder="1" applyAlignment="1" applyProtection="1">
      <alignment horizontal="left" vertical="top" wrapText="1" readingOrder="1"/>
      <protection locked="0"/>
    </xf>
    <xf numFmtId="0" fontId="5" fillId="0" borderId="9" xfId="0" applyFont="1" applyBorder="1" applyAlignment="1" applyProtection="1">
      <alignment horizontal="left" vertical="top" wrapText="1" readingOrder="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formatCode="#,##0.00;&quot;△&quot;#,##0.00;&quot;-&quot;">
                  <c:v>1.93</c:v>
                </c:pt>
                <c:pt idx="4">
                  <c:v>0</c:v>
                </c:pt>
              </c:numCache>
            </c:numRef>
          </c:val>
          <c:extLst xmlns:c16r2="http://schemas.microsoft.com/office/drawing/2015/06/chart">
            <c:ext xmlns:c16="http://schemas.microsoft.com/office/drawing/2014/chart" uri="{C3380CC4-5D6E-409C-BE32-E72D297353CC}">
              <c16:uniqueId val="{00000000-A1DF-4A24-89AF-35151C6B5FE6}"/>
            </c:ext>
          </c:extLst>
        </c:ser>
        <c:dLbls>
          <c:showLegendKey val="0"/>
          <c:showVal val="0"/>
          <c:showCatName val="0"/>
          <c:showSerName val="0"/>
          <c:showPercent val="0"/>
          <c:showBubbleSize val="0"/>
        </c:dLbls>
        <c:gapWidth val="150"/>
        <c:axId val="88861312"/>
        <c:axId val="90845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0.05</c:v>
                </c:pt>
                <c:pt idx="1">
                  <c:v>7.0000000000000007E-2</c:v>
                </c:pt>
                <c:pt idx="2">
                  <c:v>0.08</c:v>
                </c:pt>
                <c:pt idx="3">
                  <c:v>0.26</c:v>
                </c:pt>
                <c:pt idx="4">
                  <c:v>0.09</c:v>
                </c:pt>
              </c:numCache>
            </c:numRef>
          </c:val>
          <c:smooth val="0"/>
          <c:extLst xmlns:c16r2="http://schemas.microsoft.com/office/drawing/2015/06/chart">
            <c:ext xmlns:c16="http://schemas.microsoft.com/office/drawing/2014/chart" uri="{C3380CC4-5D6E-409C-BE32-E72D297353CC}">
              <c16:uniqueId val="{00000001-A1DF-4A24-89AF-35151C6B5FE6}"/>
            </c:ext>
          </c:extLst>
        </c:ser>
        <c:dLbls>
          <c:showLegendKey val="0"/>
          <c:showVal val="0"/>
          <c:showCatName val="0"/>
          <c:showSerName val="0"/>
          <c:showPercent val="0"/>
          <c:showBubbleSize val="0"/>
        </c:dLbls>
        <c:marker val="1"/>
        <c:smooth val="0"/>
        <c:axId val="88861312"/>
        <c:axId val="90845952"/>
      </c:lineChart>
      <c:dateAx>
        <c:axId val="88861312"/>
        <c:scaling>
          <c:orientation val="minMax"/>
        </c:scaling>
        <c:delete val="1"/>
        <c:axPos val="b"/>
        <c:numFmt formatCode="ge" sourceLinked="1"/>
        <c:majorTickMark val="none"/>
        <c:minorTickMark val="none"/>
        <c:tickLblPos val="none"/>
        <c:crossAx val="90845952"/>
        <c:crosses val="autoZero"/>
        <c:auto val="1"/>
        <c:lblOffset val="100"/>
        <c:baseTimeUnit val="years"/>
      </c:dateAx>
      <c:valAx>
        <c:axId val="9084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88613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31.4</c:v>
                </c:pt>
                <c:pt idx="1">
                  <c:v>31.98</c:v>
                </c:pt>
                <c:pt idx="2">
                  <c:v>32.590000000000003</c:v>
                </c:pt>
                <c:pt idx="3">
                  <c:v>34.03</c:v>
                </c:pt>
                <c:pt idx="4">
                  <c:v>33.369999999999997</c:v>
                </c:pt>
              </c:numCache>
            </c:numRef>
          </c:val>
          <c:extLst xmlns:c16r2="http://schemas.microsoft.com/office/drawing/2015/06/chart">
            <c:ext xmlns:c16="http://schemas.microsoft.com/office/drawing/2014/chart" uri="{C3380CC4-5D6E-409C-BE32-E72D297353CC}">
              <c16:uniqueId val="{00000000-DA2C-4935-8E34-5DEEE9660F29}"/>
            </c:ext>
          </c:extLst>
        </c:ser>
        <c:dLbls>
          <c:showLegendKey val="0"/>
          <c:showVal val="0"/>
          <c:showCatName val="0"/>
          <c:showSerName val="0"/>
          <c:showPercent val="0"/>
          <c:showBubbleSize val="0"/>
        </c:dLbls>
        <c:gapWidth val="150"/>
        <c:axId val="93133056"/>
        <c:axId val="931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36.67</c:v>
                </c:pt>
                <c:pt idx="1">
                  <c:v>36.200000000000003</c:v>
                </c:pt>
                <c:pt idx="2">
                  <c:v>34.74</c:v>
                </c:pt>
                <c:pt idx="3">
                  <c:v>36.65</c:v>
                </c:pt>
                <c:pt idx="4">
                  <c:v>42.9</c:v>
                </c:pt>
              </c:numCache>
            </c:numRef>
          </c:val>
          <c:smooth val="0"/>
          <c:extLst xmlns:c16r2="http://schemas.microsoft.com/office/drawing/2015/06/chart">
            <c:ext xmlns:c16="http://schemas.microsoft.com/office/drawing/2014/chart" uri="{C3380CC4-5D6E-409C-BE32-E72D297353CC}">
              <c16:uniqueId val="{00000001-DA2C-4935-8E34-5DEEE9660F29}"/>
            </c:ext>
          </c:extLst>
        </c:ser>
        <c:dLbls>
          <c:showLegendKey val="0"/>
          <c:showVal val="0"/>
          <c:showCatName val="0"/>
          <c:showSerName val="0"/>
          <c:showPercent val="0"/>
          <c:showBubbleSize val="0"/>
        </c:dLbls>
        <c:marker val="1"/>
        <c:smooth val="0"/>
        <c:axId val="93133056"/>
        <c:axId val="93143424"/>
      </c:lineChart>
      <c:dateAx>
        <c:axId val="93133056"/>
        <c:scaling>
          <c:orientation val="minMax"/>
        </c:scaling>
        <c:delete val="1"/>
        <c:axPos val="b"/>
        <c:numFmt formatCode="ge" sourceLinked="1"/>
        <c:majorTickMark val="none"/>
        <c:minorTickMark val="none"/>
        <c:tickLblPos val="none"/>
        <c:crossAx val="93143424"/>
        <c:crosses val="autoZero"/>
        <c:auto val="1"/>
        <c:lblOffset val="100"/>
        <c:baseTimeUnit val="years"/>
      </c:dateAx>
      <c:valAx>
        <c:axId val="931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330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76.13</c:v>
                </c:pt>
                <c:pt idx="1">
                  <c:v>75.53</c:v>
                </c:pt>
                <c:pt idx="2">
                  <c:v>72.52</c:v>
                </c:pt>
                <c:pt idx="3">
                  <c:v>73.92</c:v>
                </c:pt>
                <c:pt idx="4">
                  <c:v>68.319999999999993</c:v>
                </c:pt>
              </c:numCache>
            </c:numRef>
          </c:val>
          <c:extLst xmlns:c16r2="http://schemas.microsoft.com/office/drawing/2015/06/chart">
            <c:ext xmlns:c16="http://schemas.microsoft.com/office/drawing/2014/chart" uri="{C3380CC4-5D6E-409C-BE32-E72D297353CC}">
              <c16:uniqueId val="{00000000-B73E-4A22-9394-996F6BB60CDC}"/>
            </c:ext>
          </c:extLst>
        </c:ser>
        <c:dLbls>
          <c:showLegendKey val="0"/>
          <c:showVal val="0"/>
          <c:showCatName val="0"/>
          <c:showSerName val="0"/>
          <c:showPercent val="0"/>
          <c:showBubbleSize val="0"/>
        </c:dLbls>
        <c:gapWidth val="150"/>
        <c:axId val="93174400"/>
        <c:axId val="93176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71.239999999999995</c:v>
                </c:pt>
                <c:pt idx="1">
                  <c:v>71.069999999999993</c:v>
                </c:pt>
                <c:pt idx="2">
                  <c:v>70.14</c:v>
                </c:pt>
                <c:pt idx="3">
                  <c:v>68.83</c:v>
                </c:pt>
                <c:pt idx="4">
                  <c:v>83.5</c:v>
                </c:pt>
              </c:numCache>
            </c:numRef>
          </c:val>
          <c:smooth val="0"/>
          <c:extLst xmlns:c16r2="http://schemas.microsoft.com/office/drawing/2015/06/chart">
            <c:ext xmlns:c16="http://schemas.microsoft.com/office/drawing/2014/chart" uri="{C3380CC4-5D6E-409C-BE32-E72D297353CC}">
              <c16:uniqueId val="{00000001-B73E-4A22-9394-996F6BB60CDC}"/>
            </c:ext>
          </c:extLst>
        </c:ser>
        <c:dLbls>
          <c:showLegendKey val="0"/>
          <c:showVal val="0"/>
          <c:showCatName val="0"/>
          <c:showSerName val="0"/>
          <c:showPercent val="0"/>
          <c:showBubbleSize val="0"/>
        </c:dLbls>
        <c:marker val="1"/>
        <c:smooth val="0"/>
        <c:axId val="93174400"/>
        <c:axId val="93176576"/>
      </c:lineChart>
      <c:dateAx>
        <c:axId val="93174400"/>
        <c:scaling>
          <c:orientation val="minMax"/>
        </c:scaling>
        <c:delete val="1"/>
        <c:axPos val="b"/>
        <c:numFmt formatCode="ge" sourceLinked="1"/>
        <c:majorTickMark val="none"/>
        <c:minorTickMark val="none"/>
        <c:tickLblPos val="none"/>
        <c:crossAx val="93176576"/>
        <c:crosses val="autoZero"/>
        <c:auto val="1"/>
        <c:lblOffset val="100"/>
        <c:baseTimeUnit val="years"/>
      </c:dateAx>
      <c:valAx>
        <c:axId val="931765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74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84.03</c:v>
                </c:pt>
                <c:pt idx="1">
                  <c:v>82.9</c:v>
                </c:pt>
                <c:pt idx="2">
                  <c:v>82.69</c:v>
                </c:pt>
                <c:pt idx="3">
                  <c:v>81.44</c:v>
                </c:pt>
                <c:pt idx="4">
                  <c:v>81.61</c:v>
                </c:pt>
              </c:numCache>
            </c:numRef>
          </c:val>
          <c:extLst xmlns:c16r2="http://schemas.microsoft.com/office/drawing/2015/06/chart">
            <c:ext xmlns:c16="http://schemas.microsoft.com/office/drawing/2014/chart" uri="{C3380CC4-5D6E-409C-BE32-E72D297353CC}">
              <c16:uniqueId val="{00000000-E349-4624-AE7E-6E1E26E79D35}"/>
            </c:ext>
          </c:extLst>
        </c:ser>
        <c:dLbls>
          <c:showLegendKey val="0"/>
          <c:showVal val="0"/>
          <c:showCatName val="0"/>
          <c:showSerName val="0"/>
          <c:showPercent val="0"/>
          <c:showBubbleSize val="0"/>
        </c:dLbls>
        <c:gapWidth val="150"/>
        <c:axId val="90872832"/>
        <c:axId val="908791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349-4624-AE7E-6E1E26E79D35}"/>
            </c:ext>
          </c:extLst>
        </c:ser>
        <c:dLbls>
          <c:showLegendKey val="0"/>
          <c:showVal val="0"/>
          <c:showCatName val="0"/>
          <c:showSerName val="0"/>
          <c:showPercent val="0"/>
          <c:showBubbleSize val="0"/>
        </c:dLbls>
        <c:marker val="1"/>
        <c:smooth val="0"/>
        <c:axId val="90872832"/>
        <c:axId val="90879104"/>
      </c:lineChart>
      <c:dateAx>
        <c:axId val="90872832"/>
        <c:scaling>
          <c:orientation val="minMax"/>
        </c:scaling>
        <c:delete val="1"/>
        <c:axPos val="b"/>
        <c:numFmt formatCode="ge" sourceLinked="1"/>
        <c:majorTickMark val="none"/>
        <c:minorTickMark val="none"/>
        <c:tickLblPos val="none"/>
        <c:crossAx val="90879104"/>
        <c:crosses val="autoZero"/>
        <c:auto val="1"/>
        <c:lblOffset val="100"/>
        <c:baseTimeUnit val="years"/>
      </c:dateAx>
      <c:valAx>
        <c:axId val="908791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72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638-4027-A2C9-827C9C8901E6}"/>
            </c:ext>
          </c:extLst>
        </c:ser>
        <c:dLbls>
          <c:showLegendKey val="0"/>
          <c:showVal val="0"/>
          <c:showCatName val="0"/>
          <c:showSerName val="0"/>
          <c:showPercent val="0"/>
          <c:showBubbleSize val="0"/>
        </c:dLbls>
        <c:gapWidth val="150"/>
        <c:axId val="86510976"/>
        <c:axId val="865295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638-4027-A2C9-827C9C8901E6}"/>
            </c:ext>
          </c:extLst>
        </c:ser>
        <c:dLbls>
          <c:showLegendKey val="0"/>
          <c:showVal val="0"/>
          <c:showCatName val="0"/>
          <c:showSerName val="0"/>
          <c:showPercent val="0"/>
          <c:showBubbleSize val="0"/>
        </c:dLbls>
        <c:marker val="1"/>
        <c:smooth val="0"/>
        <c:axId val="86510976"/>
        <c:axId val="86529536"/>
      </c:lineChart>
      <c:dateAx>
        <c:axId val="86510976"/>
        <c:scaling>
          <c:orientation val="minMax"/>
        </c:scaling>
        <c:delete val="1"/>
        <c:axPos val="b"/>
        <c:numFmt formatCode="ge" sourceLinked="1"/>
        <c:majorTickMark val="none"/>
        <c:minorTickMark val="none"/>
        <c:tickLblPos val="none"/>
        <c:crossAx val="86529536"/>
        <c:crosses val="autoZero"/>
        <c:auto val="1"/>
        <c:lblOffset val="100"/>
        <c:baseTimeUnit val="years"/>
      </c:dateAx>
      <c:valAx>
        <c:axId val="865295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109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A0D2-407A-9B13-4C9BD14E5242}"/>
            </c:ext>
          </c:extLst>
        </c:ser>
        <c:dLbls>
          <c:showLegendKey val="0"/>
          <c:showVal val="0"/>
          <c:showCatName val="0"/>
          <c:showSerName val="0"/>
          <c:showPercent val="0"/>
          <c:showBubbleSize val="0"/>
        </c:dLbls>
        <c:gapWidth val="150"/>
        <c:axId val="86564864"/>
        <c:axId val="86566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A0D2-407A-9B13-4C9BD14E5242}"/>
            </c:ext>
          </c:extLst>
        </c:ser>
        <c:dLbls>
          <c:showLegendKey val="0"/>
          <c:showVal val="0"/>
          <c:showCatName val="0"/>
          <c:showSerName val="0"/>
          <c:showPercent val="0"/>
          <c:showBubbleSize val="0"/>
        </c:dLbls>
        <c:marker val="1"/>
        <c:smooth val="0"/>
        <c:axId val="86564864"/>
        <c:axId val="86566784"/>
      </c:lineChart>
      <c:dateAx>
        <c:axId val="86564864"/>
        <c:scaling>
          <c:orientation val="minMax"/>
        </c:scaling>
        <c:delete val="1"/>
        <c:axPos val="b"/>
        <c:numFmt formatCode="ge" sourceLinked="1"/>
        <c:majorTickMark val="none"/>
        <c:minorTickMark val="none"/>
        <c:tickLblPos val="none"/>
        <c:crossAx val="86566784"/>
        <c:crosses val="autoZero"/>
        <c:auto val="1"/>
        <c:lblOffset val="100"/>
        <c:baseTimeUnit val="years"/>
      </c:dateAx>
      <c:valAx>
        <c:axId val="86566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6564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FC57-48BB-BF6D-311DEFFE5393}"/>
            </c:ext>
          </c:extLst>
        </c:ser>
        <c:dLbls>
          <c:showLegendKey val="0"/>
          <c:showVal val="0"/>
          <c:showCatName val="0"/>
          <c:showSerName val="0"/>
          <c:showPercent val="0"/>
          <c:showBubbleSize val="0"/>
        </c:dLbls>
        <c:gapWidth val="150"/>
        <c:axId val="90714880"/>
        <c:axId val="907168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FC57-48BB-BF6D-311DEFFE5393}"/>
            </c:ext>
          </c:extLst>
        </c:ser>
        <c:dLbls>
          <c:showLegendKey val="0"/>
          <c:showVal val="0"/>
          <c:showCatName val="0"/>
          <c:showSerName val="0"/>
          <c:showPercent val="0"/>
          <c:showBubbleSize val="0"/>
        </c:dLbls>
        <c:marker val="1"/>
        <c:smooth val="0"/>
        <c:axId val="90714880"/>
        <c:axId val="90716800"/>
      </c:lineChart>
      <c:dateAx>
        <c:axId val="90714880"/>
        <c:scaling>
          <c:orientation val="minMax"/>
        </c:scaling>
        <c:delete val="1"/>
        <c:axPos val="b"/>
        <c:numFmt formatCode="ge" sourceLinked="1"/>
        <c:majorTickMark val="none"/>
        <c:minorTickMark val="none"/>
        <c:tickLblPos val="none"/>
        <c:crossAx val="90716800"/>
        <c:crosses val="autoZero"/>
        <c:auto val="1"/>
        <c:lblOffset val="100"/>
        <c:baseTimeUnit val="years"/>
      </c:dateAx>
      <c:valAx>
        <c:axId val="907168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14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B76-4AFA-9517-6C884474B032}"/>
            </c:ext>
          </c:extLst>
        </c:ser>
        <c:dLbls>
          <c:showLegendKey val="0"/>
          <c:showVal val="0"/>
          <c:showCatName val="0"/>
          <c:showSerName val="0"/>
          <c:showPercent val="0"/>
          <c:showBubbleSize val="0"/>
        </c:dLbls>
        <c:gapWidth val="150"/>
        <c:axId val="90760320"/>
        <c:axId val="90762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B76-4AFA-9517-6C884474B032}"/>
            </c:ext>
          </c:extLst>
        </c:ser>
        <c:dLbls>
          <c:showLegendKey val="0"/>
          <c:showVal val="0"/>
          <c:showCatName val="0"/>
          <c:showSerName val="0"/>
          <c:showPercent val="0"/>
          <c:showBubbleSize val="0"/>
        </c:dLbls>
        <c:marker val="1"/>
        <c:smooth val="0"/>
        <c:axId val="90760320"/>
        <c:axId val="90762240"/>
      </c:lineChart>
      <c:dateAx>
        <c:axId val="90760320"/>
        <c:scaling>
          <c:orientation val="minMax"/>
        </c:scaling>
        <c:delete val="1"/>
        <c:axPos val="b"/>
        <c:numFmt formatCode="ge" sourceLinked="1"/>
        <c:majorTickMark val="none"/>
        <c:minorTickMark val="none"/>
        <c:tickLblPos val="none"/>
        <c:crossAx val="90762240"/>
        <c:crosses val="autoZero"/>
        <c:auto val="1"/>
        <c:lblOffset val="100"/>
        <c:baseTimeUnit val="years"/>
      </c:dateAx>
      <c:valAx>
        <c:axId val="90762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76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1065.1600000000001</c:v>
                </c:pt>
                <c:pt idx="1">
                  <c:v>886.59</c:v>
                </c:pt>
                <c:pt idx="2">
                  <c:v>629.02</c:v>
                </c:pt>
                <c:pt idx="3">
                  <c:v>488.5</c:v>
                </c:pt>
                <c:pt idx="4">
                  <c:v>492.52</c:v>
                </c:pt>
              </c:numCache>
            </c:numRef>
          </c:val>
          <c:extLst xmlns:c16r2="http://schemas.microsoft.com/office/drawing/2015/06/chart">
            <c:ext xmlns:c16="http://schemas.microsoft.com/office/drawing/2014/chart" uri="{C3380CC4-5D6E-409C-BE32-E72D297353CC}">
              <c16:uniqueId val="{00000000-6AC1-4294-A29F-DCC4C0AE7D9C}"/>
            </c:ext>
          </c:extLst>
        </c:ser>
        <c:dLbls>
          <c:showLegendKey val="0"/>
          <c:showVal val="0"/>
          <c:showCatName val="0"/>
          <c:showSerName val="0"/>
          <c:showPercent val="0"/>
          <c:showBubbleSize val="0"/>
        </c:dLbls>
        <c:gapWidth val="150"/>
        <c:axId val="90809856"/>
        <c:axId val="908117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1716.82</c:v>
                </c:pt>
                <c:pt idx="1">
                  <c:v>1554.05</c:v>
                </c:pt>
                <c:pt idx="2">
                  <c:v>1671.86</c:v>
                </c:pt>
                <c:pt idx="3">
                  <c:v>1673.47</c:v>
                </c:pt>
                <c:pt idx="4">
                  <c:v>1298.9100000000001</c:v>
                </c:pt>
              </c:numCache>
            </c:numRef>
          </c:val>
          <c:smooth val="0"/>
          <c:extLst xmlns:c16r2="http://schemas.microsoft.com/office/drawing/2015/06/chart">
            <c:ext xmlns:c16="http://schemas.microsoft.com/office/drawing/2014/chart" uri="{C3380CC4-5D6E-409C-BE32-E72D297353CC}">
              <c16:uniqueId val="{00000001-6AC1-4294-A29F-DCC4C0AE7D9C}"/>
            </c:ext>
          </c:extLst>
        </c:ser>
        <c:dLbls>
          <c:showLegendKey val="0"/>
          <c:showVal val="0"/>
          <c:showCatName val="0"/>
          <c:showSerName val="0"/>
          <c:showPercent val="0"/>
          <c:showBubbleSize val="0"/>
        </c:dLbls>
        <c:marker val="1"/>
        <c:smooth val="0"/>
        <c:axId val="90809856"/>
        <c:axId val="90811776"/>
      </c:lineChart>
      <c:dateAx>
        <c:axId val="90809856"/>
        <c:scaling>
          <c:orientation val="minMax"/>
        </c:scaling>
        <c:delete val="1"/>
        <c:axPos val="b"/>
        <c:numFmt formatCode="ge" sourceLinked="1"/>
        <c:majorTickMark val="none"/>
        <c:minorTickMark val="none"/>
        <c:tickLblPos val="none"/>
        <c:crossAx val="90811776"/>
        <c:crosses val="autoZero"/>
        <c:auto val="1"/>
        <c:lblOffset val="100"/>
        <c:baseTimeUnit val="years"/>
      </c:dateAx>
      <c:valAx>
        <c:axId val="90811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80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64.36</c:v>
                </c:pt>
                <c:pt idx="1">
                  <c:v>62.33</c:v>
                </c:pt>
                <c:pt idx="2">
                  <c:v>62.2</c:v>
                </c:pt>
                <c:pt idx="3">
                  <c:v>66.73</c:v>
                </c:pt>
                <c:pt idx="4">
                  <c:v>66.28</c:v>
                </c:pt>
              </c:numCache>
            </c:numRef>
          </c:val>
          <c:extLst xmlns:c16r2="http://schemas.microsoft.com/office/drawing/2015/06/chart">
            <c:ext xmlns:c16="http://schemas.microsoft.com/office/drawing/2014/chart" uri="{C3380CC4-5D6E-409C-BE32-E72D297353CC}">
              <c16:uniqueId val="{00000000-8D22-4793-AF09-74D2CA08CB50}"/>
            </c:ext>
          </c:extLst>
        </c:ser>
        <c:dLbls>
          <c:showLegendKey val="0"/>
          <c:showVal val="0"/>
          <c:showCatName val="0"/>
          <c:showSerName val="0"/>
          <c:showPercent val="0"/>
          <c:showBubbleSize val="0"/>
        </c:dLbls>
        <c:gapWidth val="150"/>
        <c:axId val="90974080"/>
        <c:axId val="90976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51.73</c:v>
                </c:pt>
                <c:pt idx="1">
                  <c:v>53.01</c:v>
                </c:pt>
                <c:pt idx="2">
                  <c:v>50.54</c:v>
                </c:pt>
                <c:pt idx="3">
                  <c:v>49.22</c:v>
                </c:pt>
                <c:pt idx="4">
                  <c:v>69.87</c:v>
                </c:pt>
              </c:numCache>
            </c:numRef>
          </c:val>
          <c:smooth val="0"/>
          <c:extLst xmlns:c16r2="http://schemas.microsoft.com/office/drawing/2015/06/chart">
            <c:ext xmlns:c16="http://schemas.microsoft.com/office/drawing/2014/chart" uri="{C3380CC4-5D6E-409C-BE32-E72D297353CC}">
              <c16:uniqueId val="{00000001-8D22-4793-AF09-74D2CA08CB50}"/>
            </c:ext>
          </c:extLst>
        </c:ser>
        <c:dLbls>
          <c:showLegendKey val="0"/>
          <c:showVal val="0"/>
          <c:showCatName val="0"/>
          <c:showSerName val="0"/>
          <c:showPercent val="0"/>
          <c:showBubbleSize val="0"/>
        </c:dLbls>
        <c:marker val="1"/>
        <c:smooth val="0"/>
        <c:axId val="90974080"/>
        <c:axId val="90976256"/>
      </c:lineChart>
      <c:dateAx>
        <c:axId val="90974080"/>
        <c:scaling>
          <c:orientation val="minMax"/>
        </c:scaling>
        <c:delete val="1"/>
        <c:axPos val="b"/>
        <c:numFmt formatCode="ge" sourceLinked="1"/>
        <c:majorTickMark val="none"/>
        <c:minorTickMark val="none"/>
        <c:tickLblPos val="none"/>
        <c:crossAx val="90976256"/>
        <c:crosses val="autoZero"/>
        <c:auto val="1"/>
        <c:lblOffset val="100"/>
        <c:baseTimeUnit val="years"/>
      </c:dateAx>
      <c:valAx>
        <c:axId val="90976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7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241.02</c:v>
                </c:pt>
                <c:pt idx="1">
                  <c:v>249.79</c:v>
                </c:pt>
                <c:pt idx="2">
                  <c:v>265.86</c:v>
                </c:pt>
                <c:pt idx="3">
                  <c:v>248.02</c:v>
                </c:pt>
                <c:pt idx="4">
                  <c:v>246.71</c:v>
                </c:pt>
              </c:numCache>
            </c:numRef>
          </c:val>
          <c:extLst xmlns:c16r2="http://schemas.microsoft.com/office/drawing/2015/06/chart">
            <c:ext xmlns:c16="http://schemas.microsoft.com/office/drawing/2014/chart" uri="{C3380CC4-5D6E-409C-BE32-E72D297353CC}">
              <c16:uniqueId val="{00000000-E63C-4351-B475-8E82B3B55C71}"/>
            </c:ext>
          </c:extLst>
        </c:ser>
        <c:dLbls>
          <c:showLegendKey val="0"/>
          <c:showVal val="0"/>
          <c:showCatName val="0"/>
          <c:showSerName val="0"/>
          <c:showPercent val="0"/>
          <c:showBubbleSize val="0"/>
        </c:dLbls>
        <c:gapWidth val="150"/>
        <c:axId val="90998656"/>
        <c:axId val="91004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310.47000000000003</c:v>
                </c:pt>
                <c:pt idx="1">
                  <c:v>299.39</c:v>
                </c:pt>
                <c:pt idx="2">
                  <c:v>320.36</c:v>
                </c:pt>
                <c:pt idx="3">
                  <c:v>332.02</c:v>
                </c:pt>
                <c:pt idx="4">
                  <c:v>234.96</c:v>
                </c:pt>
              </c:numCache>
            </c:numRef>
          </c:val>
          <c:smooth val="0"/>
          <c:extLst xmlns:c16r2="http://schemas.microsoft.com/office/drawing/2015/06/chart">
            <c:ext xmlns:c16="http://schemas.microsoft.com/office/drawing/2014/chart" uri="{C3380CC4-5D6E-409C-BE32-E72D297353CC}">
              <c16:uniqueId val="{00000001-E63C-4351-B475-8E82B3B55C71}"/>
            </c:ext>
          </c:extLst>
        </c:ser>
        <c:dLbls>
          <c:showLegendKey val="0"/>
          <c:showVal val="0"/>
          <c:showCatName val="0"/>
          <c:showSerName val="0"/>
          <c:showPercent val="0"/>
          <c:showBubbleSize val="0"/>
        </c:dLbls>
        <c:marker val="1"/>
        <c:smooth val="0"/>
        <c:axId val="90998656"/>
        <c:axId val="91004928"/>
      </c:lineChart>
      <c:dateAx>
        <c:axId val="90998656"/>
        <c:scaling>
          <c:orientation val="minMax"/>
        </c:scaling>
        <c:delete val="1"/>
        <c:axPos val="b"/>
        <c:numFmt formatCode="ge" sourceLinked="1"/>
        <c:majorTickMark val="none"/>
        <c:minorTickMark val="none"/>
        <c:tickLblPos val="none"/>
        <c:crossAx val="91004928"/>
        <c:crosses val="autoZero"/>
        <c:auto val="1"/>
        <c:lblOffset val="100"/>
        <c:baseTimeUnit val="years"/>
      </c:dateAx>
      <c:valAx>
        <c:axId val="9100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9986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【1,348.09】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【42.17】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【232.54】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【69.80】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大阪府　能勢町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特定環境保全公共下水道</v>
      </c>
      <c r="Q8" s="48"/>
      <c r="R8" s="48"/>
      <c r="S8" s="48"/>
      <c r="T8" s="48"/>
      <c r="U8" s="48"/>
      <c r="V8" s="48"/>
      <c r="W8" s="48" t="str">
        <f>データ!L6</f>
        <v>D2</v>
      </c>
      <c r="X8" s="48"/>
      <c r="Y8" s="48"/>
      <c r="Z8" s="48"/>
      <c r="AA8" s="48"/>
      <c r="AB8" s="48"/>
      <c r="AC8" s="48"/>
      <c r="AD8" s="49" t="s">
        <v>123</v>
      </c>
      <c r="AE8" s="49"/>
      <c r="AF8" s="49"/>
      <c r="AG8" s="49"/>
      <c r="AH8" s="49"/>
      <c r="AI8" s="49"/>
      <c r="AJ8" s="49"/>
      <c r="AK8" s="4"/>
      <c r="AL8" s="50">
        <f>データ!S6</f>
        <v>10617</v>
      </c>
      <c r="AM8" s="50"/>
      <c r="AN8" s="50"/>
      <c r="AO8" s="50"/>
      <c r="AP8" s="50"/>
      <c r="AQ8" s="50"/>
      <c r="AR8" s="50"/>
      <c r="AS8" s="50"/>
      <c r="AT8" s="45">
        <f>データ!T6</f>
        <v>98.75</v>
      </c>
      <c r="AU8" s="45"/>
      <c r="AV8" s="45"/>
      <c r="AW8" s="45"/>
      <c r="AX8" s="45"/>
      <c r="AY8" s="45"/>
      <c r="AZ8" s="45"/>
      <c r="BA8" s="45"/>
      <c r="BB8" s="45">
        <f>データ!U6</f>
        <v>107.51</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9</v>
      </c>
      <c r="Q10" s="45"/>
      <c r="R10" s="45"/>
      <c r="S10" s="45"/>
      <c r="T10" s="45"/>
      <c r="U10" s="45"/>
      <c r="V10" s="45"/>
      <c r="W10" s="45">
        <f>データ!Q6</f>
        <v>80.040000000000006</v>
      </c>
      <c r="X10" s="45"/>
      <c r="Y10" s="45"/>
      <c r="Z10" s="45"/>
      <c r="AA10" s="45"/>
      <c r="AB10" s="45"/>
      <c r="AC10" s="45"/>
      <c r="AD10" s="50">
        <f>データ!R6</f>
        <v>2271</v>
      </c>
      <c r="AE10" s="50"/>
      <c r="AF10" s="50"/>
      <c r="AG10" s="50"/>
      <c r="AH10" s="50"/>
      <c r="AI10" s="50"/>
      <c r="AJ10" s="50"/>
      <c r="AK10" s="2"/>
      <c r="AL10" s="50">
        <f>データ!V6</f>
        <v>947</v>
      </c>
      <c r="AM10" s="50"/>
      <c r="AN10" s="50"/>
      <c r="AO10" s="50"/>
      <c r="AP10" s="50"/>
      <c r="AQ10" s="50"/>
      <c r="AR10" s="50"/>
      <c r="AS10" s="50"/>
      <c r="AT10" s="45">
        <f>データ!W6</f>
        <v>0.55000000000000004</v>
      </c>
      <c r="AU10" s="45"/>
      <c r="AV10" s="45"/>
      <c r="AW10" s="45"/>
      <c r="AX10" s="45"/>
      <c r="AY10" s="45"/>
      <c r="AZ10" s="45"/>
      <c r="BA10" s="45"/>
      <c r="BB10" s="45">
        <f>データ!X6</f>
        <v>1721.82</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124</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6" t="s">
        <v>125</v>
      </c>
      <c r="BM47" s="77"/>
      <c r="BN47" s="77"/>
      <c r="BO47" s="77"/>
      <c r="BP47" s="77"/>
      <c r="BQ47" s="77"/>
      <c r="BR47" s="77"/>
      <c r="BS47" s="77"/>
      <c r="BT47" s="77"/>
      <c r="BU47" s="77"/>
      <c r="BV47" s="77"/>
      <c r="BW47" s="77"/>
      <c r="BX47" s="77"/>
      <c r="BY47" s="77"/>
      <c r="BZ47" s="78"/>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6"/>
      <c r="BM48" s="77"/>
      <c r="BN48" s="77"/>
      <c r="BO48" s="77"/>
      <c r="BP48" s="77"/>
      <c r="BQ48" s="77"/>
      <c r="BR48" s="77"/>
      <c r="BS48" s="77"/>
      <c r="BT48" s="77"/>
      <c r="BU48" s="77"/>
      <c r="BV48" s="77"/>
      <c r="BW48" s="77"/>
      <c r="BX48" s="77"/>
      <c r="BY48" s="77"/>
      <c r="BZ48" s="78"/>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6"/>
      <c r="BM49" s="77"/>
      <c r="BN49" s="77"/>
      <c r="BO49" s="77"/>
      <c r="BP49" s="77"/>
      <c r="BQ49" s="77"/>
      <c r="BR49" s="77"/>
      <c r="BS49" s="77"/>
      <c r="BT49" s="77"/>
      <c r="BU49" s="77"/>
      <c r="BV49" s="77"/>
      <c r="BW49" s="77"/>
      <c r="BX49" s="77"/>
      <c r="BY49" s="77"/>
      <c r="BZ49" s="78"/>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6"/>
      <c r="BM50" s="77"/>
      <c r="BN50" s="77"/>
      <c r="BO50" s="77"/>
      <c r="BP50" s="77"/>
      <c r="BQ50" s="77"/>
      <c r="BR50" s="77"/>
      <c r="BS50" s="77"/>
      <c r="BT50" s="77"/>
      <c r="BU50" s="77"/>
      <c r="BV50" s="77"/>
      <c r="BW50" s="77"/>
      <c r="BX50" s="77"/>
      <c r="BY50" s="77"/>
      <c r="BZ50" s="78"/>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6"/>
      <c r="BM51" s="77"/>
      <c r="BN51" s="77"/>
      <c r="BO51" s="77"/>
      <c r="BP51" s="77"/>
      <c r="BQ51" s="77"/>
      <c r="BR51" s="77"/>
      <c r="BS51" s="77"/>
      <c r="BT51" s="77"/>
      <c r="BU51" s="77"/>
      <c r="BV51" s="77"/>
      <c r="BW51" s="77"/>
      <c r="BX51" s="77"/>
      <c r="BY51" s="77"/>
      <c r="BZ51" s="78"/>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6"/>
      <c r="BM52" s="77"/>
      <c r="BN52" s="77"/>
      <c r="BO52" s="77"/>
      <c r="BP52" s="77"/>
      <c r="BQ52" s="77"/>
      <c r="BR52" s="77"/>
      <c r="BS52" s="77"/>
      <c r="BT52" s="77"/>
      <c r="BU52" s="77"/>
      <c r="BV52" s="77"/>
      <c r="BW52" s="77"/>
      <c r="BX52" s="77"/>
      <c r="BY52" s="77"/>
      <c r="BZ52" s="78"/>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6"/>
      <c r="BM53" s="77"/>
      <c r="BN53" s="77"/>
      <c r="BO53" s="77"/>
      <c r="BP53" s="77"/>
      <c r="BQ53" s="77"/>
      <c r="BR53" s="77"/>
      <c r="BS53" s="77"/>
      <c r="BT53" s="77"/>
      <c r="BU53" s="77"/>
      <c r="BV53" s="77"/>
      <c r="BW53" s="77"/>
      <c r="BX53" s="77"/>
      <c r="BY53" s="77"/>
      <c r="BZ53" s="78"/>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6"/>
      <c r="BM54" s="77"/>
      <c r="BN54" s="77"/>
      <c r="BO54" s="77"/>
      <c r="BP54" s="77"/>
      <c r="BQ54" s="77"/>
      <c r="BR54" s="77"/>
      <c r="BS54" s="77"/>
      <c r="BT54" s="77"/>
      <c r="BU54" s="77"/>
      <c r="BV54" s="77"/>
      <c r="BW54" s="77"/>
      <c r="BX54" s="77"/>
      <c r="BY54" s="77"/>
      <c r="BZ54" s="78"/>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6"/>
      <c r="BM55" s="77"/>
      <c r="BN55" s="77"/>
      <c r="BO55" s="77"/>
      <c r="BP55" s="77"/>
      <c r="BQ55" s="77"/>
      <c r="BR55" s="77"/>
      <c r="BS55" s="77"/>
      <c r="BT55" s="77"/>
      <c r="BU55" s="77"/>
      <c r="BV55" s="77"/>
      <c r="BW55" s="77"/>
      <c r="BX55" s="77"/>
      <c r="BY55" s="77"/>
      <c r="BZ55" s="78"/>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76"/>
      <c r="BM56" s="77"/>
      <c r="BN56" s="77"/>
      <c r="BO56" s="77"/>
      <c r="BP56" s="77"/>
      <c r="BQ56" s="77"/>
      <c r="BR56" s="77"/>
      <c r="BS56" s="77"/>
      <c r="BT56" s="77"/>
      <c r="BU56" s="77"/>
      <c r="BV56" s="77"/>
      <c r="BW56" s="77"/>
      <c r="BX56" s="77"/>
      <c r="BY56" s="77"/>
      <c r="BZ56" s="78"/>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76"/>
      <c r="BM57" s="77"/>
      <c r="BN57" s="77"/>
      <c r="BO57" s="77"/>
      <c r="BP57" s="77"/>
      <c r="BQ57" s="77"/>
      <c r="BR57" s="77"/>
      <c r="BS57" s="77"/>
      <c r="BT57" s="77"/>
      <c r="BU57" s="77"/>
      <c r="BV57" s="77"/>
      <c r="BW57" s="77"/>
      <c r="BX57" s="77"/>
      <c r="BY57" s="77"/>
      <c r="BZ57" s="78"/>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6"/>
      <c r="BM58" s="77"/>
      <c r="BN58" s="77"/>
      <c r="BO58" s="77"/>
      <c r="BP58" s="77"/>
      <c r="BQ58" s="77"/>
      <c r="BR58" s="77"/>
      <c r="BS58" s="77"/>
      <c r="BT58" s="77"/>
      <c r="BU58" s="77"/>
      <c r="BV58" s="77"/>
      <c r="BW58" s="77"/>
      <c r="BX58" s="77"/>
      <c r="BY58" s="77"/>
      <c r="BZ58" s="78"/>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6"/>
      <c r="BM59" s="77"/>
      <c r="BN59" s="77"/>
      <c r="BO59" s="77"/>
      <c r="BP59" s="77"/>
      <c r="BQ59" s="77"/>
      <c r="BR59" s="77"/>
      <c r="BS59" s="77"/>
      <c r="BT59" s="77"/>
      <c r="BU59" s="77"/>
      <c r="BV59" s="77"/>
      <c r="BW59" s="77"/>
      <c r="BX59" s="77"/>
      <c r="BY59" s="77"/>
      <c r="BZ59" s="78"/>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76"/>
      <c r="BM60" s="77"/>
      <c r="BN60" s="77"/>
      <c r="BO60" s="77"/>
      <c r="BP60" s="77"/>
      <c r="BQ60" s="77"/>
      <c r="BR60" s="77"/>
      <c r="BS60" s="77"/>
      <c r="BT60" s="77"/>
      <c r="BU60" s="77"/>
      <c r="BV60" s="77"/>
      <c r="BW60" s="77"/>
      <c r="BX60" s="77"/>
      <c r="BY60" s="77"/>
      <c r="BZ60" s="78"/>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76"/>
      <c r="BM61" s="77"/>
      <c r="BN61" s="77"/>
      <c r="BO61" s="77"/>
      <c r="BP61" s="77"/>
      <c r="BQ61" s="77"/>
      <c r="BR61" s="77"/>
      <c r="BS61" s="77"/>
      <c r="BT61" s="77"/>
      <c r="BU61" s="77"/>
      <c r="BV61" s="77"/>
      <c r="BW61" s="77"/>
      <c r="BX61" s="77"/>
      <c r="BY61" s="77"/>
      <c r="BZ61" s="78"/>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6"/>
      <c r="BM62" s="77"/>
      <c r="BN62" s="77"/>
      <c r="BO62" s="77"/>
      <c r="BP62" s="77"/>
      <c r="BQ62" s="77"/>
      <c r="BR62" s="77"/>
      <c r="BS62" s="77"/>
      <c r="BT62" s="77"/>
      <c r="BU62" s="77"/>
      <c r="BV62" s="77"/>
      <c r="BW62" s="77"/>
      <c r="BX62" s="77"/>
      <c r="BY62" s="77"/>
      <c r="BZ62" s="78"/>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9"/>
      <c r="BM63" s="80"/>
      <c r="BN63" s="80"/>
      <c r="BO63" s="80"/>
      <c r="BP63" s="80"/>
      <c r="BQ63" s="80"/>
      <c r="BR63" s="80"/>
      <c r="BS63" s="80"/>
      <c r="BT63" s="80"/>
      <c r="BU63" s="80"/>
      <c r="BV63" s="80"/>
      <c r="BW63" s="80"/>
      <c r="BX63" s="80"/>
      <c r="BY63" s="80"/>
      <c r="BZ63" s="81"/>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82" t="s">
        <v>122</v>
      </c>
      <c r="BM66" s="83"/>
      <c r="BN66" s="83"/>
      <c r="BO66" s="83"/>
      <c r="BP66" s="83"/>
      <c r="BQ66" s="83"/>
      <c r="BR66" s="83"/>
      <c r="BS66" s="83"/>
      <c r="BT66" s="83"/>
      <c r="BU66" s="83"/>
      <c r="BV66" s="83"/>
      <c r="BW66" s="83"/>
      <c r="BX66" s="83"/>
      <c r="BY66" s="83"/>
      <c r="BZ66" s="84"/>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82"/>
      <c r="BM67" s="83"/>
      <c r="BN67" s="83"/>
      <c r="BO67" s="83"/>
      <c r="BP67" s="83"/>
      <c r="BQ67" s="83"/>
      <c r="BR67" s="83"/>
      <c r="BS67" s="83"/>
      <c r="BT67" s="83"/>
      <c r="BU67" s="83"/>
      <c r="BV67" s="83"/>
      <c r="BW67" s="83"/>
      <c r="BX67" s="83"/>
      <c r="BY67" s="83"/>
      <c r="BZ67" s="84"/>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82"/>
      <c r="BM68" s="83"/>
      <c r="BN68" s="83"/>
      <c r="BO68" s="83"/>
      <c r="BP68" s="83"/>
      <c r="BQ68" s="83"/>
      <c r="BR68" s="83"/>
      <c r="BS68" s="83"/>
      <c r="BT68" s="83"/>
      <c r="BU68" s="83"/>
      <c r="BV68" s="83"/>
      <c r="BW68" s="83"/>
      <c r="BX68" s="83"/>
      <c r="BY68" s="83"/>
      <c r="BZ68" s="84"/>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82"/>
      <c r="BM69" s="83"/>
      <c r="BN69" s="83"/>
      <c r="BO69" s="83"/>
      <c r="BP69" s="83"/>
      <c r="BQ69" s="83"/>
      <c r="BR69" s="83"/>
      <c r="BS69" s="83"/>
      <c r="BT69" s="83"/>
      <c r="BU69" s="83"/>
      <c r="BV69" s="83"/>
      <c r="BW69" s="83"/>
      <c r="BX69" s="83"/>
      <c r="BY69" s="83"/>
      <c r="BZ69" s="84"/>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82"/>
      <c r="BM70" s="83"/>
      <c r="BN70" s="83"/>
      <c r="BO70" s="83"/>
      <c r="BP70" s="83"/>
      <c r="BQ70" s="83"/>
      <c r="BR70" s="83"/>
      <c r="BS70" s="83"/>
      <c r="BT70" s="83"/>
      <c r="BU70" s="83"/>
      <c r="BV70" s="83"/>
      <c r="BW70" s="83"/>
      <c r="BX70" s="83"/>
      <c r="BY70" s="83"/>
      <c r="BZ70" s="84"/>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82"/>
      <c r="BM71" s="83"/>
      <c r="BN71" s="83"/>
      <c r="BO71" s="83"/>
      <c r="BP71" s="83"/>
      <c r="BQ71" s="83"/>
      <c r="BR71" s="83"/>
      <c r="BS71" s="83"/>
      <c r="BT71" s="83"/>
      <c r="BU71" s="83"/>
      <c r="BV71" s="83"/>
      <c r="BW71" s="83"/>
      <c r="BX71" s="83"/>
      <c r="BY71" s="83"/>
      <c r="BZ71" s="84"/>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82"/>
      <c r="BM72" s="83"/>
      <c r="BN72" s="83"/>
      <c r="BO72" s="83"/>
      <c r="BP72" s="83"/>
      <c r="BQ72" s="83"/>
      <c r="BR72" s="83"/>
      <c r="BS72" s="83"/>
      <c r="BT72" s="83"/>
      <c r="BU72" s="83"/>
      <c r="BV72" s="83"/>
      <c r="BW72" s="83"/>
      <c r="BX72" s="83"/>
      <c r="BY72" s="83"/>
      <c r="BZ72" s="84"/>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82"/>
      <c r="BM73" s="83"/>
      <c r="BN73" s="83"/>
      <c r="BO73" s="83"/>
      <c r="BP73" s="83"/>
      <c r="BQ73" s="83"/>
      <c r="BR73" s="83"/>
      <c r="BS73" s="83"/>
      <c r="BT73" s="83"/>
      <c r="BU73" s="83"/>
      <c r="BV73" s="83"/>
      <c r="BW73" s="83"/>
      <c r="BX73" s="83"/>
      <c r="BY73" s="83"/>
      <c r="BZ73" s="84"/>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82"/>
      <c r="BM74" s="83"/>
      <c r="BN74" s="83"/>
      <c r="BO74" s="83"/>
      <c r="BP74" s="83"/>
      <c r="BQ74" s="83"/>
      <c r="BR74" s="83"/>
      <c r="BS74" s="83"/>
      <c r="BT74" s="83"/>
      <c r="BU74" s="83"/>
      <c r="BV74" s="83"/>
      <c r="BW74" s="83"/>
      <c r="BX74" s="83"/>
      <c r="BY74" s="83"/>
      <c r="BZ74" s="84"/>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82"/>
      <c r="BM75" s="83"/>
      <c r="BN75" s="83"/>
      <c r="BO75" s="83"/>
      <c r="BP75" s="83"/>
      <c r="BQ75" s="83"/>
      <c r="BR75" s="83"/>
      <c r="BS75" s="83"/>
      <c r="BT75" s="83"/>
      <c r="BU75" s="83"/>
      <c r="BV75" s="83"/>
      <c r="BW75" s="83"/>
      <c r="BX75" s="83"/>
      <c r="BY75" s="83"/>
      <c r="BZ75" s="84"/>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82"/>
      <c r="BM76" s="83"/>
      <c r="BN76" s="83"/>
      <c r="BO76" s="83"/>
      <c r="BP76" s="83"/>
      <c r="BQ76" s="83"/>
      <c r="BR76" s="83"/>
      <c r="BS76" s="83"/>
      <c r="BT76" s="83"/>
      <c r="BU76" s="83"/>
      <c r="BV76" s="83"/>
      <c r="BW76" s="83"/>
      <c r="BX76" s="83"/>
      <c r="BY76" s="83"/>
      <c r="BZ76" s="84"/>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82"/>
      <c r="BM77" s="83"/>
      <c r="BN77" s="83"/>
      <c r="BO77" s="83"/>
      <c r="BP77" s="83"/>
      <c r="BQ77" s="83"/>
      <c r="BR77" s="83"/>
      <c r="BS77" s="83"/>
      <c r="BT77" s="83"/>
      <c r="BU77" s="83"/>
      <c r="BV77" s="83"/>
      <c r="BW77" s="83"/>
      <c r="BX77" s="83"/>
      <c r="BY77" s="83"/>
      <c r="BZ77" s="84"/>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82"/>
      <c r="BM78" s="83"/>
      <c r="BN78" s="83"/>
      <c r="BO78" s="83"/>
      <c r="BP78" s="83"/>
      <c r="BQ78" s="83"/>
      <c r="BR78" s="83"/>
      <c r="BS78" s="83"/>
      <c r="BT78" s="83"/>
      <c r="BU78" s="83"/>
      <c r="BV78" s="83"/>
      <c r="BW78" s="83"/>
      <c r="BX78" s="83"/>
      <c r="BY78" s="83"/>
      <c r="BZ78" s="84"/>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82"/>
      <c r="BM79" s="83"/>
      <c r="BN79" s="83"/>
      <c r="BO79" s="83"/>
      <c r="BP79" s="83"/>
      <c r="BQ79" s="83"/>
      <c r="BR79" s="83"/>
      <c r="BS79" s="83"/>
      <c r="BT79" s="83"/>
      <c r="BU79" s="83"/>
      <c r="BV79" s="83"/>
      <c r="BW79" s="83"/>
      <c r="BX79" s="83"/>
      <c r="BY79" s="83"/>
      <c r="BZ79" s="84"/>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82"/>
      <c r="BM80" s="83"/>
      <c r="BN80" s="83"/>
      <c r="BO80" s="83"/>
      <c r="BP80" s="83"/>
      <c r="BQ80" s="83"/>
      <c r="BR80" s="83"/>
      <c r="BS80" s="83"/>
      <c r="BT80" s="83"/>
      <c r="BU80" s="83"/>
      <c r="BV80" s="83"/>
      <c r="BW80" s="83"/>
      <c r="BX80" s="83"/>
      <c r="BY80" s="83"/>
      <c r="BZ80" s="84"/>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82"/>
      <c r="BM81" s="83"/>
      <c r="BN81" s="83"/>
      <c r="BO81" s="83"/>
      <c r="BP81" s="83"/>
      <c r="BQ81" s="83"/>
      <c r="BR81" s="83"/>
      <c r="BS81" s="83"/>
      <c r="BT81" s="83"/>
      <c r="BU81" s="83"/>
      <c r="BV81" s="83"/>
      <c r="BW81" s="83"/>
      <c r="BX81" s="83"/>
      <c r="BY81" s="83"/>
      <c r="BZ81" s="84"/>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85"/>
      <c r="BM82" s="86"/>
      <c r="BN82" s="86"/>
      <c r="BO82" s="86"/>
      <c r="BP82" s="86"/>
      <c r="BQ82" s="86"/>
      <c r="BR82" s="86"/>
      <c r="BS82" s="86"/>
      <c r="BT82" s="86"/>
      <c r="BU82" s="86"/>
      <c r="BV82" s="86"/>
      <c r="BW82" s="86"/>
      <c r="BX82" s="86"/>
      <c r="BY82" s="86"/>
      <c r="BZ82" s="87"/>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【1,348.09】</v>
      </c>
      <c r="I86" s="26" t="str">
        <f>データ!CA6</f>
        <v>【69.80】</v>
      </c>
      <c r="J86" s="26" t="str">
        <f>データ!CL6</f>
        <v>【232.54】</v>
      </c>
      <c r="K86" s="26" t="str">
        <f>データ!CW6</f>
        <v>【42.17】</v>
      </c>
      <c r="L86" s="26" t="str">
        <f>データ!DH6</f>
        <v>【82.30】</v>
      </c>
      <c r="M86" s="26" t="s">
        <v>56</v>
      </c>
      <c r="N86" s="26" t="s">
        <v>56</v>
      </c>
      <c r="O86" s="26" t="str">
        <f>データ!EO6</f>
        <v>【0.09】</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57</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58</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59</v>
      </c>
      <c r="B3" s="29" t="s">
        <v>60</v>
      </c>
      <c r="C3" s="29" t="s">
        <v>61</v>
      </c>
      <c r="D3" s="29" t="s">
        <v>62</v>
      </c>
      <c r="E3" s="29" t="s">
        <v>63</v>
      </c>
      <c r="F3" s="29" t="s">
        <v>64</v>
      </c>
      <c r="G3" s="29" t="s">
        <v>65</v>
      </c>
      <c r="H3" s="89" t="s">
        <v>66</v>
      </c>
      <c r="I3" s="90"/>
      <c r="J3" s="90"/>
      <c r="K3" s="90"/>
      <c r="L3" s="90"/>
      <c r="M3" s="90"/>
      <c r="N3" s="90"/>
      <c r="O3" s="90"/>
      <c r="P3" s="90"/>
      <c r="Q3" s="90"/>
      <c r="R3" s="90"/>
      <c r="S3" s="90"/>
      <c r="T3" s="90"/>
      <c r="U3" s="90"/>
      <c r="V3" s="90"/>
      <c r="W3" s="90"/>
      <c r="X3" s="91"/>
      <c r="Y3" s="95" t="s">
        <v>67</v>
      </c>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c r="DI3" s="88" t="s">
        <v>68</v>
      </c>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c r="EO3" s="88"/>
    </row>
    <row r="4" spans="1:145">
      <c r="A4" s="28" t="s">
        <v>69</v>
      </c>
      <c r="B4" s="30"/>
      <c r="C4" s="30"/>
      <c r="D4" s="30"/>
      <c r="E4" s="30"/>
      <c r="F4" s="30"/>
      <c r="G4" s="30"/>
      <c r="H4" s="92"/>
      <c r="I4" s="93"/>
      <c r="J4" s="93"/>
      <c r="K4" s="93"/>
      <c r="L4" s="93"/>
      <c r="M4" s="93"/>
      <c r="N4" s="93"/>
      <c r="O4" s="93"/>
      <c r="P4" s="93"/>
      <c r="Q4" s="93"/>
      <c r="R4" s="93"/>
      <c r="S4" s="93"/>
      <c r="T4" s="93"/>
      <c r="U4" s="93"/>
      <c r="V4" s="93"/>
      <c r="W4" s="93"/>
      <c r="X4" s="94"/>
      <c r="Y4" s="88" t="s">
        <v>70</v>
      </c>
      <c r="Z4" s="88"/>
      <c r="AA4" s="88"/>
      <c r="AB4" s="88"/>
      <c r="AC4" s="88"/>
      <c r="AD4" s="88"/>
      <c r="AE4" s="88"/>
      <c r="AF4" s="88"/>
      <c r="AG4" s="88"/>
      <c r="AH4" s="88"/>
      <c r="AI4" s="88"/>
      <c r="AJ4" s="88" t="s">
        <v>71</v>
      </c>
      <c r="AK4" s="88"/>
      <c r="AL4" s="88"/>
      <c r="AM4" s="88"/>
      <c r="AN4" s="88"/>
      <c r="AO4" s="88"/>
      <c r="AP4" s="88"/>
      <c r="AQ4" s="88"/>
      <c r="AR4" s="88"/>
      <c r="AS4" s="88"/>
      <c r="AT4" s="88"/>
      <c r="AU4" s="88" t="s">
        <v>72</v>
      </c>
      <c r="AV4" s="88"/>
      <c r="AW4" s="88"/>
      <c r="AX4" s="88"/>
      <c r="AY4" s="88"/>
      <c r="AZ4" s="88"/>
      <c r="BA4" s="88"/>
      <c r="BB4" s="88"/>
      <c r="BC4" s="88"/>
      <c r="BD4" s="88"/>
      <c r="BE4" s="88"/>
      <c r="BF4" s="88" t="s">
        <v>73</v>
      </c>
      <c r="BG4" s="88"/>
      <c r="BH4" s="88"/>
      <c r="BI4" s="88"/>
      <c r="BJ4" s="88"/>
      <c r="BK4" s="88"/>
      <c r="BL4" s="88"/>
      <c r="BM4" s="88"/>
      <c r="BN4" s="88"/>
      <c r="BO4" s="88"/>
      <c r="BP4" s="88"/>
      <c r="BQ4" s="88" t="s">
        <v>74</v>
      </c>
      <c r="BR4" s="88"/>
      <c r="BS4" s="88"/>
      <c r="BT4" s="88"/>
      <c r="BU4" s="88"/>
      <c r="BV4" s="88"/>
      <c r="BW4" s="88"/>
      <c r="BX4" s="88"/>
      <c r="BY4" s="88"/>
      <c r="BZ4" s="88"/>
      <c r="CA4" s="88"/>
      <c r="CB4" s="88" t="s">
        <v>75</v>
      </c>
      <c r="CC4" s="88"/>
      <c r="CD4" s="88"/>
      <c r="CE4" s="88"/>
      <c r="CF4" s="88"/>
      <c r="CG4" s="88"/>
      <c r="CH4" s="88"/>
      <c r="CI4" s="88"/>
      <c r="CJ4" s="88"/>
      <c r="CK4" s="88"/>
      <c r="CL4" s="88"/>
      <c r="CM4" s="88" t="s">
        <v>76</v>
      </c>
      <c r="CN4" s="88"/>
      <c r="CO4" s="88"/>
      <c r="CP4" s="88"/>
      <c r="CQ4" s="88"/>
      <c r="CR4" s="88"/>
      <c r="CS4" s="88"/>
      <c r="CT4" s="88"/>
      <c r="CU4" s="88"/>
      <c r="CV4" s="88"/>
      <c r="CW4" s="88"/>
      <c r="CX4" s="88" t="s">
        <v>77</v>
      </c>
      <c r="CY4" s="88"/>
      <c r="CZ4" s="88"/>
      <c r="DA4" s="88"/>
      <c r="DB4" s="88"/>
      <c r="DC4" s="88"/>
      <c r="DD4" s="88"/>
      <c r="DE4" s="88"/>
      <c r="DF4" s="88"/>
      <c r="DG4" s="88"/>
      <c r="DH4" s="88"/>
      <c r="DI4" s="88" t="s">
        <v>78</v>
      </c>
      <c r="DJ4" s="88"/>
      <c r="DK4" s="88"/>
      <c r="DL4" s="88"/>
      <c r="DM4" s="88"/>
      <c r="DN4" s="88"/>
      <c r="DO4" s="88"/>
      <c r="DP4" s="88"/>
      <c r="DQ4" s="88"/>
      <c r="DR4" s="88"/>
      <c r="DS4" s="88"/>
      <c r="DT4" s="88" t="s">
        <v>79</v>
      </c>
      <c r="DU4" s="88"/>
      <c r="DV4" s="88"/>
      <c r="DW4" s="88"/>
      <c r="DX4" s="88"/>
      <c r="DY4" s="88"/>
      <c r="DZ4" s="88"/>
      <c r="EA4" s="88"/>
      <c r="EB4" s="88"/>
      <c r="EC4" s="88"/>
      <c r="ED4" s="88"/>
      <c r="EE4" s="88" t="s">
        <v>80</v>
      </c>
      <c r="EF4" s="88"/>
      <c r="EG4" s="88"/>
      <c r="EH4" s="88"/>
      <c r="EI4" s="88"/>
      <c r="EJ4" s="88"/>
      <c r="EK4" s="88"/>
      <c r="EL4" s="88"/>
      <c r="EM4" s="88"/>
      <c r="EN4" s="88"/>
      <c r="EO4" s="88"/>
    </row>
    <row r="5" spans="1:145">
      <c r="A5" s="28" t="s">
        <v>81</v>
      </c>
      <c r="B5" s="31"/>
      <c r="C5" s="31"/>
      <c r="D5" s="31"/>
      <c r="E5" s="31"/>
      <c r="F5" s="31"/>
      <c r="G5" s="31"/>
      <c r="H5" s="32" t="s">
        <v>82</v>
      </c>
      <c r="I5" s="32" t="s">
        <v>83</v>
      </c>
      <c r="J5" s="32" t="s">
        <v>84</v>
      </c>
      <c r="K5" s="32" t="s">
        <v>85</v>
      </c>
      <c r="L5" s="32" t="s">
        <v>86</v>
      </c>
      <c r="M5" s="32" t="s">
        <v>5</v>
      </c>
      <c r="N5" s="32" t="s">
        <v>87</v>
      </c>
      <c r="O5" s="32" t="s">
        <v>88</v>
      </c>
      <c r="P5" s="32" t="s">
        <v>89</v>
      </c>
      <c r="Q5" s="32" t="s">
        <v>90</v>
      </c>
      <c r="R5" s="32" t="s">
        <v>91</v>
      </c>
      <c r="S5" s="32" t="s">
        <v>92</v>
      </c>
      <c r="T5" s="32" t="s">
        <v>93</v>
      </c>
      <c r="U5" s="32" t="s">
        <v>94</v>
      </c>
      <c r="V5" s="32" t="s">
        <v>95</v>
      </c>
      <c r="W5" s="32" t="s">
        <v>96</v>
      </c>
      <c r="X5" s="32" t="s">
        <v>97</v>
      </c>
      <c r="Y5" s="32" t="s">
        <v>98</v>
      </c>
      <c r="Z5" s="32" t="s">
        <v>99</v>
      </c>
      <c r="AA5" s="32" t="s">
        <v>100</v>
      </c>
      <c r="AB5" s="32" t="s">
        <v>101</v>
      </c>
      <c r="AC5" s="32" t="s">
        <v>102</v>
      </c>
      <c r="AD5" s="32" t="s">
        <v>103</v>
      </c>
      <c r="AE5" s="32" t="s">
        <v>104</v>
      </c>
      <c r="AF5" s="32" t="s">
        <v>105</v>
      </c>
      <c r="AG5" s="32" t="s">
        <v>106</v>
      </c>
      <c r="AH5" s="32" t="s">
        <v>107</v>
      </c>
      <c r="AI5" s="32" t="s">
        <v>43</v>
      </c>
      <c r="AJ5" s="32" t="s">
        <v>98</v>
      </c>
      <c r="AK5" s="32" t="s">
        <v>99</v>
      </c>
      <c r="AL5" s="32" t="s">
        <v>100</v>
      </c>
      <c r="AM5" s="32" t="s">
        <v>101</v>
      </c>
      <c r="AN5" s="32" t="s">
        <v>102</v>
      </c>
      <c r="AO5" s="32" t="s">
        <v>103</v>
      </c>
      <c r="AP5" s="32" t="s">
        <v>104</v>
      </c>
      <c r="AQ5" s="32" t="s">
        <v>105</v>
      </c>
      <c r="AR5" s="32" t="s">
        <v>106</v>
      </c>
      <c r="AS5" s="32" t="s">
        <v>107</v>
      </c>
      <c r="AT5" s="32" t="s">
        <v>108</v>
      </c>
      <c r="AU5" s="32" t="s">
        <v>98</v>
      </c>
      <c r="AV5" s="32" t="s">
        <v>99</v>
      </c>
      <c r="AW5" s="32" t="s">
        <v>100</v>
      </c>
      <c r="AX5" s="32" t="s">
        <v>101</v>
      </c>
      <c r="AY5" s="32" t="s">
        <v>102</v>
      </c>
      <c r="AZ5" s="32" t="s">
        <v>103</v>
      </c>
      <c r="BA5" s="32" t="s">
        <v>104</v>
      </c>
      <c r="BB5" s="32" t="s">
        <v>105</v>
      </c>
      <c r="BC5" s="32" t="s">
        <v>106</v>
      </c>
      <c r="BD5" s="32" t="s">
        <v>107</v>
      </c>
      <c r="BE5" s="32" t="s">
        <v>108</v>
      </c>
      <c r="BF5" s="32" t="s">
        <v>98</v>
      </c>
      <c r="BG5" s="32" t="s">
        <v>99</v>
      </c>
      <c r="BH5" s="32" t="s">
        <v>100</v>
      </c>
      <c r="BI5" s="32" t="s">
        <v>101</v>
      </c>
      <c r="BJ5" s="32" t="s">
        <v>102</v>
      </c>
      <c r="BK5" s="32" t="s">
        <v>103</v>
      </c>
      <c r="BL5" s="32" t="s">
        <v>104</v>
      </c>
      <c r="BM5" s="32" t="s">
        <v>105</v>
      </c>
      <c r="BN5" s="32" t="s">
        <v>106</v>
      </c>
      <c r="BO5" s="32" t="s">
        <v>107</v>
      </c>
      <c r="BP5" s="32" t="s">
        <v>108</v>
      </c>
      <c r="BQ5" s="32" t="s">
        <v>98</v>
      </c>
      <c r="BR5" s="32" t="s">
        <v>99</v>
      </c>
      <c r="BS5" s="32" t="s">
        <v>100</v>
      </c>
      <c r="BT5" s="32" t="s">
        <v>101</v>
      </c>
      <c r="BU5" s="32" t="s">
        <v>102</v>
      </c>
      <c r="BV5" s="32" t="s">
        <v>103</v>
      </c>
      <c r="BW5" s="32" t="s">
        <v>104</v>
      </c>
      <c r="BX5" s="32" t="s">
        <v>105</v>
      </c>
      <c r="BY5" s="32" t="s">
        <v>106</v>
      </c>
      <c r="BZ5" s="32" t="s">
        <v>107</v>
      </c>
      <c r="CA5" s="32" t="s">
        <v>108</v>
      </c>
      <c r="CB5" s="32" t="s">
        <v>98</v>
      </c>
      <c r="CC5" s="32" t="s">
        <v>99</v>
      </c>
      <c r="CD5" s="32" t="s">
        <v>100</v>
      </c>
      <c r="CE5" s="32" t="s">
        <v>101</v>
      </c>
      <c r="CF5" s="32" t="s">
        <v>102</v>
      </c>
      <c r="CG5" s="32" t="s">
        <v>103</v>
      </c>
      <c r="CH5" s="32" t="s">
        <v>104</v>
      </c>
      <c r="CI5" s="32" t="s">
        <v>105</v>
      </c>
      <c r="CJ5" s="32" t="s">
        <v>106</v>
      </c>
      <c r="CK5" s="32" t="s">
        <v>107</v>
      </c>
      <c r="CL5" s="32" t="s">
        <v>108</v>
      </c>
      <c r="CM5" s="32" t="s">
        <v>98</v>
      </c>
      <c r="CN5" s="32" t="s">
        <v>99</v>
      </c>
      <c r="CO5" s="32" t="s">
        <v>100</v>
      </c>
      <c r="CP5" s="32" t="s">
        <v>101</v>
      </c>
      <c r="CQ5" s="32" t="s">
        <v>102</v>
      </c>
      <c r="CR5" s="32" t="s">
        <v>103</v>
      </c>
      <c r="CS5" s="32" t="s">
        <v>104</v>
      </c>
      <c r="CT5" s="32" t="s">
        <v>105</v>
      </c>
      <c r="CU5" s="32" t="s">
        <v>106</v>
      </c>
      <c r="CV5" s="32" t="s">
        <v>107</v>
      </c>
      <c r="CW5" s="32" t="s">
        <v>108</v>
      </c>
      <c r="CX5" s="32" t="s">
        <v>98</v>
      </c>
      <c r="CY5" s="32" t="s">
        <v>99</v>
      </c>
      <c r="CZ5" s="32" t="s">
        <v>100</v>
      </c>
      <c r="DA5" s="32" t="s">
        <v>101</v>
      </c>
      <c r="DB5" s="32" t="s">
        <v>102</v>
      </c>
      <c r="DC5" s="32" t="s">
        <v>103</v>
      </c>
      <c r="DD5" s="32" t="s">
        <v>104</v>
      </c>
      <c r="DE5" s="32" t="s">
        <v>105</v>
      </c>
      <c r="DF5" s="32" t="s">
        <v>106</v>
      </c>
      <c r="DG5" s="32" t="s">
        <v>107</v>
      </c>
      <c r="DH5" s="32" t="s">
        <v>108</v>
      </c>
      <c r="DI5" s="32" t="s">
        <v>98</v>
      </c>
      <c r="DJ5" s="32" t="s">
        <v>99</v>
      </c>
      <c r="DK5" s="32" t="s">
        <v>100</v>
      </c>
      <c r="DL5" s="32" t="s">
        <v>101</v>
      </c>
      <c r="DM5" s="32" t="s">
        <v>102</v>
      </c>
      <c r="DN5" s="32" t="s">
        <v>103</v>
      </c>
      <c r="DO5" s="32" t="s">
        <v>104</v>
      </c>
      <c r="DP5" s="32" t="s">
        <v>105</v>
      </c>
      <c r="DQ5" s="32" t="s">
        <v>106</v>
      </c>
      <c r="DR5" s="32" t="s">
        <v>107</v>
      </c>
      <c r="DS5" s="32" t="s">
        <v>108</v>
      </c>
      <c r="DT5" s="32" t="s">
        <v>98</v>
      </c>
      <c r="DU5" s="32" t="s">
        <v>99</v>
      </c>
      <c r="DV5" s="32" t="s">
        <v>100</v>
      </c>
      <c r="DW5" s="32" t="s">
        <v>101</v>
      </c>
      <c r="DX5" s="32" t="s">
        <v>102</v>
      </c>
      <c r="DY5" s="32" t="s">
        <v>103</v>
      </c>
      <c r="DZ5" s="32" t="s">
        <v>104</v>
      </c>
      <c r="EA5" s="32" t="s">
        <v>105</v>
      </c>
      <c r="EB5" s="32" t="s">
        <v>106</v>
      </c>
      <c r="EC5" s="32" t="s">
        <v>107</v>
      </c>
      <c r="ED5" s="32" t="s">
        <v>108</v>
      </c>
      <c r="EE5" s="32" t="s">
        <v>98</v>
      </c>
      <c r="EF5" s="32" t="s">
        <v>99</v>
      </c>
      <c r="EG5" s="32" t="s">
        <v>100</v>
      </c>
      <c r="EH5" s="32" t="s">
        <v>101</v>
      </c>
      <c r="EI5" s="32" t="s">
        <v>102</v>
      </c>
      <c r="EJ5" s="32" t="s">
        <v>103</v>
      </c>
      <c r="EK5" s="32" t="s">
        <v>104</v>
      </c>
      <c r="EL5" s="32" t="s">
        <v>105</v>
      </c>
      <c r="EM5" s="32" t="s">
        <v>106</v>
      </c>
      <c r="EN5" s="32" t="s">
        <v>107</v>
      </c>
      <c r="EO5" s="32" t="s">
        <v>108</v>
      </c>
    </row>
    <row r="6" spans="1:145" s="36" customFormat="1">
      <c r="A6" s="28" t="s">
        <v>109</v>
      </c>
      <c r="B6" s="33">
        <f>B7</f>
        <v>2016</v>
      </c>
      <c r="C6" s="33">
        <f t="shared" ref="C6:X6" si="3">C7</f>
        <v>273228</v>
      </c>
      <c r="D6" s="33">
        <f t="shared" si="3"/>
        <v>47</v>
      </c>
      <c r="E6" s="33">
        <f t="shared" si="3"/>
        <v>17</v>
      </c>
      <c r="F6" s="33">
        <f t="shared" si="3"/>
        <v>4</v>
      </c>
      <c r="G6" s="33">
        <f t="shared" si="3"/>
        <v>0</v>
      </c>
      <c r="H6" s="33" t="str">
        <f t="shared" si="3"/>
        <v>大阪府　能勢町</v>
      </c>
      <c r="I6" s="33" t="str">
        <f t="shared" si="3"/>
        <v>法非適用</v>
      </c>
      <c r="J6" s="33" t="str">
        <f t="shared" si="3"/>
        <v>下水道事業</v>
      </c>
      <c r="K6" s="33" t="str">
        <f t="shared" si="3"/>
        <v>特定環境保全公共下水道</v>
      </c>
      <c r="L6" s="33" t="str">
        <f t="shared" si="3"/>
        <v>D2</v>
      </c>
      <c r="M6" s="33">
        <f t="shared" si="3"/>
        <v>0</v>
      </c>
      <c r="N6" s="34" t="str">
        <f t="shared" si="3"/>
        <v>-</v>
      </c>
      <c r="O6" s="34" t="str">
        <f t="shared" si="3"/>
        <v>該当数値なし</v>
      </c>
      <c r="P6" s="34">
        <f t="shared" si="3"/>
        <v>9</v>
      </c>
      <c r="Q6" s="34">
        <f t="shared" si="3"/>
        <v>80.040000000000006</v>
      </c>
      <c r="R6" s="34">
        <f t="shared" si="3"/>
        <v>2271</v>
      </c>
      <c r="S6" s="34">
        <f t="shared" si="3"/>
        <v>10617</v>
      </c>
      <c r="T6" s="34">
        <f t="shared" si="3"/>
        <v>98.75</v>
      </c>
      <c r="U6" s="34">
        <f t="shared" si="3"/>
        <v>107.51</v>
      </c>
      <c r="V6" s="34">
        <f t="shared" si="3"/>
        <v>947</v>
      </c>
      <c r="W6" s="34">
        <f t="shared" si="3"/>
        <v>0.55000000000000004</v>
      </c>
      <c r="X6" s="34">
        <f t="shared" si="3"/>
        <v>1721.82</v>
      </c>
      <c r="Y6" s="35">
        <f>IF(Y7="",NA(),Y7)</f>
        <v>84.03</v>
      </c>
      <c r="Z6" s="35">
        <f t="shared" ref="Z6:AH6" si="4">IF(Z7="",NA(),Z7)</f>
        <v>82.9</v>
      </c>
      <c r="AA6" s="35">
        <f t="shared" si="4"/>
        <v>82.69</v>
      </c>
      <c r="AB6" s="35">
        <f t="shared" si="4"/>
        <v>81.44</v>
      </c>
      <c r="AC6" s="35">
        <f t="shared" si="4"/>
        <v>81.61</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1065.1600000000001</v>
      </c>
      <c r="BG6" s="35">
        <f t="shared" ref="BG6:BO6" si="7">IF(BG7="",NA(),BG7)</f>
        <v>886.59</v>
      </c>
      <c r="BH6" s="35">
        <f t="shared" si="7"/>
        <v>629.02</v>
      </c>
      <c r="BI6" s="35">
        <f t="shared" si="7"/>
        <v>488.5</v>
      </c>
      <c r="BJ6" s="35">
        <f t="shared" si="7"/>
        <v>492.52</v>
      </c>
      <c r="BK6" s="35">
        <f t="shared" si="7"/>
        <v>1716.82</v>
      </c>
      <c r="BL6" s="35">
        <f t="shared" si="7"/>
        <v>1554.05</v>
      </c>
      <c r="BM6" s="35">
        <f t="shared" si="7"/>
        <v>1671.86</v>
      </c>
      <c r="BN6" s="35">
        <f t="shared" si="7"/>
        <v>1673.47</v>
      </c>
      <c r="BO6" s="35">
        <f t="shared" si="7"/>
        <v>1298.9100000000001</v>
      </c>
      <c r="BP6" s="34" t="str">
        <f>IF(BP7="","",IF(BP7="-","【-】","【"&amp;SUBSTITUTE(TEXT(BP7,"#,##0.00"),"-","△")&amp;"】"))</f>
        <v>【1,348.09】</v>
      </c>
      <c r="BQ6" s="35">
        <f>IF(BQ7="",NA(),BQ7)</f>
        <v>64.36</v>
      </c>
      <c r="BR6" s="35">
        <f t="shared" ref="BR6:BZ6" si="8">IF(BR7="",NA(),BR7)</f>
        <v>62.33</v>
      </c>
      <c r="BS6" s="35">
        <f t="shared" si="8"/>
        <v>62.2</v>
      </c>
      <c r="BT6" s="35">
        <f t="shared" si="8"/>
        <v>66.73</v>
      </c>
      <c r="BU6" s="35">
        <f t="shared" si="8"/>
        <v>66.28</v>
      </c>
      <c r="BV6" s="35">
        <f t="shared" si="8"/>
        <v>51.73</v>
      </c>
      <c r="BW6" s="35">
        <f t="shared" si="8"/>
        <v>53.01</v>
      </c>
      <c r="BX6" s="35">
        <f t="shared" si="8"/>
        <v>50.54</v>
      </c>
      <c r="BY6" s="35">
        <f t="shared" si="8"/>
        <v>49.22</v>
      </c>
      <c r="BZ6" s="35">
        <f t="shared" si="8"/>
        <v>69.87</v>
      </c>
      <c r="CA6" s="34" t="str">
        <f>IF(CA7="","",IF(CA7="-","【-】","【"&amp;SUBSTITUTE(TEXT(CA7,"#,##0.00"),"-","△")&amp;"】"))</f>
        <v>【69.80】</v>
      </c>
      <c r="CB6" s="35">
        <f>IF(CB7="",NA(),CB7)</f>
        <v>241.02</v>
      </c>
      <c r="CC6" s="35">
        <f t="shared" ref="CC6:CK6" si="9">IF(CC7="",NA(),CC7)</f>
        <v>249.79</v>
      </c>
      <c r="CD6" s="35">
        <f t="shared" si="9"/>
        <v>265.86</v>
      </c>
      <c r="CE6" s="35">
        <f t="shared" si="9"/>
        <v>248.02</v>
      </c>
      <c r="CF6" s="35">
        <f t="shared" si="9"/>
        <v>246.71</v>
      </c>
      <c r="CG6" s="35">
        <f t="shared" si="9"/>
        <v>310.47000000000003</v>
      </c>
      <c r="CH6" s="35">
        <f t="shared" si="9"/>
        <v>299.39</v>
      </c>
      <c r="CI6" s="35">
        <f t="shared" si="9"/>
        <v>320.36</v>
      </c>
      <c r="CJ6" s="35">
        <f t="shared" si="9"/>
        <v>332.02</v>
      </c>
      <c r="CK6" s="35">
        <f t="shared" si="9"/>
        <v>234.96</v>
      </c>
      <c r="CL6" s="34" t="str">
        <f>IF(CL7="","",IF(CL7="-","【-】","【"&amp;SUBSTITUTE(TEXT(CL7,"#,##0.00"),"-","△")&amp;"】"))</f>
        <v>【232.54】</v>
      </c>
      <c r="CM6" s="35">
        <f>IF(CM7="",NA(),CM7)</f>
        <v>31.4</v>
      </c>
      <c r="CN6" s="35">
        <f t="shared" ref="CN6:CV6" si="10">IF(CN7="",NA(),CN7)</f>
        <v>31.98</v>
      </c>
      <c r="CO6" s="35">
        <f t="shared" si="10"/>
        <v>32.590000000000003</v>
      </c>
      <c r="CP6" s="35">
        <f t="shared" si="10"/>
        <v>34.03</v>
      </c>
      <c r="CQ6" s="35">
        <f t="shared" si="10"/>
        <v>33.369999999999997</v>
      </c>
      <c r="CR6" s="35">
        <f t="shared" si="10"/>
        <v>36.67</v>
      </c>
      <c r="CS6" s="35">
        <f t="shared" si="10"/>
        <v>36.200000000000003</v>
      </c>
      <c r="CT6" s="35">
        <f t="shared" si="10"/>
        <v>34.74</v>
      </c>
      <c r="CU6" s="35">
        <f t="shared" si="10"/>
        <v>36.65</v>
      </c>
      <c r="CV6" s="35">
        <f t="shared" si="10"/>
        <v>42.9</v>
      </c>
      <c r="CW6" s="34" t="str">
        <f>IF(CW7="","",IF(CW7="-","【-】","【"&amp;SUBSTITUTE(TEXT(CW7,"#,##0.00"),"-","△")&amp;"】"))</f>
        <v>【42.17】</v>
      </c>
      <c r="CX6" s="35">
        <f>IF(CX7="",NA(),CX7)</f>
        <v>76.13</v>
      </c>
      <c r="CY6" s="35">
        <f t="shared" ref="CY6:DG6" si="11">IF(CY7="",NA(),CY7)</f>
        <v>75.53</v>
      </c>
      <c r="CZ6" s="35">
        <f t="shared" si="11"/>
        <v>72.52</v>
      </c>
      <c r="DA6" s="35">
        <f t="shared" si="11"/>
        <v>73.92</v>
      </c>
      <c r="DB6" s="35">
        <f t="shared" si="11"/>
        <v>68.319999999999993</v>
      </c>
      <c r="DC6" s="35">
        <f t="shared" si="11"/>
        <v>71.239999999999995</v>
      </c>
      <c r="DD6" s="35">
        <f t="shared" si="11"/>
        <v>71.069999999999993</v>
      </c>
      <c r="DE6" s="35">
        <f t="shared" si="11"/>
        <v>70.14</v>
      </c>
      <c r="DF6" s="35">
        <f t="shared" si="11"/>
        <v>68.83</v>
      </c>
      <c r="DG6" s="35">
        <f t="shared" si="11"/>
        <v>83.5</v>
      </c>
      <c r="DH6" s="34" t="str">
        <f>IF(DH7="","",IF(DH7="-","【-】","【"&amp;SUBSTITUTE(TEXT(DH7,"#,##0.00"),"-","△")&amp;"】"))</f>
        <v>【82.30】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5">
        <f t="shared" si="14"/>
        <v>1.93</v>
      </c>
      <c r="EI6" s="34">
        <f t="shared" si="14"/>
        <v>0</v>
      </c>
      <c r="EJ6" s="35">
        <f t="shared" si="14"/>
        <v>0.05</v>
      </c>
      <c r="EK6" s="35">
        <f t="shared" si="14"/>
        <v>7.0000000000000007E-2</v>
      </c>
      <c r="EL6" s="35">
        <f t="shared" si="14"/>
        <v>0.08</v>
      </c>
      <c r="EM6" s="35">
        <f t="shared" si="14"/>
        <v>0.26</v>
      </c>
      <c r="EN6" s="35">
        <f t="shared" si="14"/>
        <v>0.09</v>
      </c>
      <c r="EO6" s="34" t="str">
        <f>IF(EO7="","",IF(EO7="-","【-】","【"&amp;SUBSTITUTE(TEXT(EO7,"#,##0.00"),"-","△")&amp;"】"))</f>
        <v>【0.09】</v>
      </c>
    </row>
    <row r="7" spans="1:145" s="36" customFormat="1">
      <c r="A7" s="28"/>
      <c r="B7" s="37">
        <v>2016</v>
      </c>
      <c r="C7" s="37">
        <v>273228</v>
      </c>
      <c r="D7" s="37">
        <v>47</v>
      </c>
      <c r="E7" s="37">
        <v>17</v>
      </c>
      <c r="F7" s="37">
        <v>4</v>
      </c>
      <c r="G7" s="37">
        <v>0</v>
      </c>
      <c r="H7" s="37" t="s">
        <v>110</v>
      </c>
      <c r="I7" s="37" t="s">
        <v>111</v>
      </c>
      <c r="J7" s="37" t="s">
        <v>112</v>
      </c>
      <c r="K7" s="37" t="s">
        <v>113</v>
      </c>
      <c r="L7" s="37" t="s">
        <v>114</v>
      </c>
      <c r="M7" s="37"/>
      <c r="N7" s="38" t="s">
        <v>115</v>
      </c>
      <c r="O7" s="38" t="s">
        <v>116</v>
      </c>
      <c r="P7" s="38">
        <v>9</v>
      </c>
      <c r="Q7" s="38">
        <v>80.040000000000006</v>
      </c>
      <c r="R7" s="38">
        <v>2271</v>
      </c>
      <c r="S7" s="38">
        <v>10617</v>
      </c>
      <c r="T7" s="38">
        <v>98.75</v>
      </c>
      <c r="U7" s="38">
        <v>107.51</v>
      </c>
      <c r="V7" s="38">
        <v>947</v>
      </c>
      <c r="W7" s="38">
        <v>0.55000000000000004</v>
      </c>
      <c r="X7" s="38">
        <v>1721.82</v>
      </c>
      <c r="Y7" s="38">
        <v>84.03</v>
      </c>
      <c r="Z7" s="38">
        <v>82.9</v>
      </c>
      <c r="AA7" s="38">
        <v>82.69</v>
      </c>
      <c r="AB7" s="38">
        <v>81.44</v>
      </c>
      <c r="AC7" s="38">
        <v>81.61</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1065.1600000000001</v>
      </c>
      <c r="BG7" s="38">
        <v>886.59</v>
      </c>
      <c r="BH7" s="38">
        <v>629.02</v>
      </c>
      <c r="BI7" s="38">
        <v>488.5</v>
      </c>
      <c r="BJ7" s="38">
        <v>492.52</v>
      </c>
      <c r="BK7" s="38">
        <v>1716.82</v>
      </c>
      <c r="BL7" s="38">
        <v>1554.05</v>
      </c>
      <c r="BM7" s="38">
        <v>1671.86</v>
      </c>
      <c r="BN7" s="38">
        <v>1673.47</v>
      </c>
      <c r="BO7" s="38">
        <v>1298.9100000000001</v>
      </c>
      <c r="BP7" s="38">
        <v>1348.09</v>
      </c>
      <c r="BQ7" s="38">
        <v>64.36</v>
      </c>
      <c r="BR7" s="38">
        <v>62.33</v>
      </c>
      <c r="BS7" s="38">
        <v>62.2</v>
      </c>
      <c r="BT7" s="38">
        <v>66.73</v>
      </c>
      <c r="BU7" s="38">
        <v>66.28</v>
      </c>
      <c r="BV7" s="38">
        <v>51.73</v>
      </c>
      <c r="BW7" s="38">
        <v>53.01</v>
      </c>
      <c r="BX7" s="38">
        <v>50.54</v>
      </c>
      <c r="BY7" s="38">
        <v>49.22</v>
      </c>
      <c r="BZ7" s="38">
        <v>69.87</v>
      </c>
      <c r="CA7" s="38">
        <v>69.8</v>
      </c>
      <c r="CB7" s="38">
        <v>241.02</v>
      </c>
      <c r="CC7" s="38">
        <v>249.79</v>
      </c>
      <c r="CD7" s="38">
        <v>265.86</v>
      </c>
      <c r="CE7" s="38">
        <v>248.02</v>
      </c>
      <c r="CF7" s="38">
        <v>246.71</v>
      </c>
      <c r="CG7" s="38">
        <v>310.47000000000003</v>
      </c>
      <c r="CH7" s="38">
        <v>299.39</v>
      </c>
      <c r="CI7" s="38">
        <v>320.36</v>
      </c>
      <c r="CJ7" s="38">
        <v>332.02</v>
      </c>
      <c r="CK7" s="38">
        <v>234.96</v>
      </c>
      <c r="CL7" s="38">
        <v>232.54</v>
      </c>
      <c r="CM7" s="38">
        <v>31.4</v>
      </c>
      <c r="CN7" s="38">
        <v>31.98</v>
      </c>
      <c r="CO7" s="38">
        <v>32.590000000000003</v>
      </c>
      <c r="CP7" s="38">
        <v>34.03</v>
      </c>
      <c r="CQ7" s="38">
        <v>33.369999999999997</v>
      </c>
      <c r="CR7" s="38">
        <v>36.67</v>
      </c>
      <c r="CS7" s="38">
        <v>36.200000000000003</v>
      </c>
      <c r="CT7" s="38">
        <v>34.74</v>
      </c>
      <c r="CU7" s="38">
        <v>36.65</v>
      </c>
      <c r="CV7" s="38">
        <v>42.9</v>
      </c>
      <c r="CW7" s="38">
        <v>42.17</v>
      </c>
      <c r="CX7" s="38">
        <v>76.13</v>
      </c>
      <c r="CY7" s="38">
        <v>75.53</v>
      </c>
      <c r="CZ7" s="38">
        <v>72.52</v>
      </c>
      <c r="DA7" s="38">
        <v>73.92</v>
      </c>
      <c r="DB7" s="38">
        <v>68.319999999999993</v>
      </c>
      <c r="DC7" s="38">
        <v>71.239999999999995</v>
      </c>
      <c r="DD7" s="38">
        <v>71.069999999999993</v>
      </c>
      <c r="DE7" s="38">
        <v>70.14</v>
      </c>
      <c r="DF7" s="38">
        <v>68.83</v>
      </c>
      <c r="DG7" s="38">
        <v>83.5</v>
      </c>
      <c r="DH7" s="38">
        <v>82.3</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1.93</v>
      </c>
      <c r="EI7" s="38">
        <v>0</v>
      </c>
      <c r="EJ7" s="38">
        <v>0.05</v>
      </c>
      <c r="EK7" s="38">
        <v>7.0000000000000007E-2</v>
      </c>
      <c r="EL7" s="38">
        <v>0.08</v>
      </c>
      <c r="EM7" s="38">
        <v>0.26</v>
      </c>
      <c r="EN7" s="38">
        <v>0.09</v>
      </c>
      <c r="EO7" s="38">
        <v>0.09</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117</v>
      </c>
      <c r="C9" s="40" t="s">
        <v>118</v>
      </c>
      <c r="D9" s="40" t="s">
        <v>119</v>
      </c>
      <c r="E9" s="40" t="s">
        <v>120</v>
      </c>
      <c r="F9" s="40" t="s">
        <v>121</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60</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HOSTNAME</cp:lastModifiedBy>
  <cp:lastPrinted>2018-02-20T05:13:23Z</cp:lastPrinted>
  <dcterms:created xsi:type="dcterms:W3CDTF">2017-12-25T02:20:42Z</dcterms:created>
  <dcterms:modified xsi:type="dcterms:W3CDTF">2018-02-27T03:51:32Z</dcterms:modified>
</cp:coreProperties>
</file>