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B10" i="4"/>
  <c r="BB8" i="4"/>
  <c r="AT8" i="4"/>
  <c r="AL8" i="4"/>
  <c r="W8" i="4"/>
  <c r="P8" i="4"/>
  <c r="I8" i="4"/>
  <c r="B6" i="4"/>
  <c r="C10" i="5" l="1"/>
  <c r="D10" i="5"/>
  <c r="E10" i="5"/>
  <c r="B10" i="5"/>
</calcChain>
</file>

<file path=xl/sharedStrings.xml><?xml version="1.0" encoding="utf-8"?>
<sst xmlns="http://schemas.openxmlformats.org/spreadsheetml/2006/main" count="324" uniqueCount="123">
  <si>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</si>
  <si>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</si>
  <si>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</si>
  <si>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</si>
  <si>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</si>
  <si>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</si>
  <si>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</si>
  <si>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</si>
  <si>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</si>
  <si>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</si>
  <si>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</si>
  <si>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</si>
  <si>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</si>
  <si>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</si>
  <si>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</si>
  <si>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</si>
  <si>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</si>
  <si>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</si>
  <si>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</si>
  <si>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</si>
  <si>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</si>
  <si>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</si>
  <si>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</si>
  <si>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</si>
  <si>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</si>
  <si>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</si>
  <si>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</si>
  <si>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</si>
  <si>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</si>
  <si>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</si>
  <si>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</si>
  <si>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</si>
  <si>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</si>
  <si>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</si>
  <si>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</si>
  <si>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</si>
  <si>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</si>
  <si>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</si>
  <si>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</si>
  <si>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</si>
  <si>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</si>
  <si>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</si>
  <si>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</si>
  <si>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</si>
  <si>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</si>
  <si>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</si>
  <si>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</si>
  <si>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</si>
  <si>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</si>
  <si>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</si>
  <si>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</si>
  <si>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</si>
  <si>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</si>
  <si>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</si>
  <si>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</si>
  <si>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</si>
  <si>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</si>
  <si>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</si>
  <si>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</si>
  <si>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</si>
  <si>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</si>
  <si>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</si>
  <si>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</si>
  <si>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</si>
  <si>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</si>
  <si>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</si>
  <si>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</si>
  <si>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</si>
  <si>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</si>
  <si>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</si>
  <si>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</si>
  <si>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</si>
  <si>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</si>
  <si>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</si>
  <si>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</si>
  <si>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</si>
  <si>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</si>
  <si>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</si>
  <si>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</si>
  <si>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</si>
  <si>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</si>
  <si>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</si>
  <si>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</si>
  <si>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</si>
  <si>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</si>
  <si>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</si>
  <si>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</si>
  <si>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</si>
  <si>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</si>
  <si>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</si>
  <si>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</si>
  <si>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</si>
  <si>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</si>
  <si>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</si>
  <si>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</si>
  <si>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</si>
  <si>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</si>
  <si>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</si>
  <si>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</si>
  <si>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</si>
  <si>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</si>
  <si>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</si>
  <si>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</si>
  <si>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</si>
  <si>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</si>
  <si>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</si>
  <si>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</si>
  <si>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</si>
  <si>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大阪狭山市</t>
  </si>
  <si>
    <t>法適用</t>
  </si>
  <si>
    <t>下水道事業</t>
  </si>
  <si>
    <t>公共下水道</t>
  </si>
  <si>
    <t>Bc1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</si>
  <si>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</si>
  <si>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</si>
  <si>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</si>
  <si>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</si>
  <si>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</si>
  <si>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</si>
  <si>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</si>
  <si>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①②有形固定資産減価償却率は、数値が高いほど法定耐用年数に近い資産が多いことを示し、管渠老朽化率は、法定耐用年数を超えた管渠延長割合を示す指標である。
　現在のところ類似団体より低い数値となっているが、昭和43年に事業を開始していることから、今後は順次、法定耐用年数に達する管渠が増えることから数値の増加が見込まれます。
　③管渠改善率は、当該年度に更新した管渠延長の割合を表した指標で、類似団体に比べて少し高くなっています。</t>
    <rPh sb="3" eb="5">
      <t>ユウケイ</t>
    </rPh>
    <rPh sb="5" eb="7">
      <t>コテイ</t>
    </rPh>
    <rPh sb="7" eb="9">
      <t>シサン</t>
    </rPh>
    <rPh sb="9" eb="11">
      <t>ゲンカ</t>
    </rPh>
    <rPh sb="11" eb="13">
      <t>ショウキャク</t>
    </rPh>
    <rPh sb="13" eb="14">
      <t>リツ</t>
    </rPh>
    <rPh sb="16" eb="18">
      <t>スウチ</t>
    </rPh>
    <rPh sb="19" eb="20">
      <t>タカ</t>
    </rPh>
    <rPh sb="23" eb="25">
      <t>ホウテイ</t>
    </rPh>
    <rPh sb="25" eb="27">
      <t>タイヨウ</t>
    </rPh>
    <rPh sb="27" eb="29">
      <t>ネンスウ</t>
    </rPh>
    <rPh sb="30" eb="31">
      <t>チカ</t>
    </rPh>
    <rPh sb="32" eb="34">
      <t>シサン</t>
    </rPh>
    <rPh sb="35" eb="36">
      <t>オオ</t>
    </rPh>
    <rPh sb="40" eb="41">
      <t>シメ</t>
    </rPh>
    <rPh sb="43" eb="45">
      <t>カンキョ</t>
    </rPh>
    <rPh sb="45" eb="48">
      <t>ロウキュウカ</t>
    </rPh>
    <rPh sb="48" eb="49">
      <t>リツ</t>
    </rPh>
    <rPh sb="51" eb="53">
      <t>ホウテイ</t>
    </rPh>
    <rPh sb="53" eb="55">
      <t>タイヨウ</t>
    </rPh>
    <rPh sb="55" eb="57">
      <t>ネンスウ</t>
    </rPh>
    <rPh sb="58" eb="59">
      <t>コ</t>
    </rPh>
    <rPh sb="61" eb="63">
      <t>カンキョ</t>
    </rPh>
    <rPh sb="63" eb="65">
      <t>エンチョウ</t>
    </rPh>
    <rPh sb="65" eb="67">
      <t>ワリアイ</t>
    </rPh>
    <rPh sb="68" eb="69">
      <t>シメ</t>
    </rPh>
    <rPh sb="70" eb="72">
      <t>シヒョウ</t>
    </rPh>
    <rPh sb="78" eb="80">
      <t>ゲンザイ</t>
    </rPh>
    <rPh sb="84" eb="86">
      <t>ルイジ</t>
    </rPh>
    <rPh sb="86" eb="88">
      <t>ダンタイ</t>
    </rPh>
    <rPh sb="90" eb="91">
      <t>ヒク</t>
    </rPh>
    <rPh sb="92" eb="94">
      <t>スウチ</t>
    </rPh>
    <rPh sb="102" eb="104">
      <t>ショウワ</t>
    </rPh>
    <rPh sb="106" eb="107">
      <t>ネン</t>
    </rPh>
    <rPh sb="108" eb="110">
      <t>ジギョウ</t>
    </rPh>
    <rPh sb="111" eb="113">
      <t>カイシ</t>
    </rPh>
    <rPh sb="122" eb="124">
      <t>コンゴ</t>
    </rPh>
    <rPh sb="125" eb="127">
      <t>ジュンジ</t>
    </rPh>
    <rPh sb="128" eb="130">
      <t>ホウテイ</t>
    </rPh>
    <rPh sb="130" eb="132">
      <t>タイヨウ</t>
    </rPh>
    <rPh sb="132" eb="134">
      <t>ネンスウ</t>
    </rPh>
    <rPh sb="135" eb="136">
      <t>タッ</t>
    </rPh>
    <rPh sb="138" eb="140">
      <t>カンキョ</t>
    </rPh>
    <rPh sb="141" eb="142">
      <t>フ</t>
    </rPh>
    <rPh sb="148" eb="150">
      <t>スウチ</t>
    </rPh>
    <rPh sb="151" eb="153">
      <t>ゾウカ</t>
    </rPh>
    <rPh sb="154" eb="156">
      <t>ミコ</t>
    </rPh>
    <rPh sb="164" eb="166">
      <t>カンキョ</t>
    </rPh>
    <rPh sb="166" eb="168">
      <t>カイゼン</t>
    </rPh>
    <rPh sb="168" eb="169">
      <t>リツ</t>
    </rPh>
    <rPh sb="171" eb="173">
      <t>トウガイ</t>
    </rPh>
    <rPh sb="173" eb="175">
      <t>ネンド</t>
    </rPh>
    <rPh sb="176" eb="178">
      <t>コウシン</t>
    </rPh>
    <rPh sb="180" eb="182">
      <t>カンキョ</t>
    </rPh>
    <rPh sb="182" eb="184">
      <t>エンチョウ</t>
    </rPh>
    <rPh sb="185" eb="187">
      <t>ワリアイ</t>
    </rPh>
    <rPh sb="188" eb="189">
      <t>ヒョウ</t>
    </rPh>
    <rPh sb="191" eb="193">
      <t>シヒョウ</t>
    </rPh>
    <rPh sb="195" eb="197">
      <t>ルイジ</t>
    </rPh>
    <rPh sb="197" eb="199">
      <t>ダンタイ</t>
    </rPh>
    <rPh sb="200" eb="201">
      <t>クラ</t>
    </rPh>
    <rPh sb="203" eb="204">
      <t>スコ</t>
    </rPh>
    <rPh sb="205" eb="206">
      <t>タカ</t>
    </rPh>
    <phoneticPr fontId="4"/>
  </si>
  <si>
    <t>　①経常収支比率については、類似団体より低いが100％を超えており、維持管理費や支払利息等の費用については、使用料収入等で賄えています。　
　②累積欠損金は、計上していません。
　③流動比率は、100％以上が望ましいとされていますが、過去の下水道整備のために借り入れた起債の償還金が大きいことにより100％を下回り、また、類似団体よりも低くなっています。
　④企業債残高対事業規模比率は、類似団体より高いが、近年は償還額より借入額が少ないため今後は減少する見込みです。
　⑤経費回収率は、100％を超えており類似団体に比べても高くなっています。
　⑥有収水量1㎥あたりの汚水処理に要した費用であり、類似団体に比べて低くなっています。
　⑦施設利用率については、単独処理場を設置していないため、当該値を計上していません。
　⑧水洗化率については、早くから下水道整備を始めたことから、類似団体よりも高くなっています。
　＊なお、平成28年度から地方公営企業法を適用したため、平成27年度以前の数値は計上されていません。
　　　　　　　　　　　　　　　　　　　　　　　　　　　　　　　　　　　　　　　　　　　　　　　　　　　　　</t>
    <rPh sb="2" eb="4">
      <t>ケイジョウ</t>
    </rPh>
    <rPh sb="4" eb="6">
      <t>シュウシ</t>
    </rPh>
    <rPh sb="6" eb="8">
      <t>ヒリツ</t>
    </rPh>
    <rPh sb="14" eb="16">
      <t>ルイジ</t>
    </rPh>
    <rPh sb="16" eb="18">
      <t>ダンタイ</t>
    </rPh>
    <rPh sb="20" eb="21">
      <t>ヒク</t>
    </rPh>
    <rPh sb="28" eb="29">
      <t>コ</t>
    </rPh>
    <rPh sb="34" eb="36">
      <t>イジ</t>
    </rPh>
    <rPh sb="36" eb="39">
      <t>カンリヒ</t>
    </rPh>
    <rPh sb="40" eb="42">
      <t>シハライ</t>
    </rPh>
    <rPh sb="42" eb="44">
      <t>リソク</t>
    </rPh>
    <rPh sb="44" eb="45">
      <t>トウ</t>
    </rPh>
    <rPh sb="46" eb="48">
      <t>ヒヨウ</t>
    </rPh>
    <rPh sb="54" eb="57">
      <t>シヨウリョウ</t>
    </rPh>
    <rPh sb="57" eb="59">
      <t>シュウニュウ</t>
    </rPh>
    <rPh sb="59" eb="60">
      <t>トウ</t>
    </rPh>
    <rPh sb="61" eb="62">
      <t>マカナ</t>
    </rPh>
    <rPh sb="72" eb="74">
      <t>ルイセキ</t>
    </rPh>
    <rPh sb="74" eb="77">
      <t>ケッソンキン</t>
    </rPh>
    <rPh sb="79" eb="81">
      <t>ケイジョウ</t>
    </rPh>
    <rPh sb="91" eb="93">
      <t>リュウドウ</t>
    </rPh>
    <rPh sb="93" eb="95">
      <t>ヒリツ</t>
    </rPh>
    <rPh sb="101" eb="103">
      <t>イジョウ</t>
    </rPh>
    <rPh sb="104" eb="105">
      <t>ノゾ</t>
    </rPh>
    <rPh sb="117" eb="119">
      <t>カコ</t>
    </rPh>
    <rPh sb="120" eb="123">
      <t>ゲスイドウ</t>
    </rPh>
    <rPh sb="123" eb="125">
      <t>セイビ</t>
    </rPh>
    <rPh sb="129" eb="130">
      <t>カ</t>
    </rPh>
    <rPh sb="131" eb="132">
      <t>イ</t>
    </rPh>
    <rPh sb="134" eb="136">
      <t>キサイ</t>
    </rPh>
    <rPh sb="137" eb="139">
      <t>ショウカン</t>
    </rPh>
    <rPh sb="139" eb="140">
      <t>キン</t>
    </rPh>
    <rPh sb="141" eb="142">
      <t>オオ</t>
    </rPh>
    <rPh sb="154" eb="156">
      <t>シタマワ</t>
    </rPh>
    <rPh sb="161" eb="163">
      <t>ルイジ</t>
    </rPh>
    <rPh sb="163" eb="165">
      <t>ダンタイ</t>
    </rPh>
    <rPh sb="168" eb="169">
      <t>ヒク</t>
    </rPh>
    <rPh sb="180" eb="182">
      <t>キギョウ</t>
    </rPh>
    <rPh sb="182" eb="183">
      <t>サイ</t>
    </rPh>
    <rPh sb="183" eb="185">
      <t>ザンダカ</t>
    </rPh>
    <rPh sb="185" eb="186">
      <t>タイ</t>
    </rPh>
    <rPh sb="186" eb="188">
      <t>ジギョウ</t>
    </rPh>
    <rPh sb="188" eb="190">
      <t>キボ</t>
    </rPh>
    <rPh sb="190" eb="192">
      <t>ヒリツ</t>
    </rPh>
    <rPh sb="194" eb="196">
      <t>ルイジ</t>
    </rPh>
    <rPh sb="196" eb="198">
      <t>ダンタイ</t>
    </rPh>
    <rPh sb="200" eb="201">
      <t>タカ</t>
    </rPh>
    <rPh sb="204" eb="206">
      <t>キンネン</t>
    </rPh>
    <rPh sb="207" eb="209">
      <t>ショウカン</t>
    </rPh>
    <rPh sb="209" eb="210">
      <t>ガク</t>
    </rPh>
    <rPh sb="212" eb="214">
      <t>カリイレ</t>
    </rPh>
    <rPh sb="214" eb="215">
      <t>ガク</t>
    </rPh>
    <rPh sb="216" eb="217">
      <t>スク</t>
    </rPh>
    <rPh sb="221" eb="223">
      <t>コンゴ</t>
    </rPh>
    <rPh sb="224" eb="226">
      <t>ゲンショウ</t>
    </rPh>
    <rPh sb="228" eb="230">
      <t>ミコ</t>
    </rPh>
    <rPh sb="237" eb="239">
      <t>ケイヒ</t>
    </rPh>
    <rPh sb="239" eb="241">
      <t>カイシュウ</t>
    </rPh>
    <rPh sb="241" eb="242">
      <t>リツ</t>
    </rPh>
    <rPh sb="249" eb="250">
      <t>コ</t>
    </rPh>
    <rPh sb="254" eb="256">
      <t>ルイジ</t>
    </rPh>
    <rPh sb="256" eb="258">
      <t>ダンタイ</t>
    </rPh>
    <rPh sb="259" eb="260">
      <t>クラ</t>
    </rPh>
    <rPh sb="263" eb="264">
      <t>タカ</t>
    </rPh>
    <rPh sb="275" eb="276">
      <t>ユウ</t>
    </rPh>
    <rPh sb="319" eb="321">
      <t>シセツ</t>
    </rPh>
    <rPh sb="321" eb="323">
      <t>リヨウ</t>
    </rPh>
    <rPh sb="323" eb="324">
      <t>リツ</t>
    </rPh>
    <rPh sb="330" eb="332">
      <t>タンドク</t>
    </rPh>
    <rPh sb="332" eb="334">
      <t>ショリ</t>
    </rPh>
    <rPh sb="334" eb="335">
      <t>ジョウ</t>
    </rPh>
    <rPh sb="336" eb="338">
      <t>セッチ</t>
    </rPh>
    <rPh sb="346" eb="348">
      <t>トウガイ</t>
    </rPh>
    <rPh sb="348" eb="349">
      <t>チ</t>
    </rPh>
    <rPh sb="350" eb="352">
      <t>ケイジョウ</t>
    </rPh>
    <rPh sb="362" eb="365">
      <t>スイセンカ</t>
    </rPh>
    <rPh sb="365" eb="366">
      <t>リツ</t>
    </rPh>
    <rPh sb="372" eb="373">
      <t>ハヤ</t>
    </rPh>
    <rPh sb="376" eb="379">
      <t>ゲスイドウ</t>
    </rPh>
    <rPh sb="379" eb="381">
      <t>セイビ</t>
    </rPh>
    <rPh sb="382" eb="383">
      <t>ハジ</t>
    </rPh>
    <rPh sb="390" eb="392">
      <t>ルイジ</t>
    </rPh>
    <rPh sb="392" eb="394">
      <t>ダンタイ</t>
    </rPh>
    <rPh sb="397" eb="398">
      <t>タカ</t>
    </rPh>
    <rPh sb="412" eb="414">
      <t>ヘイセイ</t>
    </rPh>
    <rPh sb="416" eb="418">
      <t>ネンド</t>
    </rPh>
    <rPh sb="420" eb="422">
      <t>チホウ</t>
    </rPh>
    <rPh sb="422" eb="424">
      <t>コウエイ</t>
    </rPh>
    <rPh sb="424" eb="426">
      <t>キギョウ</t>
    </rPh>
    <rPh sb="426" eb="427">
      <t>ホウ</t>
    </rPh>
    <rPh sb="428" eb="430">
      <t>テキヨウ</t>
    </rPh>
    <rPh sb="435" eb="437">
      <t>ヘイセイ</t>
    </rPh>
    <rPh sb="439" eb="441">
      <t>ネンド</t>
    </rPh>
    <rPh sb="441" eb="443">
      <t>イゼン</t>
    </rPh>
    <rPh sb="444" eb="446">
      <t>スウチ</t>
    </rPh>
    <rPh sb="447" eb="449">
      <t>ケイジョウ</t>
    </rPh>
    <phoneticPr fontId="4"/>
  </si>
  <si>
    <t>　本市の汚水整備事業については、ほぼ100％完了していますが、前述のとおり事業開始から相当年数が経っており、今後は管渠の更新事業が主になっていくこととなります。
　現在のところ、経常収支比率や経費回収比率は100％を超えており、起債残高も借入額を抑制することにより減少する見込みですが、既に水洗化率も高いことから使用料収入の増加が見込めない状況にあります。
　こうした状況においても安定的な経営を継続していくため、30年度を目途に経営戦略を策定し、それに基づき更なる経営の効率化を進めてまいります。
　</t>
    <rPh sb="1" eb="2">
      <t>ホン</t>
    </rPh>
    <rPh sb="2" eb="3">
      <t>シ</t>
    </rPh>
    <rPh sb="4" eb="6">
      <t>オスイ</t>
    </rPh>
    <rPh sb="6" eb="8">
      <t>セイビ</t>
    </rPh>
    <rPh sb="8" eb="10">
      <t>ジギョウ</t>
    </rPh>
    <rPh sb="22" eb="24">
      <t>カンリョウ</t>
    </rPh>
    <rPh sb="31" eb="33">
      <t>ゼンジュツ</t>
    </rPh>
    <rPh sb="37" eb="39">
      <t>ジギョウ</t>
    </rPh>
    <rPh sb="39" eb="41">
      <t>カイシ</t>
    </rPh>
    <rPh sb="43" eb="45">
      <t>ソウトウ</t>
    </rPh>
    <rPh sb="45" eb="47">
      <t>ネンスウ</t>
    </rPh>
    <rPh sb="48" eb="49">
      <t>タ</t>
    </rPh>
    <rPh sb="54" eb="56">
      <t>コンゴ</t>
    </rPh>
    <rPh sb="57" eb="59">
      <t>カンキョ</t>
    </rPh>
    <rPh sb="60" eb="62">
      <t>コウシン</t>
    </rPh>
    <rPh sb="62" eb="64">
      <t>ジギョウ</t>
    </rPh>
    <rPh sb="65" eb="66">
      <t>オモ</t>
    </rPh>
    <rPh sb="82" eb="84">
      <t>ゲンザイ</t>
    </rPh>
    <rPh sb="89" eb="91">
      <t>ケイジョウ</t>
    </rPh>
    <rPh sb="91" eb="93">
      <t>シュウシ</t>
    </rPh>
    <rPh sb="93" eb="95">
      <t>ヒリツ</t>
    </rPh>
    <rPh sb="96" eb="98">
      <t>ケイヒ</t>
    </rPh>
    <rPh sb="98" eb="100">
      <t>カイシュウ</t>
    </rPh>
    <rPh sb="100" eb="102">
      <t>ヒリツ</t>
    </rPh>
    <rPh sb="108" eb="109">
      <t>コ</t>
    </rPh>
    <rPh sb="114" eb="116">
      <t>キサイ</t>
    </rPh>
    <rPh sb="116" eb="118">
      <t>ザンダカ</t>
    </rPh>
    <rPh sb="119" eb="121">
      <t>カリイレ</t>
    </rPh>
    <rPh sb="121" eb="122">
      <t>ガク</t>
    </rPh>
    <rPh sb="123" eb="125">
      <t>ヨクセイ</t>
    </rPh>
    <rPh sb="132" eb="134">
      <t>ゲンショウ</t>
    </rPh>
    <rPh sb="136" eb="138">
      <t>ミコ</t>
    </rPh>
    <rPh sb="143" eb="144">
      <t>スデ</t>
    </rPh>
    <rPh sb="145" eb="148">
      <t>スイセンカ</t>
    </rPh>
    <rPh sb="148" eb="149">
      <t>リツ</t>
    </rPh>
    <rPh sb="150" eb="151">
      <t>タカ</t>
    </rPh>
    <rPh sb="156" eb="159">
      <t>シヨウリョウ</t>
    </rPh>
    <rPh sb="159" eb="161">
      <t>シュウニュウ</t>
    </rPh>
    <rPh sb="162" eb="164">
      <t>ゾウカ</t>
    </rPh>
    <rPh sb="165" eb="167">
      <t>ミコ</t>
    </rPh>
    <rPh sb="170" eb="172">
      <t>ジョウキョウ</t>
    </rPh>
    <rPh sb="227" eb="228">
      <t>モト</t>
    </rPh>
    <rPh sb="230" eb="231">
      <t>サラ</t>
    </rPh>
    <rPh sb="233" eb="235">
      <t>ケイエイ</t>
    </rPh>
    <rPh sb="236" eb="239">
      <t>コウリツカ</t>
    </rPh>
    <rPh sb="240" eb="24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</si>
</sst>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0.18</c:v>
                </c:pt>
              </c:numCache>
            </c:numRef>
          </c:val>
        </c:ser>
        <c:dLbls>
          <c:showLegendKey val="0"/>
          <c:showVal val="0"/>
          <c:showCatName val="0"/>
          <c:showSerName val="0"/>
          <c:showPercent val="0"/>
          <c:showBubbleSize val="0"/>
        </c:dLbls>
        <c:gapWidth val="150"/>
        <c:axId val="90892160"/>
        <c:axId val="909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ser>
        <c:dLbls>
          <c:showLegendKey val="0"/>
          <c:showVal val="0"/>
          <c:showCatName val="0"/>
          <c:showSerName val="0"/>
          <c:showPercent val="0"/>
          <c:showBubbleSize val="0"/>
        </c:dLbls>
        <c:marker val="1"/>
        <c:smooth val="0"/>
        <c:axId val="90892160"/>
        <c:axId val="90906624"/>
      </c:lineChart>
      <c:dateAx>
        <c:axId val="90892160"/>
        <c:scaling>
          <c:orientation val="minMax"/>
        </c:scaling>
        <c:delete val="1"/>
        <c:axPos val="b"/>
        <c:numFmt formatCode="ge" sourceLinked="1"/>
        <c:majorTickMark val="none"/>
        <c:minorTickMark val="none"/>
        <c:tickLblPos val="none"/>
        <c:crossAx val="90906624"/>
        <c:crosses val="autoZero"/>
        <c:auto val="1"/>
        <c:lblOffset val="100"/>
        <c:baseTimeUnit val="years"/>
      </c:dateAx>
      <c:valAx>
        <c:axId val="909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9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124288"/>
        <c:axId val="9413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58.12</c:v>
                </c:pt>
              </c:numCache>
            </c:numRef>
          </c:val>
          <c:smooth val="0"/>
        </c:ser>
        <c:dLbls>
          <c:showLegendKey val="0"/>
          <c:showVal val="0"/>
          <c:showCatName val="0"/>
          <c:showSerName val="0"/>
          <c:showPercent val="0"/>
          <c:showBubbleSize val="0"/>
        </c:dLbls>
        <c:marker val="1"/>
        <c:smooth val="0"/>
        <c:axId val="94124288"/>
        <c:axId val="94134656"/>
      </c:lineChart>
      <c:dateAx>
        <c:axId val="94124288"/>
        <c:scaling>
          <c:orientation val="minMax"/>
        </c:scaling>
        <c:delete val="1"/>
        <c:axPos val="b"/>
        <c:numFmt formatCode="ge" sourceLinked="1"/>
        <c:majorTickMark val="none"/>
        <c:minorTickMark val="none"/>
        <c:tickLblPos val="none"/>
        <c:crossAx val="94134656"/>
        <c:crosses val="autoZero"/>
        <c:auto val="1"/>
        <c:lblOffset val="100"/>
        <c:baseTimeUnit val="years"/>
      </c:dateAx>
      <c:valAx>
        <c:axId val="9413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96.9</c:v>
                </c:pt>
              </c:numCache>
            </c:numRef>
          </c:val>
        </c:ser>
        <c:dLbls>
          <c:showLegendKey val="0"/>
          <c:showVal val="0"/>
          <c:showCatName val="0"/>
          <c:showSerName val="0"/>
          <c:showPercent val="0"/>
          <c:showBubbleSize val="0"/>
        </c:dLbls>
        <c:gapWidth val="150"/>
        <c:axId val="94181248"/>
        <c:axId val="941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93.07</c:v>
                </c:pt>
              </c:numCache>
            </c:numRef>
          </c:val>
          <c:smooth val="0"/>
        </c:ser>
        <c:dLbls>
          <c:showLegendKey val="0"/>
          <c:showVal val="0"/>
          <c:showCatName val="0"/>
          <c:showSerName val="0"/>
          <c:showPercent val="0"/>
          <c:showBubbleSize val="0"/>
        </c:dLbls>
        <c:marker val="1"/>
        <c:smooth val="0"/>
        <c:axId val="94181248"/>
        <c:axId val="94183424"/>
      </c:lineChart>
      <c:dateAx>
        <c:axId val="94181248"/>
        <c:scaling>
          <c:orientation val="minMax"/>
        </c:scaling>
        <c:delete val="1"/>
        <c:axPos val="b"/>
        <c:numFmt formatCode="ge" sourceLinked="1"/>
        <c:majorTickMark val="none"/>
        <c:minorTickMark val="none"/>
        <c:tickLblPos val="none"/>
        <c:crossAx val="94183424"/>
        <c:crosses val="autoZero"/>
        <c:auto val="1"/>
        <c:lblOffset val="100"/>
        <c:baseTimeUnit val="years"/>
      </c:dateAx>
      <c:valAx>
        <c:axId val="941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100.54</c:v>
                </c:pt>
              </c:numCache>
            </c:numRef>
          </c:val>
        </c:ser>
        <c:dLbls>
          <c:showLegendKey val="0"/>
          <c:showVal val="0"/>
          <c:showCatName val="0"/>
          <c:showSerName val="0"/>
          <c:showPercent val="0"/>
          <c:showBubbleSize val="0"/>
        </c:dLbls>
        <c:gapWidth val="150"/>
        <c:axId val="90936832"/>
        <c:axId val="909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106.63</c:v>
                </c:pt>
              </c:numCache>
            </c:numRef>
          </c:val>
          <c:smooth val="0"/>
        </c:ser>
        <c:dLbls>
          <c:showLegendKey val="0"/>
          <c:showVal val="0"/>
          <c:showCatName val="0"/>
          <c:showSerName val="0"/>
          <c:showPercent val="0"/>
          <c:showBubbleSize val="0"/>
        </c:dLbls>
        <c:marker val="1"/>
        <c:smooth val="0"/>
        <c:axId val="90936832"/>
        <c:axId val="90938752"/>
      </c:lineChart>
      <c:dateAx>
        <c:axId val="90936832"/>
        <c:scaling>
          <c:orientation val="minMax"/>
        </c:scaling>
        <c:delete val="1"/>
        <c:axPos val="b"/>
        <c:numFmt formatCode="ge" sourceLinked="1"/>
        <c:majorTickMark val="none"/>
        <c:minorTickMark val="none"/>
        <c:tickLblPos val="none"/>
        <c:crossAx val="90938752"/>
        <c:crosses val="autoZero"/>
        <c:auto val="1"/>
        <c:lblOffset val="100"/>
        <c:baseTimeUnit val="years"/>
      </c:dateAx>
      <c:valAx>
        <c:axId val="909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3.75</c:v>
                </c:pt>
              </c:numCache>
            </c:numRef>
          </c:val>
        </c:ser>
        <c:dLbls>
          <c:showLegendKey val="0"/>
          <c:showVal val="0"/>
          <c:showCatName val="0"/>
          <c:showSerName val="0"/>
          <c:showPercent val="0"/>
          <c:showBubbleSize val="0"/>
        </c:dLbls>
        <c:gapWidth val="150"/>
        <c:axId val="93795456"/>
        <c:axId val="937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26.07</c:v>
                </c:pt>
              </c:numCache>
            </c:numRef>
          </c:val>
          <c:smooth val="0"/>
        </c:ser>
        <c:dLbls>
          <c:showLegendKey val="0"/>
          <c:showVal val="0"/>
          <c:showCatName val="0"/>
          <c:showSerName val="0"/>
          <c:showPercent val="0"/>
          <c:showBubbleSize val="0"/>
        </c:dLbls>
        <c:marker val="1"/>
        <c:smooth val="0"/>
        <c:axId val="93795456"/>
        <c:axId val="93797376"/>
      </c:lineChart>
      <c:dateAx>
        <c:axId val="93795456"/>
        <c:scaling>
          <c:orientation val="minMax"/>
        </c:scaling>
        <c:delete val="1"/>
        <c:axPos val="b"/>
        <c:numFmt formatCode="ge" sourceLinked="1"/>
        <c:majorTickMark val="none"/>
        <c:minorTickMark val="none"/>
        <c:tickLblPos val="none"/>
        <c:crossAx val="93797376"/>
        <c:crosses val="autoZero"/>
        <c:auto val="1"/>
        <c:lblOffset val="100"/>
        <c:baseTimeUnit val="years"/>
      </c:dateAx>
      <c:valAx>
        <c:axId val="937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3836032"/>
        <c:axId val="938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0.15</c:v>
                </c:pt>
              </c:numCache>
            </c:numRef>
          </c:val>
          <c:smooth val="0"/>
        </c:ser>
        <c:dLbls>
          <c:showLegendKey val="0"/>
          <c:showVal val="0"/>
          <c:showCatName val="0"/>
          <c:showSerName val="0"/>
          <c:showPercent val="0"/>
          <c:showBubbleSize val="0"/>
        </c:dLbls>
        <c:marker val="1"/>
        <c:smooth val="0"/>
        <c:axId val="93836032"/>
        <c:axId val="93837952"/>
      </c:lineChart>
      <c:dateAx>
        <c:axId val="93836032"/>
        <c:scaling>
          <c:orientation val="minMax"/>
        </c:scaling>
        <c:delete val="1"/>
        <c:axPos val="b"/>
        <c:numFmt formatCode="ge" sourceLinked="1"/>
        <c:majorTickMark val="none"/>
        <c:minorTickMark val="none"/>
        <c:tickLblPos val="none"/>
        <c:crossAx val="93837952"/>
        <c:crosses val="autoZero"/>
        <c:auto val="1"/>
        <c:lblOffset val="100"/>
        <c:baseTimeUnit val="years"/>
      </c:dateAx>
      <c:valAx>
        <c:axId val="938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3950720"/>
        <c:axId val="9395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26.43</c:v>
                </c:pt>
              </c:numCache>
            </c:numRef>
          </c:val>
          <c:smooth val="0"/>
        </c:ser>
        <c:dLbls>
          <c:showLegendKey val="0"/>
          <c:showVal val="0"/>
          <c:showCatName val="0"/>
          <c:showSerName val="0"/>
          <c:showPercent val="0"/>
          <c:showBubbleSize val="0"/>
        </c:dLbls>
        <c:marker val="1"/>
        <c:smooth val="0"/>
        <c:axId val="93950720"/>
        <c:axId val="93952640"/>
      </c:lineChart>
      <c:dateAx>
        <c:axId val="93950720"/>
        <c:scaling>
          <c:orientation val="minMax"/>
        </c:scaling>
        <c:delete val="1"/>
        <c:axPos val="b"/>
        <c:numFmt formatCode="ge" sourceLinked="1"/>
        <c:majorTickMark val="none"/>
        <c:minorTickMark val="none"/>
        <c:tickLblPos val="none"/>
        <c:crossAx val="93952640"/>
        <c:crosses val="autoZero"/>
        <c:auto val="1"/>
        <c:lblOffset val="100"/>
        <c:baseTimeUnit val="years"/>
      </c:dateAx>
      <c:valAx>
        <c:axId val="939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65.02</c:v>
                </c:pt>
              </c:numCache>
            </c:numRef>
          </c:val>
        </c:ser>
        <c:dLbls>
          <c:showLegendKey val="0"/>
          <c:showVal val="0"/>
          <c:showCatName val="0"/>
          <c:showSerName val="0"/>
          <c:showPercent val="0"/>
          <c:showBubbleSize val="0"/>
        </c:dLbls>
        <c:gapWidth val="150"/>
        <c:axId val="94257536"/>
        <c:axId val="942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72.44</c:v>
                </c:pt>
              </c:numCache>
            </c:numRef>
          </c:val>
          <c:smooth val="0"/>
        </c:ser>
        <c:dLbls>
          <c:showLegendKey val="0"/>
          <c:showVal val="0"/>
          <c:showCatName val="0"/>
          <c:showSerName val="0"/>
          <c:showPercent val="0"/>
          <c:showBubbleSize val="0"/>
        </c:dLbls>
        <c:marker val="1"/>
        <c:smooth val="0"/>
        <c:axId val="94257536"/>
        <c:axId val="94259456"/>
      </c:lineChart>
      <c:dateAx>
        <c:axId val="94257536"/>
        <c:scaling>
          <c:orientation val="minMax"/>
        </c:scaling>
        <c:delete val="1"/>
        <c:axPos val="b"/>
        <c:numFmt formatCode="ge" sourceLinked="1"/>
        <c:majorTickMark val="none"/>
        <c:minorTickMark val="none"/>
        <c:tickLblPos val="none"/>
        <c:crossAx val="94259456"/>
        <c:crosses val="autoZero"/>
        <c:auto val="1"/>
        <c:lblOffset val="100"/>
        <c:baseTimeUnit val="years"/>
      </c:dateAx>
      <c:valAx>
        <c:axId val="942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749.9</c:v>
                </c:pt>
              </c:numCache>
            </c:numRef>
          </c:val>
        </c:ser>
        <c:dLbls>
          <c:showLegendKey val="0"/>
          <c:showVal val="0"/>
          <c:showCatName val="0"/>
          <c:showSerName val="0"/>
          <c:showPercent val="0"/>
          <c:showBubbleSize val="0"/>
        </c:dLbls>
        <c:gapWidth val="150"/>
        <c:axId val="94302208"/>
        <c:axId val="943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625.12</c:v>
                </c:pt>
              </c:numCache>
            </c:numRef>
          </c:val>
          <c:smooth val="0"/>
        </c:ser>
        <c:dLbls>
          <c:showLegendKey val="0"/>
          <c:showVal val="0"/>
          <c:showCatName val="0"/>
          <c:showSerName val="0"/>
          <c:showPercent val="0"/>
          <c:showBubbleSize val="0"/>
        </c:dLbls>
        <c:marker val="1"/>
        <c:smooth val="0"/>
        <c:axId val="94302208"/>
        <c:axId val="94304128"/>
      </c:lineChart>
      <c:dateAx>
        <c:axId val="94302208"/>
        <c:scaling>
          <c:orientation val="minMax"/>
        </c:scaling>
        <c:delete val="1"/>
        <c:axPos val="b"/>
        <c:numFmt formatCode="ge" sourceLinked="1"/>
        <c:majorTickMark val="none"/>
        <c:minorTickMark val="none"/>
        <c:tickLblPos val="none"/>
        <c:crossAx val="94304128"/>
        <c:crosses val="autoZero"/>
        <c:auto val="1"/>
        <c:lblOffset val="100"/>
        <c:baseTimeUnit val="years"/>
      </c:dateAx>
      <c:valAx>
        <c:axId val="943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109.24</c:v>
                </c:pt>
              </c:numCache>
            </c:numRef>
          </c:val>
        </c:ser>
        <c:dLbls>
          <c:showLegendKey val="0"/>
          <c:showVal val="0"/>
          <c:showCatName val="0"/>
          <c:showSerName val="0"/>
          <c:showPercent val="0"/>
          <c:showBubbleSize val="0"/>
        </c:dLbls>
        <c:gapWidth val="150"/>
        <c:axId val="94006656"/>
        <c:axId val="940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89.74</c:v>
                </c:pt>
              </c:numCache>
            </c:numRef>
          </c:val>
          <c:smooth val="0"/>
        </c:ser>
        <c:dLbls>
          <c:showLegendKey val="0"/>
          <c:showVal val="0"/>
          <c:showCatName val="0"/>
          <c:showSerName val="0"/>
          <c:showPercent val="0"/>
          <c:showBubbleSize val="0"/>
        </c:dLbls>
        <c:marker val="1"/>
        <c:smooth val="0"/>
        <c:axId val="94006656"/>
        <c:axId val="94008832"/>
      </c:lineChart>
      <c:dateAx>
        <c:axId val="94006656"/>
        <c:scaling>
          <c:orientation val="minMax"/>
        </c:scaling>
        <c:delete val="1"/>
        <c:axPos val="b"/>
        <c:numFmt formatCode="ge" sourceLinked="1"/>
        <c:majorTickMark val="none"/>
        <c:minorTickMark val="none"/>
        <c:tickLblPos val="none"/>
        <c:crossAx val="94008832"/>
        <c:crosses val="autoZero"/>
        <c:auto val="1"/>
        <c:lblOffset val="100"/>
        <c:baseTimeUnit val="years"/>
      </c:dateAx>
      <c:valAx>
        <c:axId val="940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126.31</c:v>
                </c:pt>
              </c:numCache>
            </c:numRef>
          </c:val>
        </c:ser>
        <c:dLbls>
          <c:showLegendKey val="0"/>
          <c:showVal val="0"/>
          <c:showCatName val="0"/>
          <c:showSerName val="0"/>
          <c:showPercent val="0"/>
          <c:showBubbleSize val="0"/>
        </c:dLbls>
        <c:gapWidth val="150"/>
        <c:axId val="94034560"/>
        <c:axId val="9404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141.24</c:v>
                </c:pt>
              </c:numCache>
            </c:numRef>
          </c:val>
          <c:smooth val="0"/>
        </c:ser>
        <c:dLbls>
          <c:showLegendKey val="0"/>
          <c:showVal val="0"/>
          <c:showCatName val="0"/>
          <c:showSerName val="0"/>
          <c:showPercent val="0"/>
          <c:showBubbleSize val="0"/>
        </c:dLbls>
        <c:marker val="1"/>
        <c:smooth val="0"/>
        <c:axId val="94034560"/>
        <c:axId val="94040832"/>
      </c:lineChart>
      <c:dateAx>
        <c:axId val="94034560"/>
        <c:scaling>
          <c:orientation val="minMax"/>
        </c:scaling>
        <c:delete val="1"/>
        <c:axPos val="b"/>
        <c:numFmt formatCode="ge" sourceLinked="1"/>
        <c:majorTickMark val="none"/>
        <c:minorTickMark val="none"/>
        <c:tickLblPos val="none"/>
        <c:crossAx val="94040832"/>
        <c:crosses val="autoZero"/>
        <c:auto val="1"/>
        <c:lblOffset val="100"/>
        <c:baseTimeUnit val="years"/>
      </c:dateAx>
      <c:valAx>
        <c:axId val="940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大阪府　大阪狭山市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
        <v>119</v>
      </c>
      <c r="AE8" s="50"/>
      <c r="AF8" s="50"/>
      <c r="AG8" s="50"/>
      <c r="AH8" s="50"/>
      <c r="AI8" s="50"/>
      <c r="AJ8" s="50"/>
      <c r="AK8" s="4"/>
      <c r="AL8" s="51">
        <f>データ!S6</f>
        <v>58038</v>
      </c>
      <c r="AM8" s="51"/>
      <c r="AN8" s="51"/>
      <c r="AO8" s="51"/>
      <c r="AP8" s="51"/>
      <c r="AQ8" s="51"/>
      <c r="AR8" s="51"/>
      <c r="AS8" s="51"/>
      <c r="AT8" s="46">
        <f>データ!T6</f>
        <v>11.92</v>
      </c>
      <c r="AU8" s="46"/>
      <c r="AV8" s="46"/>
      <c r="AW8" s="46"/>
      <c r="AX8" s="46"/>
      <c r="AY8" s="46"/>
      <c r="AZ8" s="46"/>
      <c r="BA8" s="46"/>
      <c r="BB8" s="46">
        <f>データ!U6</f>
        <v>4868.96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68.459999999999994</v>
      </c>
      <c r="J10" s="46"/>
      <c r="K10" s="46"/>
      <c r="L10" s="46"/>
      <c r="M10" s="46"/>
      <c r="N10" s="46"/>
      <c r="O10" s="46"/>
      <c r="P10" s="46">
        <f>データ!P6</f>
        <v>99.99</v>
      </c>
      <c r="Q10" s="46"/>
      <c r="R10" s="46"/>
      <c r="S10" s="46"/>
      <c r="T10" s="46"/>
      <c r="U10" s="46"/>
      <c r="V10" s="46"/>
      <c r="W10" s="46">
        <f>データ!Q6</f>
        <v>103.36</v>
      </c>
      <c r="X10" s="46"/>
      <c r="Y10" s="46"/>
      <c r="Z10" s="46"/>
      <c r="AA10" s="46"/>
      <c r="AB10" s="46"/>
      <c r="AC10" s="46"/>
      <c r="AD10" s="51">
        <f>データ!R6</f>
        <v>2181</v>
      </c>
      <c r="AE10" s="51"/>
      <c r="AF10" s="51"/>
      <c r="AG10" s="51"/>
      <c r="AH10" s="51"/>
      <c r="AI10" s="51"/>
      <c r="AJ10" s="51"/>
      <c r="AK10" s="2"/>
      <c r="AL10" s="51">
        <f>データ!V6</f>
        <v>57865</v>
      </c>
      <c r="AM10" s="51"/>
      <c r="AN10" s="51"/>
      <c r="AO10" s="51"/>
      <c r="AP10" s="51"/>
      <c r="AQ10" s="51"/>
      <c r="AR10" s="51"/>
      <c r="AS10" s="51"/>
      <c r="AT10" s="46">
        <f>データ!W6</f>
        <v>8.7799999999999994</v>
      </c>
      <c r="AU10" s="46"/>
      <c r="AV10" s="46"/>
      <c r="AW10" s="46"/>
      <c r="AX10" s="46"/>
      <c r="AY10" s="46"/>
      <c r="AZ10" s="46"/>
      <c r="BA10" s="46"/>
      <c r="BB10" s="46">
        <f>データ!X6</f>
        <v>6590.55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120</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272311</v>
      </c>
      <c r="D6" s="34">
        <f t="shared" si="3"/>
        <v>46</v>
      </c>
      <c r="E6" s="34">
        <f t="shared" si="3"/>
        <v>17</v>
      </c>
      <c r="F6" s="34">
        <f t="shared" si="3"/>
        <v>1</v>
      </c>
      <c r="G6" s="34">
        <f t="shared" si="3"/>
        <v>0</v>
      </c>
      <c r="H6" s="34" t="str">
        <f t="shared" si="3"/>
        <v>大阪府　大阪狭山市</v>
      </c>
      <c r="I6" s="34" t="str">
        <f t="shared" si="3"/>
        <v>法適用</v>
      </c>
      <c r="J6" s="34" t="str">
        <f t="shared" si="3"/>
        <v>下水道事業</v>
      </c>
      <c r="K6" s="34" t="str">
        <f t="shared" si="3"/>
        <v>公共下水道</v>
      </c>
      <c r="L6" s="34" t="str">
        <f t="shared" si="3"/>
        <v>Bc1</v>
      </c>
      <c r="M6" s="34">
        <f t="shared" si="3"/>
        <v>0</v>
      </c>
      <c r="N6" s="35" t="str">
        <f t="shared" si="3"/>
        <v>-</v>
      </c>
      <c r="O6" s="35">
        <f t="shared" si="3"/>
        <v>68.459999999999994</v>
      </c>
      <c r="P6" s="35">
        <f t="shared" si="3"/>
        <v>99.99</v>
      </c>
      <c r="Q6" s="35">
        <f t="shared" si="3"/>
        <v>103.36</v>
      </c>
      <c r="R6" s="35">
        <f t="shared" si="3"/>
        <v>2181</v>
      </c>
      <c r="S6" s="35">
        <f t="shared" si="3"/>
        <v>58038</v>
      </c>
      <c r="T6" s="35">
        <f t="shared" si="3"/>
        <v>11.92</v>
      </c>
      <c r="U6" s="35">
        <f t="shared" si="3"/>
        <v>4868.96</v>
      </c>
      <c r="V6" s="35">
        <f t="shared" si="3"/>
        <v>57865</v>
      </c>
      <c r="W6" s="35">
        <f t="shared" si="3"/>
        <v>8.7799999999999994</v>
      </c>
      <c r="X6" s="35">
        <f t="shared" si="3"/>
        <v>6590.55</v>
      </c>
      <c r="Y6" s="36" t="str">
        <f>IF(Y7="",NA(),Y7)</f>
        <v>-</v>
      </c>
      <c r="Z6" s="36" t="str">
        <f t="shared" ref="Z6:AH6" si="4">IF(Z7="",NA(),Z7)</f>
        <v>-</v>
      </c>
      <c r="AA6" s="36" t="str">
        <f t="shared" si="4"/>
        <v>-</v>
      </c>
      <c r="AB6" s="36" t="str">
        <f t="shared" si="4"/>
        <v>-</v>
      </c>
      <c r="AC6" s="36">
        <f t="shared" si="4"/>
        <v>100.54</v>
      </c>
      <c r="AD6" s="36" t="str">
        <f t="shared" si="4"/>
        <v>-</v>
      </c>
      <c r="AE6" s="36" t="str">
        <f t="shared" si="4"/>
        <v>-</v>
      </c>
      <c r="AF6" s="36" t="str">
        <f t="shared" si="4"/>
        <v>-</v>
      </c>
      <c r="AG6" s="36" t="str">
        <f t="shared" si="4"/>
        <v>-</v>
      </c>
      <c r="AH6" s="36">
        <f t="shared" si="4"/>
        <v>106.63</v>
      </c>
      <c r="AI6" s="35" t="str">
        <f>IF(AI7="","",IF(AI7="-","【-】","【"&amp;SUBSTITUTE(TEXT(AI7,"#,##0.00"),"-","△")&amp;"】"))</f>
        <v>【108.57】</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26.43</v>
      </c>
      <c r="AT6" s="35" t="str">
        <f>IF(AT7="","",IF(AT7="-","【-】","【"&amp;SUBSTITUTE(TEXT(AT7,"#,##0.00"),"-","△")&amp;"】"))</f>
        <v>【4.38】</v>
      </c>
      <c r="AU6" s="36" t="str">
        <f>IF(AU7="",NA(),AU7)</f>
        <v>-</v>
      </c>
      <c r="AV6" s="36" t="str">
        <f t="shared" ref="AV6:BD6" si="6">IF(AV7="",NA(),AV7)</f>
        <v>-</v>
      </c>
      <c r="AW6" s="36" t="str">
        <f t="shared" si="6"/>
        <v>-</v>
      </c>
      <c r="AX6" s="36" t="str">
        <f t="shared" si="6"/>
        <v>-</v>
      </c>
      <c r="AY6" s="36">
        <f t="shared" si="6"/>
        <v>65.02</v>
      </c>
      <c r="AZ6" s="36" t="str">
        <f t="shared" si="6"/>
        <v>-</v>
      </c>
      <c r="BA6" s="36" t="str">
        <f t="shared" si="6"/>
        <v>-</v>
      </c>
      <c r="BB6" s="36" t="str">
        <f t="shared" si="6"/>
        <v>-</v>
      </c>
      <c r="BC6" s="36" t="str">
        <f t="shared" si="6"/>
        <v>-</v>
      </c>
      <c r="BD6" s="36">
        <f t="shared" si="6"/>
        <v>72.44</v>
      </c>
      <c r="BE6" s="35" t="str">
        <f>IF(BE7="","",IF(BE7="-","【-】","【"&amp;SUBSTITUTE(TEXT(BE7,"#,##0.00"),"-","△")&amp;"】"))</f>
        <v>【59.95】</v>
      </c>
      <c r="BF6" s="36" t="str">
        <f>IF(BF7="",NA(),BF7)</f>
        <v>-</v>
      </c>
      <c r="BG6" s="36" t="str">
        <f t="shared" ref="BG6:BO6" si="7">IF(BG7="",NA(),BG7)</f>
        <v>-</v>
      </c>
      <c r="BH6" s="36" t="str">
        <f t="shared" si="7"/>
        <v>-</v>
      </c>
      <c r="BI6" s="36" t="str">
        <f t="shared" si="7"/>
        <v>-</v>
      </c>
      <c r="BJ6" s="36">
        <f t="shared" si="7"/>
        <v>749.9</v>
      </c>
      <c r="BK6" s="36" t="str">
        <f t="shared" si="7"/>
        <v>-</v>
      </c>
      <c r="BL6" s="36" t="str">
        <f t="shared" si="7"/>
        <v>-</v>
      </c>
      <c r="BM6" s="36" t="str">
        <f t="shared" si="7"/>
        <v>-</v>
      </c>
      <c r="BN6" s="36" t="str">
        <f t="shared" si="7"/>
        <v>-</v>
      </c>
      <c r="BO6" s="36">
        <f t="shared" si="7"/>
        <v>625.12</v>
      </c>
      <c r="BP6" s="35" t="str">
        <f>IF(BP7="","",IF(BP7="-","【-】","【"&amp;SUBSTITUTE(TEXT(BP7,"#,##0.00"),"-","△")&amp;"】"))</f>
        <v>【728.30】</v>
      </c>
      <c r="BQ6" s="36" t="str">
        <f>IF(BQ7="",NA(),BQ7)</f>
        <v>-</v>
      </c>
      <c r="BR6" s="36" t="str">
        <f t="shared" ref="BR6:BZ6" si="8">IF(BR7="",NA(),BR7)</f>
        <v>-</v>
      </c>
      <c r="BS6" s="36" t="str">
        <f t="shared" si="8"/>
        <v>-</v>
      </c>
      <c r="BT6" s="36" t="str">
        <f t="shared" si="8"/>
        <v>-</v>
      </c>
      <c r="BU6" s="36">
        <f t="shared" si="8"/>
        <v>109.24</v>
      </c>
      <c r="BV6" s="36" t="str">
        <f t="shared" si="8"/>
        <v>-</v>
      </c>
      <c r="BW6" s="36" t="str">
        <f t="shared" si="8"/>
        <v>-</v>
      </c>
      <c r="BX6" s="36" t="str">
        <f t="shared" si="8"/>
        <v>-</v>
      </c>
      <c r="BY6" s="36" t="str">
        <f t="shared" si="8"/>
        <v>-</v>
      </c>
      <c r="BZ6" s="36">
        <f t="shared" si="8"/>
        <v>89.74</v>
      </c>
      <c r="CA6" s="35" t="str">
        <f>IF(CA7="","",IF(CA7="-","【-】","【"&amp;SUBSTITUTE(TEXT(CA7,"#,##0.00"),"-","△")&amp;"】"))</f>
        <v>【100.04】</v>
      </c>
      <c r="CB6" s="36" t="str">
        <f>IF(CB7="",NA(),CB7)</f>
        <v>-</v>
      </c>
      <c r="CC6" s="36" t="str">
        <f t="shared" ref="CC6:CK6" si="9">IF(CC7="",NA(),CC7)</f>
        <v>-</v>
      </c>
      <c r="CD6" s="36" t="str">
        <f t="shared" si="9"/>
        <v>-</v>
      </c>
      <c r="CE6" s="36" t="str">
        <f t="shared" si="9"/>
        <v>-</v>
      </c>
      <c r="CF6" s="36">
        <f t="shared" si="9"/>
        <v>126.31</v>
      </c>
      <c r="CG6" s="36" t="str">
        <f t="shared" si="9"/>
        <v>-</v>
      </c>
      <c r="CH6" s="36" t="str">
        <f t="shared" si="9"/>
        <v>-</v>
      </c>
      <c r="CI6" s="36" t="str">
        <f t="shared" si="9"/>
        <v>-</v>
      </c>
      <c r="CJ6" s="36" t="str">
        <f t="shared" si="9"/>
        <v>-</v>
      </c>
      <c r="CK6" s="36">
        <f t="shared" si="9"/>
        <v>141.24</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t="str">
        <f t="shared" si="10"/>
        <v>-</v>
      </c>
      <c r="CV6" s="36">
        <f t="shared" si="10"/>
        <v>58.12</v>
      </c>
      <c r="CW6" s="35" t="str">
        <f>IF(CW7="","",IF(CW7="-","【-】","【"&amp;SUBSTITUTE(TEXT(CW7,"#,##0.00"),"-","△")&amp;"】"))</f>
        <v>【60.09】</v>
      </c>
      <c r="CX6" s="36" t="str">
        <f>IF(CX7="",NA(),CX7)</f>
        <v>-</v>
      </c>
      <c r="CY6" s="36" t="str">
        <f t="shared" ref="CY6:DG6" si="11">IF(CY7="",NA(),CY7)</f>
        <v>-</v>
      </c>
      <c r="CZ6" s="36" t="str">
        <f t="shared" si="11"/>
        <v>-</v>
      </c>
      <c r="DA6" s="36" t="str">
        <f t="shared" si="11"/>
        <v>-</v>
      </c>
      <c r="DB6" s="36">
        <f t="shared" si="11"/>
        <v>96.9</v>
      </c>
      <c r="DC6" s="36" t="str">
        <f t="shared" si="11"/>
        <v>-</v>
      </c>
      <c r="DD6" s="36" t="str">
        <f t="shared" si="11"/>
        <v>-</v>
      </c>
      <c r="DE6" s="36" t="str">
        <f t="shared" si="11"/>
        <v>-</v>
      </c>
      <c r="DF6" s="36" t="str">
        <f t="shared" si="11"/>
        <v>-</v>
      </c>
      <c r="DG6" s="36">
        <f t="shared" si="11"/>
        <v>93.07</v>
      </c>
      <c r="DH6" s="35" t="str">
        <f>IF(DH7="","",IF(DH7="-","【-】","【"&amp;SUBSTITUTE(TEXT(DH7,"#,##0.00"),"-","△")&amp;"】"))</f>
        <v>【94.90】</v>
      </c>
      <c r="DI6" s="36" t="str">
        <f>IF(DI7="",NA(),DI7)</f>
        <v>-</v>
      </c>
      <c r="DJ6" s="36" t="str">
        <f t="shared" ref="DJ6:DR6" si="12">IF(DJ7="",NA(),DJ7)</f>
        <v>-</v>
      </c>
      <c r="DK6" s="36" t="str">
        <f t="shared" si="12"/>
        <v>-</v>
      </c>
      <c r="DL6" s="36" t="str">
        <f t="shared" si="12"/>
        <v>-</v>
      </c>
      <c r="DM6" s="36">
        <f t="shared" si="12"/>
        <v>3.75</v>
      </c>
      <c r="DN6" s="36" t="str">
        <f t="shared" si="12"/>
        <v>-</v>
      </c>
      <c r="DO6" s="36" t="str">
        <f t="shared" si="12"/>
        <v>-</v>
      </c>
      <c r="DP6" s="36" t="str">
        <f t="shared" si="12"/>
        <v>-</v>
      </c>
      <c r="DQ6" s="36" t="str">
        <f t="shared" si="12"/>
        <v>-</v>
      </c>
      <c r="DR6" s="36">
        <f t="shared" si="12"/>
        <v>26.07</v>
      </c>
      <c r="DS6" s="35" t="str">
        <f>IF(DS7="","",IF(DS7="-","【-】","【"&amp;SUBSTITUTE(TEXT(DS7,"#,##0.00"),"-","△")&amp;"】"))</f>
        <v>【37.36】</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6">
        <f t="shared" si="13"/>
        <v>0.15</v>
      </c>
      <c r="ED6" s="35" t="str">
        <f>IF(ED7="","",IF(ED7="-","【-】","【"&amp;SUBSTITUTE(TEXT(ED7,"#,##0.00"),"-","△")&amp;"】"))</f>
        <v>【4.96】</v>
      </c>
      <c r="EE6" s="36" t="str">
        <f>IF(EE7="",NA(),EE7)</f>
        <v>-</v>
      </c>
      <c r="EF6" s="36" t="str">
        <f t="shared" ref="EF6:EN6" si="14">IF(EF7="",NA(),EF7)</f>
        <v>-</v>
      </c>
      <c r="EG6" s="36" t="str">
        <f t="shared" si="14"/>
        <v>-</v>
      </c>
      <c r="EH6" s="36" t="str">
        <f t="shared" si="14"/>
        <v>-</v>
      </c>
      <c r="EI6" s="36">
        <f t="shared" si="14"/>
        <v>0.18</v>
      </c>
      <c r="EJ6" s="36" t="str">
        <f t="shared" si="14"/>
        <v>-</v>
      </c>
      <c r="EK6" s="36" t="str">
        <f t="shared" si="14"/>
        <v>-</v>
      </c>
      <c r="EL6" s="36" t="str">
        <f t="shared" si="14"/>
        <v>-</v>
      </c>
      <c r="EM6" s="36" t="str">
        <f t="shared" si="14"/>
        <v>-</v>
      </c>
      <c r="EN6" s="36">
        <f t="shared" si="14"/>
        <v>0.1</v>
      </c>
      <c r="EO6" s="35" t="str">
        <f>IF(EO7="","",IF(EO7="-","【-】","【"&amp;SUBSTITUTE(TEXT(EO7,"#,##0.00"),"-","△")&amp;"】"))</f>
        <v>【0.27】</v>
      </c>
    </row>
    <row r="7" spans="1:148" s="37" customFormat="1">
      <c r="A7" s="29"/>
      <c r="B7" s="38">
        <v>2016</v>
      </c>
      <c r="C7" s="38">
        <v>272311</v>
      </c>
      <c r="D7" s="38">
        <v>46</v>
      </c>
      <c r="E7" s="38">
        <v>17</v>
      </c>
      <c r="F7" s="38">
        <v>1</v>
      </c>
      <c r="G7" s="38">
        <v>0</v>
      </c>
      <c r="H7" s="38" t="s">
        <v>108</v>
      </c>
      <c r="I7" s="38" t="s">
        <v>109</v>
      </c>
      <c r="J7" s="38" t="s">
        <v>110</v>
      </c>
      <c r="K7" s="38" t="s">
        <v>111</v>
      </c>
      <c r="L7" s="38" t="s">
        <v>112</v>
      </c>
      <c r="M7" s="38"/>
      <c r="N7" s="39" t="s">
        <v>113</v>
      </c>
      <c r="O7" s="39">
        <v>68.459999999999994</v>
      </c>
      <c r="P7" s="39">
        <v>99.99</v>
      </c>
      <c r="Q7" s="39">
        <v>103.36</v>
      </c>
      <c r="R7" s="39">
        <v>2181</v>
      </c>
      <c r="S7" s="39">
        <v>58038</v>
      </c>
      <c r="T7" s="39">
        <v>11.92</v>
      </c>
      <c r="U7" s="39">
        <v>4868.96</v>
      </c>
      <c r="V7" s="39">
        <v>57865</v>
      </c>
      <c r="W7" s="39">
        <v>8.7799999999999994</v>
      </c>
      <c r="X7" s="39">
        <v>6590.55</v>
      </c>
      <c r="Y7" s="39" t="s">
        <v>113</v>
      </c>
      <c r="Z7" s="39" t="s">
        <v>113</v>
      </c>
      <c r="AA7" s="39" t="s">
        <v>113</v>
      </c>
      <c r="AB7" s="39" t="s">
        <v>113</v>
      </c>
      <c r="AC7" s="39">
        <v>100.54</v>
      </c>
      <c r="AD7" s="39" t="s">
        <v>113</v>
      </c>
      <c r="AE7" s="39" t="s">
        <v>113</v>
      </c>
      <c r="AF7" s="39" t="s">
        <v>113</v>
      </c>
      <c r="AG7" s="39" t="s">
        <v>113</v>
      </c>
      <c r="AH7" s="39">
        <v>106.63</v>
      </c>
      <c r="AI7" s="39">
        <v>108.57</v>
      </c>
      <c r="AJ7" s="39" t="s">
        <v>113</v>
      </c>
      <c r="AK7" s="39" t="s">
        <v>113</v>
      </c>
      <c r="AL7" s="39" t="s">
        <v>113</v>
      </c>
      <c r="AM7" s="39" t="s">
        <v>113</v>
      </c>
      <c r="AN7" s="39">
        <v>0</v>
      </c>
      <c r="AO7" s="39" t="s">
        <v>113</v>
      </c>
      <c r="AP7" s="39" t="s">
        <v>113</v>
      </c>
      <c r="AQ7" s="39" t="s">
        <v>113</v>
      </c>
      <c r="AR7" s="39" t="s">
        <v>113</v>
      </c>
      <c r="AS7" s="39">
        <v>26.43</v>
      </c>
      <c r="AT7" s="39">
        <v>4.38</v>
      </c>
      <c r="AU7" s="39" t="s">
        <v>113</v>
      </c>
      <c r="AV7" s="39" t="s">
        <v>113</v>
      </c>
      <c r="AW7" s="39" t="s">
        <v>113</v>
      </c>
      <c r="AX7" s="39" t="s">
        <v>113</v>
      </c>
      <c r="AY7" s="39">
        <v>65.02</v>
      </c>
      <c r="AZ7" s="39" t="s">
        <v>113</v>
      </c>
      <c r="BA7" s="39" t="s">
        <v>113</v>
      </c>
      <c r="BB7" s="39" t="s">
        <v>113</v>
      </c>
      <c r="BC7" s="39" t="s">
        <v>113</v>
      </c>
      <c r="BD7" s="39">
        <v>72.44</v>
      </c>
      <c r="BE7" s="39">
        <v>59.95</v>
      </c>
      <c r="BF7" s="39" t="s">
        <v>113</v>
      </c>
      <c r="BG7" s="39" t="s">
        <v>113</v>
      </c>
      <c r="BH7" s="39" t="s">
        <v>113</v>
      </c>
      <c r="BI7" s="39" t="s">
        <v>113</v>
      </c>
      <c r="BJ7" s="39">
        <v>749.9</v>
      </c>
      <c r="BK7" s="39" t="s">
        <v>113</v>
      </c>
      <c r="BL7" s="39" t="s">
        <v>113</v>
      </c>
      <c r="BM7" s="39" t="s">
        <v>113</v>
      </c>
      <c r="BN7" s="39" t="s">
        <v>113</v>
      </c>
      <c r="BO7" s="39">
        <v>625.12</v>
      </c>
      <c r="BP7" s="39">
        <v>728.3</v>
      </c>
      <c r="BQ7" s="39" t="s">
        <v>113</v>
      </c>
      <c r="BR7" s="39" t="s">
        <v>113</v>
      </c>
      <c r="BS7" s="39" t="s">
        <v>113</v>
      </c>
      <c r="BT7" s="39" t="s">
        <v>113</v>
      </c>
      <c r="BU7" s="39">
        <v>109.24</v>
      </c>
      <c r="BV7" s="39" t="s">
        <v>113</v>
      </c>
      <c r="BW7" s="39" t="s">
        <v>113</v>
      </c>
      <c r="BX7" s="39" t="s">
        <v>113</v>
      </c>
      <c r="BY7" s="39" t="s">
        <v>113</v>
      </c>
      <c r="BZ7" s="39">
        <v>89.74</v>
      </c>
      <c r="CA7" s="39">
        <v>100.04</v>
      </c>
      <c r="CB7" s="39" t="s">
        <v>113</v>
      </c>
      <c r="CC7" s="39" t="s">
        <v>113</v>
      </c>
      <c r="CD7" s="39" t="s">
        <v>113</v>
      </c>
      <c r="CE7" s="39" t="s">
        <v>113</v>
      </c>
      <c r="CF7" s="39">
        <v>126.31</v>
      </c>
      <c r="CG7" s="39" t="s">
        <v>113</v>
      </c>
      <c r="CH7" s="39" t="s">
        <v>113</v>
      </c>
      <c r="CI7" s="39" t="s">
        <v>113</v>
      </c>
      <c r="CJ7" s="39" t="s">
        <v>113</v>
      </c>
      <c r="CK7" s="39">
        <v>141.24</v>
      </c>
      <c r="CL7" s="39">
        <v>137.82</v>
      </c>
      <c r="CM7" s="39" t="s">
        <v>113</v>
      </c>
      <c r="CN7" s="39" t="s">
        <v>113</v>
      </c>
      <c r="CO7" s="39" t="s">
        <v>113</v>
      </c>
      <c r="CP7" s="39" t="s">
        <v>113</v>
      </c>
      <c r="CQ7" s="39" t="s">
        <v>113</v>
      </c>
      <c r="CR7" s="39" t="s">
        <v>113</v>
      </c>
      <c r="CS7" s="39" t="s">
        <v>113</v>
      </c>
      <c r="CT7" s="39" t="s">
        <v>113</v>
      </c>
      <c r="CU7" s="39" t="s">
        <v>113</v>
      </c>
      <c r="CV7" s="39">
        <v>58.12</v>
      </c>
      <c r="CW7" s="39">
        <v>60.09</v>
      </c>
      <c r="CX7" s="39" t="s">
        <v>113</v>
      </c>
      <c r="CY7" s="39" t="s">
        <v>113</v>
      </c>
      <c r="CZ7" s="39" t="s">
        <v>113</v>
      </c>
      <c r="DA7" s="39" t="s">
        <v>113</v>
      </c>
      <c r="DB7" s="39">
        <v>96.9</v>
      </c>
      <c r="DC7" s="39" t="s">
        <v>113</v>
      </c>
      <c r="DD7" s="39" t="s">
        <v>113</v>
      </c>
      <c r="DE7" s="39" t="s">
        <v>113</v>
      </c>
      <c r="DF7" s="39" t="s">
        <v>113</v>
      </c>
      <c r="DG7" s="39">
        <v>93.07</v>
      </c>
      <c r="DH7" s="39">
        <v>94.9</v>
      </c>
      <c r="DI7" s="39" t="s">
        <v>113</v>
      </c>
      <c r="DJ7" s="39" t="s">
        <v>113</v>
      </c>
      <c r="DK7" s="39" t="s">
        <v>113</v>
      </c>
      <c r="DL7" s="39" t="s">
        <v>113</v>
      </c>
      <c r="DM7" s="39">
        <v>3.75</v>
      </c>
      <c r="DN7" s="39" t="s">
        <v>113</v>
      </c>
      <c r="DO7" s="39" t="s">
        <v>113</v>
      </c>
      <c r="DP7" s="39" t="s">
        <v>113</v>
      </c>
      <c r="DQ7" s="39" t="s">
        <v>113</v>
      </c>
      <c r="DR7" s="39">
        <v>26.07</v>
      </c>
      <c r="DS7" s="39">
        <v>37.36</v>
      </c>
      <c r="DT7" s="39" t="s">
        <v>113</v>
      </c>
      <c r="DU7" s="39" t="s">
        <v>113</v>
      </c>
      <c r="DV7" s="39" t="s">
        <v>113</v>
      </c>
      <c r="DW7" s="39" t="s">
        <v>113</v>
      </c>
      <c r="DX7" s="39">
        <v>0</v>
      </c>
      <c r="DY7" s="39" t="s">
        <v>113</v>
      </c>
      <c r="DZ7" s="39" t="s">
        <v>113</v>
      </c>
      <c r="EA7" s="39" t="s">
        <v>113</v>
      </c>
      <c r="EB7" s="39" t="s">
        <v>113</v>
      </c>
      <c r="EC7" s="39">
        <v>0.15</v>
      </c>
      <c r="ED7" s="39">
        <v>4.96</v>
      </c>
      <c r="EE7" s="39" t="s">
        <v>113</v>
      </c>
      <c r="EF7" s="39" t="s">
        <v>113</v>
      </c>
      <c r="EG7" s="39" t="s">
        <v>113</v>
      </c>
      <c r="EH7" s="39" t="s">
        <v>113</v>
      </c>
      <c r="EI7" s="39">
        <v>0.18</v>
      </c>
      <c r="EJ7" s="39" t="s">
        <v>113</v>
      </c>
      <c r="EK7" s="39" t="s">
        <v>113</v>
      </c>
      <c r="EL7" s="39" t="s">
        <v>113</v>
      </c>
      <c r="EM7" s="39" t="s">
        <v>113</v>
      </c>
      <c r="EN7" s="39">
        <v>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2018-02-01T05:28:18Z</cp:lastPrinted>
  <dcterms:created xsi:type="dcterms:W3CDTF">2017-12-25T01:52:29Z</dcterms:created>
  <dcterms:modified xsi:type="dcterms:W3CDTF">2018-02-27T03:41:38Z</dcterms:modified>
</cp:coreProperties>
</file>