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<sst xmlns="http://schemas.openxmlformats.org/spreadsheetml/2006/main" count="232" uniqueCount="120">
  <si>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</si>
  <si>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</si>
  <si>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</si>
  <si>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</si>
  <si>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</si>
  <si>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</si>
  <si>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</si>
  <si>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</si>
  <si>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</si>
  <si>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</si>
  <si>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</si>
  <si>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</si>
  <si>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</si>
  <si>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</si>
  <si>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</si>
  <si>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</si>
  <si>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</si>
  <si>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</si>
  <si>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</si>
  <si>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</si>
  <si>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</si>
  <si>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</si>
  <si>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</si>
  <si>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</si>
  <si>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</si>
  <si>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</si>
  <si>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</si>
  <si>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</si>
  <si>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</si>
  <si>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</si>
  <si>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</si>
  <si>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</si>
  <si>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</si>
  <si>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</si>
  <si>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</si>
  <si>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</si>
  <si>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</si>
  <si>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</si>
  <si>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</si>
  <si>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</si>
  <si>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</si>
  <si>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</si>
  <si>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</si>
  <si>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</si>
  <si>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</si>
  <si>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</si>
  <si>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</si>
  <si>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</si>
  <si>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</si>
  <si>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</si>
  <si>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</si>
  <si>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</si>
  <si>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</si>
  <si>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</si>
  <si>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</si>
  <si>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</si>
  <si>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</si>
  <si>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</si>
  <si>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</si>
  <si>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</si>
  <si>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</si>
  <si>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</si>
  <si>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</si>
  <si>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</si>
  <si>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</si>
  <si>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</si>
  <si>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</si>
  <si>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</si>
  <si>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</si>
  <si>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</si>
  <si>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</si>
  <si>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</si>
  <si>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</si>
  <si>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</si>
  <si>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</si>
  <si>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</si>
  <si>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</si>
  <si>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</si>
  <si>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</si>
  <si>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</si>
  <si>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</si>
  <si>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</si>
  <si>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</si>
  <si>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</si>
  <si>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</si>
  <si>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</si>
  <si>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</si>
  <si>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</si>
  <si>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</si>
  <si>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</si>
  <si>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</si>
  <si>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</si>
  <si>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</si>
  <si>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</si>
  <si>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</si>
  <si>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</si>
  <si>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</si>
  <si>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</si>
  <si>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</si>
  <si>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</si>
  <si>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</si>
  <si>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</si>
  <si>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</si>
  <si>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</si>
  <si>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</si>
  <si>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四條畷市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</si>
  <si>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</si>
  <si>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</si>
  <si>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</si>
  <si>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</si>
  <si>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</si>
  <si>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</si>
  <si>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</si>
  <si>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</si>
  <si>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</si>
  <si>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</si>
  <si>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</si>
  <si>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については、平成27年10月に開業した大型商業施設の収益が通年（前年度は下半期のみの効果）となったことなどにより、年々減少傾向にあった給水収益が増加し、営業収益が改善され類以団体平均値に近づけた。
⑤料金回収率については、経常収支比率と同様に大型商業施設の収益が通年となったことなどで、前年度に比べ給水収益が増加し、料金回収率が若干上昇した。                                                                                                                                                                                                                                                   　　　⑥給水原価については、地形等（飯盛山・北生駒山系）の関係でポンプ施設などの施設が他市に比べ多く、費用が高くなる傾向にある。
⑦施設利用率については、経常収支比率と同様に大型商業施設の収益が通年となったことなどで、前年度に比べ有収水量が増えたことに伴い、年間総配水量も増加し施設利用率が上昇した。</t>
    <rPh sb="1" eb="3">
      <t>ケイジョウ</t>
    </rPh>
    <rPh sb="3" eb="5">
      <t>シュウシ</t>
    </rPh>
    <rPh sb="5" eb="7">
      <t>ヒリツ</t>
    </rPh>
    <rPh sb="13" eb="15">
      <t>ヘイセイ</t>
    </rPh>
    <rPh sb="17" eb="18">
      <t>ネン</t>
    </rPh>
    <rPh sb="20" eb="21">
      <t>ガツ</t>
    </rPh>
    <rPh sb="22" eb="24">
      <t>カイギョウ</t>
    </rPh>
    <rPh sb="26" eb="28">
      <t>オオガタ</t>
    </rPh>
    <rPh sb="28" eb="30">
      <t>ショウギョウ</t>
    </rPh>
    <rPh sb="30" eb="32">
      <t>シセツ</t>
    </rPh>
    <rPh sb="33" eb="35">
      <t>シュウエキ</t>
    </rPh>
    <rPh sb="36" eb="38">
      <t>ツウネン</t>
    </rPh>
    <rPh sb="39" eb="42">
      <t>ゼンネンド</t>
    </rPh>
    <rPh sb="43" eb="46">
      <t>シモハンキ</t>
    </rPh>
    <rPh sb="49" eb="51">
      <t>コウカ</t>
    </rPh>
    <rPh sb="64" eb="66">
      <t>ネンネン</t>
    </rPh>
    <rPh sb="66" eb="68">
      <t>ゲンショウ</t>
    </rPh>
    <rPh sb="68" eb="70">
      <t>ケイコウ</t>
    </rPh>
    <rPh sb="74" eb="76">
      <t>キュウスイ</t>
    </rPh>
    <rPh sb="76" eb="78">
      <t>シュウエキ</t>
    </rPh>
    <rPh sb="79" eb="81">
      <t>ゾウカ</t>
    </rPh>
    <rPh sb="83" eb="85">
      <t>エイギョウ</t>
    </rPh>
    <rPh sb="85" eb="87">
      <t>シュウエキ</t>
    </rPh>
    <rPh sb="88" eb="90">
      <t>カイゼン</t>
    </rPh>
    <rPh sb="92" eb="93">
      <t>ルイ</t>
    </rPh>
    <rPh sb="93" eb="94">
      <t>イ</t>
    </rPh>
    <rPh sb="94" eb="96">
      <t>ダンタイ</t>
    </rPh>
    <rPh sb="96" eb="99">
      <t>ヘイキンチ</t>
    </rPh>
    <rPh sb="100" eb="101">
      <t>チカ</t>
    </rPh>
    <rPh sb="107" eb="109">
      <t>リョウキン</t>
    </rPh>
    <rPh sb="109" eb="111">
      <t>カイシュウ</t>
    </rPh>
    <rPh sb="111" eb="112">
      <t>リツ</t>
    </rPh>
    <rPh sb="118" eb="120">
      <t>ケイジョウ</t>
    </rPh>
    <rPh sb="120" eb="122">
      <t>シュウシ</t>
    </rPh>
    <rPh sb="122" eb="124">
      <t>ヒリツ</t>
    </rPh>
    <rPh sb="125" eb="127">
      <t>ドウヨウ</t>
    </rPh>
    <rPh sb="128" eb="130">
      <t>オオガタ</t>
    </rPh>
    <rPh sb="130" eb="132">
      <t>ショウギョウ</t>
    </rPh>
    <rPh sb="132" eb="134">
      <t>シセツ</t>
    </rPh>
    <rPh sb="135" eb="137">
      <t>シュウエキ</t>
    </rPh>
    <rPh sb="138" eb="140">
      <t>ツウネン</t>
    </rPh>
    <rPh sb="150" eb="153">
      <t>ゼンネンド</t>
    </rPh>
    <rPh sb="154" eb="155">
      <t>クラ</t>
    </rPh>
    <rPh sb="156" eb="158">
      <t>キュウスイ</t>
    </rPh>
    <rPh sb="158" eb="160">
      <t>シュウエキ</t>
    </rPh>
    <rPh sb="161" eb="163">
      <t>ゾウカ</t>
    </rPh>
    <rPh sb="165" eb="167">
      <t>リョウキン</t>
    </rPh>
    <rPh sb="167" eb="169">
      <t>カイシュウ</t>
    </rPh>
    <rPh sb="169" eb="170">
      <t>リツ</t>
    </rPh>
    <rPh sb="171" eb="173">
      <t>ジャッカン</t>
    </rPh>
    <rPh sb="173" eb="175">
      <t>ジョウショウ</t>
    </rPh>
    <rPh sb="425" eb="427">
      <t>キュウスイ</t>
    </rPh>
    <rPh sb="427" eb="429">
      <t>ゲンカ</t>
    </rPh>
    <rPh sb="435" eb="437">
      <t>チケイ</t>
    </rPh>
    <rPh sb="437" eb="438">
      <t>トウ</t>
    </rPh>
    <rPh sb="439" eb="441">
      <t>イイモリ</t>
    </rPh>
    <rPh sb="441" eb="442">
      <t>ヤマ</t>
    </rPh>
    <rPh sb="443" eb="444">
      <t>キタ</t>
    </rPh>
    <rPh sb="444" eb="446">
      <t>イコマ</t>
    </rPh>
    <rPh sb="446" eb="448">
      <t>サンケイ</t>
    </rPh>
    <rPh sb="450" eb="452">
      <t>カンケイ</t>
    </rPh>
    <rPh sb="456" eb="458">
      <t>シセツ</t>
    </rPh>
    <rPh sb="461" eb="463">
      <t>シセツ</t>
    </rPh>
    <rPh sb="464" eb="466">
      <t>タシ</t>
    </rPh>
    <rPh sb="467" eb="468">
      <t>クラ</t>
    </rPh>
    <rPh sb="469" eb="470">
      <t>オオ</t>
    </rPh>
    <rPh sb="472" eb="474">
      <t>ヒヨウ</t>
    </rPh>
    <rPh sb="475" eb="476">
      <t>タカ</t>
    </rPh>
    <rPh sb="479" eb="481">
      <t>ケイコウ</t>
    </rPh>
    <rPh sb="487" eb="489">
      <t>シセツ</t>
    </rPh>
    <rPh sb="489" eb="492">
      <t>リヨウリツ</t>
    </rPh>
    <rPh sb="498" eb="500">
      <t>ケイジョウ</t>
    </rPh>
    <rPh sb="500" eb="502">
      <t>シュウシ</t>
    </rPh>
    <rPh sb="502" eb="504">
      <t>ヒリツ</t>
    </rPh>
    <rPh sb="505" eb="507">
      <t>ドウヨウ</t>
    </rPh>
    <rPh sb="530" eb="533">
      <t>ゼンネンド</t>
    </rPh>
    <rPh sb="534" eb="535">
      <t>クラ</t>
    </rPh>
    <rPh sb="536" eb="538">
      <t>ユウシュウ</t>
    </rPh>
    <rPh sb="538" eb="540">
      <t>スイリョウ</t>
    </rPh>
    <rPh sb="541" eb="542">
      <t>フ</t>
    </rPh>
    <rPh sb="547" eb="548">
      <t>トモナ</t>
    </rPh>
    <rPh sb="550" eb="552">
      <t>ネンカン</t>
    </rPh>
    <rPh sb="552" eb="553">
      <t>ソウ</t>
    </rPh>
    <rPh sb="553" eb="555">
      <t>ハイスイ</t>
    </rPh>
    <rPh sb="555" eb="556">
      <t>リョウ</t>
    </rPh>
    <rPh sb="557" eb="559">
      <t>ゾウカ</t>
    </rPh>
    <rPh sb="560" eb="562">
      <t>シセツ</t>
    </rPh>
    <rPh sb="562" eb="565">
      <t>リヨウリツ</t>
    </rPh>
    <rPh sb="566" eb="568">
      <t>ジョウショウ</t>
    </rPh>
    <phoneticPr fontId="7"/>
  </si>
  <si>
    <t>　現在のところ、大型商業施設の開業で給水収益が増加しているが、今後、給水人口の減少、四條畷市交野市清掃施設組合の移転等により、経営は厳しくなってくると想定している。
　また、アセットマネジメントを用いた試算では施設の更新費用が今後40年間（H25～64年度）で109億6千700万円かかる見込みであり、これに基づき更新計画を進める必要がある。
　平成29年4月に大阪広域水道企業団と統合し、これにより、国の交付金を活用し、将来の水道料金の値上げを抑制することができるとともにスケールメリットを活かし、安全で安心な水を安定的に供給できると考える。</t>
    <rPh sb="1" eb="3">
      <t>ゲンザイ</t>
    </rPh>
    <rPh sb="8" eb="10">
      <t>オオガタ</t>
    </rPh>
    <rPh sb="10" eb="12">
      <t>ショウギョウ</t>
    </rPh>
    <rPh sb="12" eb="14">
      <t>シセツ</t>
    </rPh>
    <rPh sb="15" eb="17">
      <t>カイギョウ</t>
    </rPh>
    <rPh sb="18" eb="20">
      <t>キュウスイ</t>
    </rPh>
    <rPh sb="20" eb="22">
      <t>シュウエキ</t>
    </rPh>
    <rPh sb="23" eb="25">
      <t>ゾウカ</t>
    </rPh>
    <rPh sb="31" eb="33">
      <t>コンゴ</t>
    </rPh>
    <rPh sb="34" eb="36">
      <t>キュウスイ</t>
    </rPh>
    <rPh sb="36" eb="38">
      <t>ジンコウ</t>
    </rPh>
    <rPh sb="45" eb="46">
      <t>シ</t>
    </rPh>
    <rPh sb="48" eb="49">
      <t>シ</t>
    </rPh>
    <rPh sb="63" eb="65">
      <t>ケイエイ</t>
    </rPh>
    <rPh sb="66" eb="67">
      <t>キビ</t>
    </rPh>
    <rPh sb="75" eb="77">
      <t>ソウテイ</t>
    </rPh>
    <rPh sb="98" eb="99">
      <t>モチ</t>
    </rPh>
    <rPh sb="101" eb="103">
      <t>シサン</t>
    </rPh>
    <rPh sb="105" eb="107">
      <t>シセツ</t>
    </rPh>
    <rPh sb="108" eb="110">
      <t>コウシン</t>
    </rPh>
    <rPh sb="110" eb="112">
      <t>ヒヨウ</t>
    </rPh>
    <rPh sb="113" eb="115">
      <t>コンゴ</t>
    </rPh>
    <rPh sb="117" eb="119">
      <t>ネンカン</t>
    </rPh>
    <rPh sb="126" eb="127">
      <t>ネン</t>
    </rPh>
    <rPh sb="127" eb="128">
      <t>ド</t>
    </rPh>
    <rPh sb="133" eb="134">
      <t>オク</t>
    </rPh>
    <rPh sb="135" eb="136">
      <t>セン</t>
    </rPh>
    <rPh sb="139" eb="141">
      <t>マンエン</t>
    </rPh>
    <rPh sb="144" eb="146">
      <t>ミコ</t>
    </rPh>
    <rPh sb="154" eb="155">
      <t>モト</t>
    </rPh>
    <rPh sb="157" eb="159">
      <t>コウシン</t>
    </rPh>
    <rPh sb="159" eb="161">
      <t>ケイカク</t>
    </rPh>
    <rPh sb="162" eb="163">
      <t>スス</t>
    </rPh>
    <rPh sb="165" eb="167">
      <t>ヒツヨウ</t>
    </rPh>
    <rPh sb="173" eb="175">
      <t>ヘイセイ</t>
    </rPh>
    <rPh sb="177" eb="178">
      <t>ネン</t>
    </rPh>
    <rPh sb="179" eb="180">
      <t>ガツ</t>
    </rPh>
    <rPh sb="181" eb="183">
      <t>オオサカ</t>
    </rPh>
    <rPh sb="183" eb="185">
      <t>コウイキ</t>
    </rPh>
    <rPh sb="185" eb="187">
      <t>スイドウ</t>
    </rPh>
    <rPh sb="187" eb="189">
      <t>キギョウ</t>
    </rPh>
    <rPh sb="189" eb="190">
      <t>ダン</t>
    </rPh>
    <rPh sb="191" eb="193">
      <t>トウゴウ</t>
    </rPh>
    <rPh sb="201" eb="202">
      <t>クニ</t>
    </rPh>
    <rPh sb="203" eb="206">
      <t>コウフキン</t>
    </rPh>
    <rPh sb="207" eb="209">
      <t>カツヨウ</t>
    </rPh>
    <rPh sb="211" eb="213">
      <t>ショウライ</t>
    </rPh>
    <rPh sb="214" eb="216">
      <t>スイドウ</t>
    </rPh>
    <rPh sb="216" eb="218">
      <t>リョウキン</t>
    </rPh>
    <rPh sb="219" eb="221">
      <t>ネア</t>
    </rPh>
    <rPh sb="223" eb="225">
      <t>ヨクセイ</t>
    </rPh>
    <rPh sb="246" eb="247">
      <t>イ</t>
    </rPh>
    <rPh sb="250" eb="252">
      <t>アンゼン</t>
    </rPh>
    <rPh sb="253" eb="255">
      <t>アンシン</t>
    </rPh>
    <rPh sb="256" eb="257">
      <t>ミズ</t>
    </rPh>
    <rPh sb="258" eb="261">
      <t>アンテイテキ</t>
    </rPh>
    <rPh sb="262" eb="264">
      <t>キョウキュウ</t>
    </rPh>
    <rPh sb="268" eb="269">
      <t>カンガ</t>
    </rPh>
    <phoneticPr fontId="7"/>
  </si>
  <si>
    <t xml:space="preserve">②管路経年率については、高度経済成長期に布設した管路が現在、耐用年数を向かえており、耐震性能の低い管種を優先的に更新している。今年度の当市数値は、前年度と比べ横ばいであったが、類似団体平均値が大幅に増加したため、類似団体との比較では、下回った。
③管路更新率について、口径200㎜以上の管路を主要幹線と位置づけ、耐用年数を経過した管路を優先的に耐震管への布設替えを実施している。今年度も更新計画をもとに管路の更新を実施したが、全体の事業計画のうち管路の計画が少なかったため、管路更新率が下がった。　　　　　　　　　　　　　　　　　　　　　　　　　　　
</t>
    <rPh sb="1" eb="3">
      <t>カンロ</t>
    </rPh>
    <rPh sb="3" eb="4">
      <t>ケイ</t>
    </rPh>
    <rPh sb="4" eb="6">
      <t>ネンリツ</t>
    </rPh>
    <rPh sb="12" eb="14">
      <t>コウド</t>
    </rPh>
    <rPh sb="14" eb="16">
      <t>ケイザイ</t>
    </rPh>
    <rPh sb="16" eb="19">
      <t>セイチョウキ</t>
    </rPh>
    <rPh sb="20" eb="22">
      <t>フセツ</t>
    </rPh>
    <rPh sb="24" eb="26">
      <t>カンロ</t>
    </rPh>
    <rPh sb="27" eb="29">
      <t>ゲンザイ</t>
    </rPh>
    <rPh sb="30" eb="32">
      <t>タイヨウ</t>
    </rPh>
    <rPh sb="32" eb="34">
      <t>ネンスウ</t>
    </rPh>
    <rPh sb="35" eb="36">
      <t>ム</t>
    </rPh>
    <rPh sb="42" eb="44">
      <t>タイシン</t>
    </rPh>
    <rPh sb="44" eb="46">
      <t>セイノウ</t>
    </rPh>
    <rPh sb="47" eb="48">
      <t>ヒク</t>
    </rPh>
    <rPh sb="49" eb="50">
      <t>カン</t>
    </rPh>
    <rPh sb="50" eb="51">
      <t>シュ</t>
    </rPh>
    <rPh sb="52" eb="55">
      <t>ユウセンテキ</t>
    </rPh>
    <rPh sb="56" eb="58">
      <t>コウシン</t>
    </rPh>
    <rPh sb="134" eb="136">
      <t>コウケイ</t>
    </rPh>
    <rPh sb="140" eb="142">
      <t>イジョウ</t>
    </rPh>
    <rPh sb="143" eb="145">
      <t>カンロ</t>
    </rPh>
    <rPh sb="146" eb="148">
      <t>シュヨウ</t>
    </rPh>
    <rPh sb="148" eb="150">
      <t>カンセン</t>
    </rPh>
    <rPh sb="151" eb="153">
      <t>イチ</t>
    </rPh>
    <rPh sb="156" eb="158">
      <t>タイヨウ</t>
    </rPh>
    <rPh sb="158" eb="160">
      <t>ネンスウ</t>
    </rPh>
    <rPh sb="161" eb="163">
      <t>ケイカ</t>
    </rPh>
    <rPh sb="165" eb="167">
      <t>カンロ</t>
    </rPh>
    <rPh sb="168" eb="171">
      <t>ユウセンテキ</t>
    </rPh>
    <rPh sb="172" eb="174">
      <t>タイシン</t>
    </rPh>
    <rPh sb="174" eb="175">
      <t>カン</t>
    </rPh>
    <rPh sb="177" eb="179">
      <t>フセツ</t>
    </rPh>
    <rPh sb="179" eb="180">
      <t>カ</t>
    </rPh>
    <rPh sb="182" eb="184">
      <t>ジッシ</t>
    </rPh>
    <rPh sb="213" eb="215">
      <t>ゼンタイ</t>
    </rPh>
    <rPh sb="216" eb="218">
      <t>ジギョウ</t>
    </rPh>
    <rPh sb="218" eb="220">
      <t>ケイカク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</si>
</sst>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0.57999999999999996</c:v>
                </c:pt>
                <c:pt idx="1">
                  <c:v>0.61</c:v>
                </c:pt>
                <c:pt idx="2">
                  <c:v>0.23</c:v>
                </c:pt>
                <c:pt idx="3">
                  <c:v>0.52</c:v>
                </c:pt>
                <c:pt idx="4">
                  <c:v>0.25</c:v>
                </c:pt>
              </c:numCache>
            </c:numRef>
          </c:val>
        </c:ser>
        <c:dLbls>
          <c:showLegendKey val="0"/>
          <c:showVal val="0"/>
          <c:showCatName val="0"/>
          <c:showSerName val="0"/>
          <c:showPercent val="0"/>
          <c:showBubbleSize val="0"/>
        </c:dLbls>
        <c:gapWidth val="150"/>
        <c:axId val="89053824"/>
        <c:axId val="864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9053824"/>
        <c:axId val="86450560"/>
      </c:lineChart>
      <c:dateAx>
        <c:axId val="89053824"/>
        <c:scaling>
          <c:orientation val="minMax"/>
        </c:scaling>
        <c:delete val="1"/>
        <c:axPos val="b"/>
        <c:numFmt formatCode="ge" sourceLinked="1"/>
        <c:majorTickMark val="none"/>
        <c:minorTickMark val="none"/>
        <c:tickLblPos val="none"/>
        <c:crossAx val="86450560"/>
        <c:crosses val="autoZero"/>
        <c:auto val="1"/>
        <c:lblOffset val="100"/>
        <c:baseTimeUnit val="years"/>
      </c:dateAx>
      <c:valAx>
        <c:axId val="864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58.33</c:v>
                </c:pt>
                <c:pt idx="1">
                  <c:v>58.09</c:v>
                </c:pt>
                <c:pt idx="2">
                  <c:v>56.98</c:v>
                </c:pt>
                <c:pt idx="3">
                  <c:v>57.62</c:v>
                </c:pt>
                <c:pt idx="4">
                  <c:v>58.45</c:v>
                </c:pt>
              </c:numCache>
            </c:numRef>
          </c:val>
        </c:ser>
        <c:dLbls>
          <c:showLegendKey val="0"/>
          <c:showVal val="0"/>
          <c:showCatName val="0"/>
          <c:showSerName val="0"/>
          <c:showPercent val="0"/>
          <c:showBubbleSize val="0"/>
        </c:dLbls>
        <c:gapWidth val="150"/>
        <c:axId val="90978560"/>
        <c:axId val="910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90978560"/>
        <c:axId val="91001216"/>
      </c:lineChart>
      <c:dateAx>
        <c:axId val="90978560"/>
        <c:scaling>
          <c:orientation val="minMax"/>
        </c:scaling>
        <c:delete val="1"/>
        <c:axPos val="b"/>
        <c:numFmt formatCode="ge" sourceLinked="1"/>
        <c:majorTickMark val="none"/>
        <c:minorTickMark val="none"/>
        <c:tickLblPos val="none"/>
        <c:crossAx val="91001216"/>
        <c:crosses val="autoZero"/>
        <c:auto val="1"/>
        <c:lblOffset val="100"/>
        <c:baseTimeUnit val="years"/>
      </c:dateAx>
      <c:valAx>
        <c:axId val="910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96.75</c:v>
                </c:pt>
                <c:pt idx="1">
                  <c:v>96.48</c:v>
                </c:pt>
                <c:pt idx="2">
                  <c:v>95.26</c:v>
                </c:pt>
                <c:pt idx="3">
                  <c:v>95.41</c:v>
                </c:pt>
                <c:pt idx="4">
                  <c:v>95.94</c:v>
                </c:pt>
              </c:numCache>
            </c:numRef>
          </c:val>
        </c:ser>
        <c:dLbls>
          <c:showLegendKey val="0"/>
          <c:showVal val="0"/>
          <c:showCatName val="0"/>
          <c:showSerName val="0"/>
          <c:showPercent val="0"/>
          <c:showBubbleSize val="0"/>
        </c:dLbls>
        <c:gapWidth val="150"/>
        <c:axId val="91039616"/>
        <c:axId val="9104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91039616"/>
        <c:axId val="91041792"/>
      </c:lineChart>
      <c:dateAx>
        <c:axId val="91039616"/>
        <c:scaling>
          <c:orientation val="minMax"/>
        </c:scaling>
        <c:delete val="1"/>
        <c:axPos val="b"/>
        <c:numFmt formatCode="ge" sourceLinked="1"/>
        <c:majorTickMark val="none"/>
        <c:minorTickMark val="none"/>
        <c:tickLblPos val="none"/>
        <c:crossAx val="91041792"/>
        <c:crosses val="autoZero"/>
        <c:auto val="1"/>
        <c:lblOffset val="100"/>
        <c:baseTimeUnit val="years"/>
      </c:dateAx>
      <c:valAx>
        <c:axId val="910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101.02</c:v>
                </c:pt>
                <c:pt idx="1">
                  <c:v>103.19</c:v>
                </c:pt>
                <c:pt idx="2">
                  <c:v>106.85</c:v>
                </c:pt>
                <c:pt idx="3">
                  <c:v>111.14</c:v>
                </c:pt>
                <c:pt idx="4">
                  <c:v>112.17</c:v>
                </c:pt>
              </c:numCache>
            </c:numRef>
          </c:val>
        </c:ser>
        <c:dLbls>
          <c:showLegendKey val="0"/>
          <c:showVal val="0"/>
          <c:showCatName val="0"/>
          <c:showSerName val="0"/>
          <c:showPercent val="0"/>
          <c:showBubbleSize val="0"/>
        </c:dLbls>
        <c:gapWidth val="150"/>
        <c:axId val="86480384"/>
        <c:axId val="864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6480384"/>
        <c:axId val="86482304"/>
      </c:lineChart>
      <c:dateAx>
        <c:axId val="86480384"/>
        <c:scaling>
          <c:orientation val="minMax"/>
        </c:scaling>
        <c:delete val="1"/>
        <c:axPos val="b"/>
        <c:numFmt formatCode="ge" sourceLinked="1"/>
        <c:majorTickMark val="none"/>
        <c:minorTickMark val="none"/>
        <c:tickLblPos val="none"/>
        <c:crossAx val="86482304"/>
        <c:crosses val="autoZero"/>
        <c:auto val="1"/>
        <c:lblOffset val="100"/>
        <c:baseTimeUnit val="years"/>
      </c:dateAx>
      <c:valAx>
        <c:axId val="8648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8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35.85</c:v>
                </c:pt>
                <c:pt idx="1">
                  <c:v>36.97</c:v>
                </c:pt>
                <c:pt idx="2">
                  <c:v>55.26</c:v>
                </c:pt>
                <c:pt idx="3">
                  <c:v>54.62</c:v>
                </c:pt>
                <c:pt idx="4">
                  <c:v>55.54</c:v>
                </c:pt>
              </c:numCache>
            </c:numRef>
          </c:val>
        </c:ser>
        <c:dLbls>
          <c:showLegendKey val="0"/>
          <c:showVal val="0"/>
          <c:showCatName val="0"/>
          <c:showSerName val="0"/>
          <c:showPercent val="0"/>
          <c:showBubbleSize val="0"/>
        </c:dLbls>
        <c:gapWidth val="150"/>
        <c:axId val="90780800"/>
        <c:axId val="907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90780800"/>
        <c:axId val="90782720"/>
      </c:lineChart>
      <c:dateAx>
        <c:axId val="90780800"/>
        <c:scaling>
          <c:orientation val="minMax"/>
        </c:scaling>
        <c:delete val="1"/>
        <c:axPos val="b"/>
        <c:numFmt formatCode="ge" sourceLinked="1"/>
        <c:majorTickMark val="none"/>
        <c:minorTickMark val="none"/>
        <c:tickLblPos val="none"/>
        <c:crossAx val="90782720"/>
        <c:crosses val="autoZero"/>
        <c:auto val="1"/>
        <c:lblOffset val="100"/>
        <c:baseTimeUnit val="years"/>
      </c:dateAx>
      <c:valAx>
        <c:axId val="907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8.08</c:v>
                </c:pt>
                <c:pt idx="1">
                  <c:v>8.09</c:v>
                </c:pt>
                <c:pt idx="2">
                  <c:v>10.09</c:v>
                </c:pt>
                <c:pt idx="3">
                  <c:v>12.31</c:v>
                </c:pt>
                <c:pt idx="4">
                  <c:v>12.18</c:v>
                </c:pt>
              </c:numCache>
            </c:numRef>
          </c:val>
        </c:ser>
        <c:dLbls>
          <c:showLegendKey val="0"/>
          <c:showVal val="0"/>
          <c:showCatName val="0"/>
          <c:showSerName val="0"/>
          <c:showPercent val="0"/>
          <c:showBubbleSize val="0"/>
        </c:dLbls>
        <c:gapWidth val="150"/>
        <c:axId val="90821376"/>
        <c:axId val="908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0821376"/>
        <c:axId val="90823296"/>
      </c:lineChart>
      <c:dateAx>
        <c:axId val="90821376"/>
        <c:scaling>
          <c:orientation val="minMax"/>
        </c:scaling>
        <c:delete val="1"/>
        <c:axPos val="b"/>
        <c:numFmt formatCode="ge" sourceLinked="1"/>
        <c:majorTickMark val="none"/>
        <c:minorTickMark val="none"/>
        <c:tickLblPos val="none"/>
        <c:crossAx val="90823296"/>
        <c:crosses val="autoZero"/>
        <c:auto val="1"/>
        <c:lblOffset val="100"/>
        <c:baseTimeUnit val="years"/>
      </c:dateAx>
      <c:valAx>
        <c:axId val="908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612480"/>
        <c:axId val="906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90612480"/>
        <c:axId val="90614400"/>
      </c:lineChart>
      <c:dateAx>
        <c:axId val="90612480"/>
        <c:scaling>
          <c:orientation val="minMax"/>
        </c:scaling>
        <c:delete val="1"/>
        <c:axPos val="b"/>
        <c:numFmt formatCode="ge" sourceLinked="1"/>
        <c:majorTickMark val="none"/>
        <c:minorTickMark val="none"/>
        <c:tickLblPos val="none"/>
        <c:crossAx val="90614400"/>
        <c:crosses val="autoZero"/>
        <c:auto val="1"/>
        <c:lblOffset val="100"/>
        <c:baseTimeUnit val="years"/>
      </c:dateAx>
      <c:valAx>
        <c:axId val="906144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467.66</c:v>
                </c:pt>
                <c:pt idx="1">
                  <c:v>499.85</c:v>
                </c:pt>
                <c:pt idx="2">
                  <c:v>216.08</c:v>
                </c:pt>
                <c:pt idx="3">
                  <c:v>195.18</c:v>
                </c:pt>
                <c:pt idx="4">
                  <c:v>209.07</c:v>
                </c:pt>
              </c:numCache>
            </c:numRef>
          </c:val>
        </c:ser>
        <c:dLbls>
          <c:showLegendKey val="0"/>
          <c:showVal val="0"/>
          <c:showCatName val="0"/>
          <c:showSerName val="0"/>
          <c:showPercent val="0"/>
          <c:showBubbleSize val="0"/>
        </c:dLbls>
        <c:gapWidth val="150"/>
        <c:axId val="90649344"/>
        <c:axId val="906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90649344"/>
        <c:axId val="90651264"/>
      </c:lineChart>
      <c:dateAx>
        <c:axId val="90649344"/>
        <c:scaling>
          <c:orientation val="minMax"/>
        </c:scaling>
        <c:delete val="1"/>
        <c:axPos val="b"/>
        <c:numFmt formatCode="ge" sourceLinked="1"/>
        <c:majorTickMark val="none"/>
        <c:minorTickMark val="none"/>
        <c:tickLblPos val="none"/>
        <c:crossAx val="90651264"/>
        <c:crosses val="autoZero"/>
        <c:auto val="1"/>
        <c:lblOffset val="100"/>
        <c:baseTimeUnit val="years"/>
      </c:dateAx>
      <c:valAx>
        <c:axId val="90651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6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265.16000000000003</c:v>
                </c:pt>
                <c:pt idx="1">
                  <c:v>264.88</c:v>
                </c:pt>
                <c:pt idx="2">
                  <c:v>267.2</c:v>
                </c:pt>
                <c:pt idx="3">
                  <c:v>250.64</c:v>
                </c:pt>
                <c:pt idx="4">
                  <c:v>234.61</c:v>
                </c:pt>
              </c:numCache>
            </c:numRef>
          </c:val>
        </c:ser>
        <c:dLbls>
          <c:showLegendKey val="0"/>
          <c:showVal val="0"/>
          <c:showCatName val="0"/>
          <c:showSerName val="0"/>
          <c:showPercent val="0"/>
          <c:showBubbleSize val="0"/>
        </c:dLbls>
        <c:gapWidth val="150"/>
        <c:axId val="90832896"/>
        <c:axId val="90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90832896"/>
        <c:axId val="90834816"/>
      </c:lineChart>
      <c:dateAx>
        <c:axId val="90832896"/>
        <c:scaling>
          <c:orientation val="minMax"/>
        </c:scaling>
        <c:delete val="1"/>
        <c:axPos val="b"/>
        <c:numFmt formatCode="ge" sourceLinked="1"/>
        <c:majorTickMark val="none"/>
        <c:minorTickMark val="none"/>
        <c:tickLblPos val="none"/>
        <c:crossAx val="90834816"/>
        <c:crosses val="autoZero"/>
        <c:auto val="1"/>
        <c:lblOffset val="100"/>
        <c:baseTimeUnit val="years"/>
      </c:dateAx>
      <c:valAx>
        <c:axId val="9083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8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91.3</c:v>
                </c:pt>
                <c:pt idx="1">
                  <c:v>93.89</c:v>
                </c:pt>
                <c:pt idx="2">
                  <c:v>98.79</c:v>
                </c:pt>
                <c:pt idx="3">
                  <c:v>100.14</c:v>
                </c:pt>
                <c:pt idx="4">
                  <c:v>101.09</c:v>
                </c:pt>
              </c:numCache>
            </c:numRef>
          </c:val>
        </c:ser>
        <c:dLbls>
          <c:showLegendKey val="0"/>
          <c:showVal val="0"/>
          <c:showCatName val="0"/>
          <c:showSerName val="0"/>
          <c:showPercent val="0"/>
          <c:showBubbleSize val="0"/>
        </c:dLbls>
        <c:gapWidth val="150"/>
        <c:axId val="90865024"/>
        <c:axId val="908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90865024"/>
        <c:axId val="90867200"/>
      </c:lineChart>
      <c:dateAx>
        <c:axId val="90865024"/>
        <c:scaling>
          <c:orientation val="minMax"/>
        </c:scaling>
        <c:delete val="1"/>
        <c:axPos val="b"/>
        <c:numFmt formatCode="ge" sourceLinked="1"/>
        <c:majorTickMark val="none"/>
        <c:minorTickMark val="none"/>
        <c:tickLblPos val="none"/>
        <c:crossAx val="90867200"/>
        <c:crosses val="autoZero"/>
        <c:auto val="1"/>
        <c:lblOffset val="100"/>
        <c:baseTimeUnit val="years"/>
      </c:dateAx>
      <c:valAx>
        <c:axId val="908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190.12</c:v>
                </c:pt>
                <c:pt idx="1">
                  <c:v>184.57</c:v>
                </c:pt>
                <c:pt idx="2">
                  <c:v>174.67</c:v>
                </c:pt>
                <c:pt idx="3">
                  <c:v>175.22</c:v>
                </c:pt>
                <c:pt idx="4">
                  <c:v>177.14</c:v>
                </c:pt>
              </c:numCache>
            </c:numRef>
          </c:val>
        </c:ser>
        <c:dLbls>
          <c:showLegendKey val="0"/>
          <c:showVal val="0"/>
          <c:showCatName val="0"/>
          <c:showSerName val="0"/>
          <c:showPercent val="0"/>
          <c:showBubbleSize val="0"/>
        </c:dLbls>
        <c:gapWidth val="150"/>
        <c:axId val="90892928"/>
        <c:axId val="909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90892928"/>
        <c:axId val="90964736"/>
      </c:lineChart>
      <c:dateAx>
        <c:axId val="90892928"/>
        <c:scaling>
          <c:orientation val="minMax"/>
        </c:scaling>
        <c:delete val="1"/>
        <c:axPos val="b"/>
        <c:numFmt formatCode="ge" sourceLinked="1"/>
        <c:majorTickMark val="none"/>
        <c:minorTickMark val="none"/>
        <c:tickLblPos val="none"/>
        <c:crossAx val="90964736"/>
        <c:crosses val="autoZero"/>
        <c:auto val="1"/>
        <c:lblOffset val="100"/>
        <c:baseTimeUnit val="years"/>
      </c:dateAx>
      <c:valAx>
        <c:axId val="909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大阪府　四條畷市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A4</v>
      </c>
      <c r="X8" s="77"/>
      <c r="Y8" s="77"/>
      <c r="Z8" s="77"/>
      <c r="AA8" s="77"/>
      <c r="AB8" s="77"/>
      <c r="AC8" s="77"/>
      <c r="AD8" s="78" t="s">
        <v>116</v>
      </c>
      <c r="AE8" s="78"/>
      <c r="AF8" s="78"/>
      <c r="AG8" s="78"/>
      <c r="AH8" s="78"/>
      <c r="AI8" s="78"/>
      <c r="AJ8" s="78"/>
      <c r="AK8" s="5"/>
      <c r="AL8" s="65">
        <f>データ!$R$6</f>
        <v>56021</v>
      </c>
      <c r="AM8" s="65"/>
      <c r="AN8" s="65"/>
      <c r="AO8" s="65"/>
      <c r="AP8" s="65"/>
      <c r="AQ8" s="65"/>
      <c r="AR8" s="65"/>
      <c r="AS8" s="65"/>
      <c r="AT8" s="61">
        <f>データ!$S$6</f>
        <v>18.690000000000001</v>
      </c>
      <c r="AU8" s="62"/>
      <c r="AV8" s="62"/>
      <c r="AW8" s="62"/>
      <c r="AX8" s="62"/>
      <c r="AY8" s="62"/>
      <c r="AZ8" s="62"/>
      <c r="BA8" s="62"/>
      <c r="BB8" s="64">
        <f>データ!$T$6</f>
        <v>2997.38</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59.39</v>
      </c>
      <c r="J10" s="62"/>
      <c r="K10" s="62"/>
      <c r="L10" s="62"/>
      <c r="M10" s="62"/>
      <c r="N10" s="62"/>
      <c r="O10" s="63"/>
      <c r="P10" s="64">
        <f>データ!$P$6</f>
        <v>100</v>
      </c>
      <c r="Q10" s="64"/>
      <c r="R10" s="64"/>
      <c r="S10" s="64"/>
      <c r="T10" s="64"/>
      <c r="U10" s="64"/>
      <c r="V10" s="64"/>
      <c r="W10" s="65">
        <f>データ!$Q$6</f>
        <v>2870</v>
      </c>
      <c r="X10" s="65"/>
      <c r="Y10" s="65"/>
      <c r="Z10" s="65"/>
      <c r="AA10" s="65"/>
      <c r="AB10" s="65"/>
      <c r="AC10" s="65"/>
      <c r="AD10" s="2"/>
      <c r="AE10" s="2"/>
      <c r="AF10" s="2"/>
      <c r="AG10" s="2"/>
      <c r="AH10" s="5"/>
      <c r="AI10" s="5"/>
      <c r="AJ10" s="5"/>
      <c r="AK10" s="5"/>
      <c r="AL10" s="65">
        <f>データ!$U$6</f>
        <v>55937</v>
      </c>
      <c r="AM10" s="65"/>
      <c r="AN10" s="65"/>
      <c r="AO10" s="65"/>
      <c r="AP10" s="65"/>
      <c r="AQ10" s="65"/>
      <c r="AR10" s="65"/>
      <c r="AS10" s="65"/>
      <c r="AT10" s="61">
        <f>データ!$V$6</f>
        <v>9.6999999999999993</v>
      </c>
      <c r="AU10" s="62"/>
      <c r="AV10" s="62"/>
      <c r="AW10" s="62"/>
      <c r="AX10" s="62"/>
      <c r="AY10" s="62"/>
      <c r="AZ10" s="62"/>
      <c r="BA10" s="62"/>
      <c r="BB10" s="64">
        <f>データ!$W$6</f>
        <v>5766.7</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119</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0"/>
      <c r="BM56" s="91"/>
      <c r="BN56" s="91"/>
      <c r="BO56" s="91"/>
      <c r="BP56" s="91"/>
      <c r="BQ56" s="91"/>
      <c r="BR56" s="91"/>
      <c r="BS56" s="91"/>
      <c r="BT56" s="91"/>
      <c r="BU56" s="91"/>
      <c r="BV56" s="91"/>
      <c r="BW56" s="91"/>
      <c r="BX56" s="91"/>
      <c r="BY56" s="91"/>
      <c r="BZ56" s="92"/>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0"/>
      <c r="BM60" s="91"/>
      <c r="BN60" s="91"/>
      <c r="BO60" s="91"/>
      <c r="BP60" s="91"/>
      <c r="BQ60" s="91"/>
      <c r="BR60" s="91"/>
      <c r="BS60" s="91"/>
      <c r="BT60" s="91"/>
      <c r="BU60" s="91"/>
      <c r="BV60" s="91"/>
      <c r="BW60" s="91"/>
      <c r="BX60" s="91"/>
      <c r="BY60" s="91"/>
      <c r="BZ60" s="92"/>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118</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272299</v>
      </c>
      <c r="D6" s="34">
        <f t="shared" si="3"/>
        <v>46</v>
      </c>
      <c r="E6" s="34">
        <f t="shared" si="3"/>
        <v>1</v>
      </c>
      <c r="F6" s="34">
        <f t="shared" si="3"/>
        <v>0</v>
      </c>
      <c r="G6" s="34">
        <f t="shared" si="3"/>
        <v>1</v>
      </c>
      <c r="H6" s="34" t="str">
        <f t="shared" si="3"/>
        <v>大阪府　四條畷市</v>
      </c>
      <c r="I6" s="34" t="str">
        <f t="shared" si="3"/>
        <v>法適用</v>
      </c>
      <c r="J6" s="34" t="str">
        <f t="shared" si="3"/>
        <v>水道事業</v>
      </c>
      <c r="K6" s="34" t="str">
        <f t="shared" si="3"/>
        <v>末端給水事業</v>
      </c>
      <c r="L6" s="34" t="str">
        <f t="shared" si="3"/>
        <v>A4</v>
      </c>
      <c r="M6" s="34">
        <f t="shared" si="3"/>
        <v>0</v>
      </c>
      <c r="N6" s="35" t="str">
        <f t="shared" si="3"/>
        <v>-</v>
      </c>
      <c r="O6" s="35">
        <f t="shared" si="3"/>
        <v>59.39</v>
      </c>
      <c r="P6" s="35">
        <f t="shared" si="3"/>
        <v>100</v>
      </c>
      <c r="Q6" s="35">
        <f t="shared" si="3"/>
        <v>2870</v>
      </c>
      <c r="R6" s="35">
        <f t="shared" si="3"/>
        <v>56021</v>
      </c>
      <c r="S6" s="35">
        <f t="shared" si="3"/>
        <v>18.690000000000001</v>
      </c>
      <c r="T6" s="35">
        <f t="shared" si="3"/>
        <v>2997.38</v>
      </c>
      <c r="U6" s="35">
        <f t="shared" si="3"/>
        <v>55937</v>
      </c>
      <c r="V6" s="35">
        <f t="shared" si="3"/>
        <v>9.6999999999999993</v>
      </c>
      <c r="W6" s="35">
        <f t="shared" si="3"/>
        <v>5766.7</v>
      </c>
      <c r="X6" s="36">
        <f>IF(X7="",NA(),X7)</f>
        <v>101.02</v>
      </c>
      <c r="Y6" s="36">
        <f t="shared" ref="Y6:AG6" si="4">IF(Y7="",NA(),Y7)</f>
        <v>103.19</v>
      </c>
      <c r="Z6" s="36">
        <f t="shared" si="4"/>
        <v>106.85</v>
      </c>
      <c r="AA6" s="36">
        <f t="shared" si="4"/>
        <v>111.14</v>
      </c>
      <c r="AB6" s="36">
        <f t="shared" si="4"/>
        <v>112.17</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467.66</v>
      </c>
      <c r="AU6" s="36">
        <f t="shared" ref="AU6:BC6" si="6">IF(AU7="",NA(),AU7)</f>
        <v>499.85</v>
      </c>
      <c r="AV6" s="36">
        <f t="shared" si="6"/>
        <v>216.08</v>
      </c>
      <c r="AW6" s="36">
        <f t="shared" si="6"/>
        <v>195.18</v>
      </c>
      <c r="AX6" s="36">
        <f t="shared" si="6"/>
        <v>209.07</v>
      </c>
      <c r="AY6" s="36">
        <f t="shared" si="6"/>
        <v>701</v>
      </c>
      <c r="AZ6" s="36">
        <f t="shared" si="6"/>
        <v>739.59</v>
      </c>
      <c r="BA6" s="36">
        <f t="shared" si="6"/>
        <v>335.95</v>
      </c>
      <c r="BB6" s="36">
        <f t="shared" si="6"/>
        <v>346.59</v>
      </c>
      <c r="BC6" s="36">
        <f t="shared" si="6"/>
        <v>357.82</v>
      </c>
      <c r="BD6" s="35" t="str">
        <f>IF(BD7="","",IF(BD7="-","【-】","【"&amp;SUBSTITUTE(TEXT(BD7,"#,##0.00"),"-","△")&amp;"】"))</f>
        <v>【262.87】</v>
      </c>
      <c r="BE6" s="36">
        <f>IF(BE7="",NA(),BE7)</f>
        <v>265.16000000000003</v>
      </c>
      <c r="BF6" s="36">
        <f t="shared" ref="BF6:BN6" si="7">IF(BF7="",NA(),BF7)</f>
        <v>264.88</v>
      </c>
      <c r="BG6" s="36">
        <f t="shared" si="7"/>
        <v>267.2</v>
      </c>
      <c r="BH6" s="36">
        <f t="shared" si="7"/>
        <v>250.64</v>
      </c>
      <c r="BI6" s="36">
        <f t="shared" si="7"/>
        <v>234.61</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91.3</v>
      </c>
      <c r="BQ6" s="36">
        <f t="shared" ref="BQ6:BY6" si="8">IF(BQ7="",NA(),BQ7)</f>
        <v>93.89</v>
      </c>
      <c r="BR6" s="36">
        <f t="shared" si="8"/>
        <v>98.79</v>
      </c>
      <c r="BS6" s="36">
        <f t="shared" si="8"/>
        <v>100.14</v>
      </c>
      <c r="BT6" s="36">
        <f t="shared" si="8"/>
        <v>101.09</v>
      </c>
      <c r="BU6" s="36">
        <f t="shared" si="8"/>
        <v>100.27</v>
      </c>
      <c r="BV6" s="36">
        <f t="shared" si="8"/>
        <v>99.46</v>
      </c>
      <c r="BW6" s="36">
        <f t="shared" si="8"/>
        <v>105.21</v>
      </c>
      <c r="BX6" s="36">
        <f t="shared" si="8"/>
        <v>105.71</v>
      </c>
      <c r="BY6" s="36">
        <f t="shared" si="8"/>
        <v>106.01</v>
      </c>
      <c r="BZ6" s="35" t="str">
        <f>IF(BZ7="","",IF(BZ7="-","【-】","【"&amp;SUBSTITUTE(TEXT(BZ7,"#,##0.00"),"-","△")&amp;"】"))</f>
        <v>【105.59】</v>
      </c>
      <c r="CA6" s="36">
        <f>IF(CA7="",NA(),CA7)</f>
        <v>190.12</v>
      </c>
      <c r="CB6" s="36">
        <f t="shared" ref="CB6:CJ6" si="9">IF(CB7="",NA(),CB7)</f>
        <v>184.57</v>
      </c>
      <c r="CC6" s="36">
        <f t="shared" si="9"/>
        <v>174.67</v>
      </c>
      <c r="CD6" s="36">
        <f t="shared" si="9"/>
        <v>175.22</v>
      </c>
      <c r="CE6" s="36">
        <f t="shared" si="9"/>
        <v>177.14</v>
      </c>
      <c r="CF6" s="36">
        <f t="shared" si="9"/>
        <v>169.62</v>
      </c>
      <c r="CG6" s="36">
        <f t="shared" si="9"/>
        <v>171.78</v>
      </c>
      <c r="CH6" s="36">
        <f t="shared" si="9"/>
        <v>162.59</v>
      </c>
      <c r="CI6" s="36">
        <f t="shared" si="9"/>
        <v>162.15</v>
      </c>
      <c r="CJ6" s="36">
        <f t="shared" si="9"/>
        <v>162.24</v>
      </c>
      <c r="CK6" s="35" t="str">
        <f>IF(CK7="","",IF(CK7="-","【-】","【"&amp;SUBSTITUTE(TEXT(CK7,"#,##0.00"),"-","△")&amp;"】"))</f>
        <v>【163.27】</v>
      </c>
      <c r="CL6" s="36">
        <f>IF(CL7="",NA(),CL7)</f>
        <v>58.33</v>
      </c>
      <c r="CM6" s="36">
        <f t="shared" ref="CM6:CU6" si="10">IF(CM7="",NA(),CM7)</f>
        <v>58.09</v>
      </c>
      <c r="CN6" s="36">
        <f t="shared" si="10"/>
        <v>56.98</v>
      </c>
      <c r="CO6" s="36">
        <f t="shared" si="10"/>
        <v>57.62</v>
      </c>
      <c r="CP6" s="36">
        <f t="shared" si="10"/>
        <v>58.45</v>
      </c>
      <c r="CQ6" s="36">
        <f t="shared" si="10"/>
        <v>59.88</v>
      </c>
      <c r="CR6" s="36">
        <f t="shared" si="10"/>
        <v>59.68</v>
      </c>
      <c r="CS6" s="36">
        <f t="shared" si="10"/>
        <v>59.17</v>
      </c>
      <c r="CT6" s="36">
        <f t="shared" si="10"/>
        <v>59.34</v>
      </c>
      <c r="CU6" s="36">
        <f t="shared" si="10"/>
        <v>59.11</v>
      </c>
      <c r="CV6" s="35" t="str">
        <f>IF(CV7="","",IF(CV7="-","【-】","【"&amp;SUBSTITUTE(TEXT(CV7,"#,##0.00"),"-","△")&amp;"】"))</f>
        <v>【59.94】</v>
      </c>
      <c r="CW6" s="36">
        <f>IF(CW7="",NA(),CW7)</f>
        <v>96.75</v>
      </c>
      <c r="CX6" s="36">
        <f t="shared" ref="CX6:DF6" si="11">IF(CX7="",NA(),CX7)</f>
        <v>96.48</v>
      </c>
      <c r="CY6" s="36">
        <f t="shared" si="11"/>
        <v>95.26</v>
      </c>
      <c r="CZ6" s="36">
        <f t="shared" si="11"/>
        <v>95.41</v>
      </c>
      <c r="DA6" s="36">
        <f t="shared" si="11"/>
        <v>95.94</v>
      </c>
      <c r="DB6" s="36">
        <f t="shared" si="11"/>
        <v>87.65</v>
      </c>
      <c r="DC6" s="36">
        <f t="shared" si="11"/>
        <v>87.63</v>
      </c>
      <c r="DD6" s="36">
        <f t="shared" si="11"/>
        <v>87.6</v>
      </c>
      <c r="DE6" s="36">
        <f t="shared" si="11"/>
        <v>87.74</v>
      </c>
      <c r="DF6" s="36">
        <f t="shared" si="11"/>
        <v>87.91</v>
      </c>
      <c r="DG6" s="35" t="str">
        <f>IF(DG7="","",IF(DG7="-","【-】","【"&amp;SUBSTITUTE(TEXT(DG7,"#,##0.00"),"-","△")&amp;"】"))</f>
        <v>【90.22】</v>
      </c>
      <c r="DH6" s="36">
        <f>IF(DH7="",NA(),DH7)</f>
        <v>35.85</v>
      </c>
      <c r="DI6" s="36">
        <f t="shared" ref="DI6:DQ6" si="12">IF(DI7="",NA(),DI7)</f>
        <v>36.97</v>
      </c>
      <c r="DJ6" s="36">
        <f t="shared" si="12"/>
        <v>55.26</v>
      </c>
      <c r="DK6" s="36">
        <f t="shared" si="12"/>
        <v>54.62</v>
      </c>
      <c r="DL6" s="36">
        <f t="shared" si="12"/>
        <v>55.54</v>
      </c>
      <c r="DM6" s="36">
        <f t="shared" si="12"/>
        <v>38.69</v>
      </c>
      <c r="DN6" s="36">
        <f t="shared" si="12"/>
        <v>39.65</v>
      </c>
      <c r="DO6" s="36">
        <f t="shared" si="12"/>
        <v>45.25</v>
      </c>
      <c r="DP6" s="36">
        <f t="shared" si="12"/>
        <v>46.27</v>
      </c>
      <c r="DQ6" s="36">
        <f t="shared" si="12"/>
        <v>46.88</v>
      </c>
      <c r="DR6" s="35" t="str">
        <f>IF(DR7="","",IF(DR7="-","【-】","【"&amp;SUBSTITUTE(TEXT(DR7,"#,##0.00"),"-","△")&amp;"】"))</f>
        <v>【47.91】</v>
      </c>
      <c r="DS6" s="36">
        <f>IF(DS7="",NA(),DS7)</f>
        <v>8.08</v>
      </c>
      <c r="DT6" s="36">
        <f t="shared" ref="DT6:EB6" si="13">IF(DT7="",NA(),DT7)</f>
        <v>8.09</v>
      </c>
      <c r="DU6" s="36">
        <f t="shared" si="13"/>
        <v>10.09</v>
      </c>
      <c r="DV6" s="36">
        <f t="shared" si="13"/>
        <v>12.31</v>
      </c>
      <c r="DW6" s="36">
        <f t="shared" si="13"/>
        <v>12.18</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0.57999999999999996</v>
      </c>
      <c r="EE6" s="36">
        <f t="shared" ref="EE6:EM6" si="14">IF(EE7="",NA(),EE7)</f>
        <v>0.61</v>
      </c>
      <c r="EF6" s="36">
        <f t="shared" si="14"/>
        <v>0.23</v>
      </c>
      <c r="EG6" s="36">
        <f t="shared" si="14"/>
        <v>0.52</v>
      </c>
      <c r="EH6" s="36">
        <f t="shared" si="14"/>
        <v>0.25</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272299</v>
      </c>
      <c r="D7" s="38">
        <v>46</v>
      </c>
      <c r="E7" s="38">
        <v>1</v>
      </c>
      <c r="F7" s="38">
        <v>0</v>
      </c>
      <c r="G7" s="38">
        <v>1</v>
      </c>
      <c r="H7" s="38" t="s">
        <v>105</v>
      </c>
      <c r="I7" s="38" t="s">
        <v>106</v>
      </c>
      <c r="J7" s="38" t="s">
        <v>107</v>
      </c>
      <c r="K7" s="38" t="s">
        <v>108</v>
      </c>
      <c r="L7" s="38" t="s">
        <v>109</v>
      </c>
      <c r="M7" s="38"/>
      <c r="N7" s="39" t="s">
        <v>110</v>
      </c>
      <c r="O7" s="39">
        <v>59.39</v>
      </c>
      <c r="P7" s="39">
        <v>100</v>
      </c>
      <c r="Q7" s="39">
        <v>2870</v>
      </c>
      <c r="R7" s="39">
        <v>56021</v>
      </c>
      <c r="S7" s="39">
        <v>18.690000000000001</v>
      </c>
      <c r="T7" s="39">
        <v>2997.38</v>
      </c>
      <c r="U7" s="39">
        <v>55937</v>
      </c>
      <c r="V7" s="39">
        <v>9.6999999999999993</v>
      </c>
      <c r="W7" s="39">
        <v>5766.7</v>
      </c>
      <c r="X7" s="39">
        <v>101.02</v>
      </c>
      <c r="Y7" s="39">
        <v>103.19</v>
      </c>
      <c r="Z7" s="39">
        <v>106.85</v>
      </c>
      <c r="AA7" s="39">
        <v>111.14</v>
      </c>
      <c r="AB7" s="39">
        <v>112.17</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467.66</v>
      </c>
      <c r="AU7" s="39">
        <v>499.85</v>
      </c>
      <c r="AV7" s="39">
        <v>216.08</v>
      </c>
      <c r="AW7" s="39">
        <v>195.18</v>
      </c>
      <c r="AX7" s="39">
        <v>209.07</v>
      </c>
      <c r="AY7" s="39">
        <v>701</v>
      </c>
      <c r="AZ7" s="39">
        <v>739.59</v>
      </c>
      <c r="BA7" s="39">
        <v>335.95</v>
      </c>
      <c r="BB7" s="39">
        <v>346.59</v>
      </c>
      <c r="BC7" s="39">
        <v>357.82</v>
      </c>
      <c r="BD7" s="39">
        <v>262.87</v>
      </c>
      <c r="BE7" s="39">
        <v>265.16000000000003</v>
      </c>
      <c r="BF7" s="39">
        <v>264.88</v>
      </c>
      <c r="BG7" s="39">
        <v>267.2</v>
      </c>
      <c r="BH7" s="39">
        <v>250.64</v>
      </c>
      <c r="BI7" s="39">
        <v>234.61</v>
      </c>
      <c r="BJ7" s="39">
        <v>330.99</v>
      </c>
      <c r="BK7" s="39">
        <v>324.08999999999997</v>
      </c>
      <c r="BL7" s="39">
        <v>319.82</v>
      </c>
      <c r="BM7" s="39">
        <v>312.02999999999997</v>
      </c>
      <c r="BN7" s="39">
        <v>307.45999999999998</v>
      </c>
      <c r="BO7" s="39">
        <v>270.87</v>
      </c>
      <c r="BP7" s="39">
        <v>91.3</v>
      </c>
      <c r="BQ7" s="39">
        <v>93.89</v>
      </c>
      <c r="BR7" s="39">
        <v>98.79</v>
      </c>
      <c r="BS7" s="39">
        <v>100.14</v>
      </c>
      <c r="BT7" s="39">
        <v>101.09</v>
      </c>
      <c r="BU7" s="39">
        <v>100.27</v>
      </c>
      <c r="BV7" s="39">
        <v>99.46</v>
      </c>
      <c r="BW7" s="39">
        <v>105.21</v>
      </c>
      <c r="BX7" s="39">
        <v>105.71</v>
      </c>
      <c r="BY7" s="39">
        <v>106.01</v>
      </c>
      <c r="BZ7" s="39">
        <v>105.59</v>
      </c>
      <c r="CA7" s="39">
        <v>190.12</v>
      </c>
      <c r="CB7" s="39">
        <v>184.57</v>
      </c>
      <c r="CC7" s="39">
        <v>174.67</v>
      </c>
      <c r="CD7" s="39">
        <v>175.22</v>
      </c>
      <c r="CE7" s="39">
        <v>177.14</v>
      </c>
      <c r="CF7" s="39">
        <v>169.62</v>
      </c>
      <c r="CG7" s="39">
        <v>171.78</v>
      </c>
      <c r="CH7" s="39">
        <v>162.59</v>
      </c>
      <c r="CI7" s="39">
        <v>162.15</v>
      </c>
      <c r="CJ7" s="39">
        <v>162.24</v>
      </c>
      <c r="CK7" s="39">
        <v>163.27000000000001</v>
      </c>
      <c r="CL7" s="39">
        <v>58.33</v>
      </c>
      <c r="CM7" s="39">
        <v>58.09</v>
      </c>
      <c r="CN7" s="39">
        <v>56.98</v>
      </c>
      <c r="CO7" s="39">
        <v>57.62</v>
      </c>
      <c r="CP7" s="39">
        <v>58.45</v>
      </c>
      <c r="CQ7" s="39">
        <v>59.88</v>
      </c>
      <c r="CR7" s="39">
        <v>59.68</v>
      </c>
      <c r="CS7" s="39">
        <v>59.17</v>
      </c>
      <c r="CT7" s="39">
        <v>59.34</v>
      </c>
      <c r="CU7" s="39">
        <v>59.11</v>
      </c>
      <c r="CV7" s="39">
        <v>59.94</v>
      </c>
      <c r="CW7" s="39">
        <v>96.75</v>
      </c>
      <c r="CX7" s="39">
        <v>96.48</v>
      </c>
      <c r="CY7" s="39">
        <v>95.26</v>
      </c>
      <c r="CZ7" s="39">
        <v>95.41</v>
      </c>
      <c r="DA7" s="39">
        <v>95.94</v>
      </c>
      <c r="DB7" s="39">
        <v>87.65</v>
      </c>
      <c r="DC7" s="39">
        <v>87.63</v>
      </c>
      <c r="DD7" s="39">
        <v>87.6</v>
      </c>
      <c r="DE7" s="39">
        <v>87.74</v>
      </c>
      <c r="DF7" s="39">
        <v>87.91</v>
      </c>
      <c r="DG7" s="39">
        <v>90.22</v>
      </c>
      <c r="DH7" s="39">
        <v>35.85</v>
      </c>
      <c r="DI7" s="39">
        <v>36.97</v>
      </c>
      <c r="DJ7" s="39">
        <v>55.26</v>
      </c>
      <c r="DK7" s="39">
        <v>54.62</v>
      </c>
      <c r="DL7" s="39">
        <v>55.54</v>
      </c>
      <c r="DM7" s="39">
        <v>38.69</v>
      </c>
      <c r="DN7" s="39">
        <v>39.65</v>
      </c>
      <c r="DO7" s="39">
        <v>45.25</v>
      </c>
      <c r="DP7" s="39">
        <v>46.27</v>
      </c>
      <c r="DQ7" s="39">
        <v>46.88</v>
      </c>
      <c r="DR7" s="39">
        <v>47.91</v>
      </c>
      <c r="DS7" s="39">
        <v>8.08</v>
      </c>
      <c r="DT7" s="39">
        <v>8.09</v>
      </c>
      <c r="DU7" s="39">
        <v>10.09</v>
      </c>
      <c r="DV7" s="39">
        <v>12.31</v>
      </c>
      <c r="DW7" s="39">
        <v>12.18</v>
      </c>
      <c r="DX7" s="39">
        <v>8.4</v>
      </c>
      <c r="DY7" s="39">
        <v>9.7100000000000009</v>
      </c>
      <c r="DZ7" s="39">
        <v>10.71</v>
      </c>
      <c r="EA7" s="39">
        <v>10.93</v>
      </c>
      <c r="EB7" s="39">
        <v>13.39</v>
      </c>
      <c r="EC7" s="39">
        <v>15</v>
      </c>
      <c r="ED7" s="39">
        <v>0.57999999999999996</v>
      </c>
      <c r="EE7" s="39">
        <v>0.61</v>
      </c>
      <c r="EF7" s="39">
        <v>0.23</v>
      </c>
      <c r="EG7" s="39">
        <v>0.52</v>
      </c>
      <c r="EH7" s="39">
        <v>0.25</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2018-02-01T04:32:42Z</cp:lastPrinted>
  <dcterms:created xsi:type="dcterms:W3CDTF">2017-12-25T01:32:00Z</dcterms:created>
  <dcterms:modified xsi:type="dcterms:W3CDTF">2018-02-27T03:37:04Z</dcterms:modified>
</cp:coreProperties>
</file>