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170" windowHeight="1153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<sst xmlns="http://schemas.openxmlformats.org/spreadsheetml/2006/main" count="232" uniqueCount="120">
  <si>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</si>
  <si>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</si>
  <si>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</si>
  <si>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</si>
  <si>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</si>
  <si>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</si>
  <si>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</si>
  <si>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</si>
  <si>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</si>
  <si>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</si>
  <si>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</si>
  <si>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</si>
  <si>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</si>
  <si>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</si>
  <si>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</si>
  <si>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</si>
  <si>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</si>
  <si>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</si>
  <si>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</si>
  <si>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</si>
  <si>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</si>
  <si>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</si>
  <si>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</si>
  <si>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</si>
  <si>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</si>
  <si>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</si>
  <si>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</si>
  <si>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</si>
  <si>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</si>
  <si>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</si>
  <si>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</si>
  <si>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</si>
  <si>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</si>
  <si>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</si>
  <si>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</si>
  <si>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</si>
  <si>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</si>
  <si>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</si>
  <si>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</si>
  <si>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</si>
  <si>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</si>
  <si>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</si>
  <si>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</si>
  <si>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</si>
  <si>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</si>
  <si>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</si>
  <si>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</si>
  <si>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</si>
  <si>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</si>
  <si>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</si>
  <si>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</si>
  <si>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</si>
  <si>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</si>
  <si>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</si>
  <si>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</si>
  <si>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</si>
  <si>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</si>
  <si>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</si>
  <si>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</si>
  <si>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</si>
  <si>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</si>
  <si>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</si>
  <si>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</si>
  <si>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</si>
  <si>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</si>
  <si>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</si>
  <si>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</si>
  <si>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</si>
  <si>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</si>
  <si>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</si>
  <si>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</si>
  <si>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</si>
  <si>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</si>
  <si>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</si>
  <si>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</si>
  <si>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</si>
  <si>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</si>
  <si>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</si>
  <si>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</si>
  <si>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</si>
  <si>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</si>
  <si>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</si>
  <si>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</si>
  <si>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</si>
  <si>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</si>
  <si>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</si>
  <si>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</si>
  <si>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</si>
  <si>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</si>
  <si>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</si>
  <si>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</si>
  <si>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</si>
  <si>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</si>
  <si>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</si>
  <si>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</si>
  <si>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</si>
  <si>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</si>
  <si>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</si>
  <si>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</si>
  <si>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</si>
  <si>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</si>
  <si>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</si>
  <si>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</si>
  <si>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</si>
  <si>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</si>
  <si>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泉南市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</si>
  <si>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</si>
  <si>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</si>
  <si>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</si>
  <si>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</si>
  <si>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</si>
  <si>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</si>
  <si>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</si>
  <si>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</si>
  <si>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</si>
  <si>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</si>
  <si>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</si>
  <si>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経常収支比率は近年の黒字傾向が継続しており、経営の健全性が保たれている。料金回収率についても引き続き100％を上回っており、現時点での料金水準が適正であることを示している。
　流動比率については、水道料金収納率の向上、費用の抑制、企業債起債額の減少等により上昇。類似団体とも比較して同水準となり、短期的な債務に対する支払い能力を引き上げることができた。
　企業債残高対給水収益比率は類似団体を下回るとともに減少傾向が継続しており、経営の健全性が保たれている。
　給水原価については、類似団体と比較しやや高額ではあるが、ほぼ同水準を保っている。
　施設利用率については、簡易水道の統合後、当該地域に安定した給水を行うために年度途中より新たな施設が稼働を開始し、前年度と比較して下落することとなった。</t>
    <rPh sb="1" eb="3">
      <t>ケイジョウ</t>
    </rPh>
    <rPh sb="3" eb="5">
      <t>シュウシ</t>
    </rPh>
    <rPh sb="5" eb="7">
      <t>ヒリツ</t>
    </rPh>
    <rPh sb="8" eb="10">
      <t>キンネン</t>
    </rPh>
    <rPh sb="11" eb="13">
      <t>クロジ</t>
    </rPh>
    <rPh sb="13" eb="15">
      <t>ケイコウ</t>
    </rPh>
    <rPh sb="16" eb="18">
      <t>ケイゾク</t>
    </rPh>
    <rPh sb="23" eb="25">
      <t>ケイエイ</t>
    </rPh>
    <rPh sb="26" eb="29">
      <t>ケンゼンセイ</t>
    </rPh>
    <rPh sb="30" eb="31">
      <t>タモ</t>
    </rPh>
    <rPh sb="37" eb="39">
      <t>リョウキン</t>
    </rPh>
    <rPh sb="39" eb="41">
      <t>カイシュウ</t>
    </rPh>
    <rPh sb="41" eb="42">
      <t>リツ</t>
    </rPh>
    <rPh sb="47" eb="48">
      <t>ヒ</t>
    </rPh>
    <rPh sb="49" eb="50">
      <t>ツヅ</t>
    </rPh>
    <rPh sb="56" eb="58">
      <t>ウワマワ</t>
    </rPh>
    <rPh sb="63" eb="66">
      <t>ゲンジテン</t>
    </rPh>
    <rPh sb="68" eb="70">
      <t>リョウキン</t>
    </rPh>
    <rPh sb="70" eb="72">
      <t>スイジュン</t>
    </rPh>
    <rPh sb="73" eb="75">
      <t>テキセイ</t>
    </rPh>
    <rPh sb="81" eb="82">
      <t>シメ</t>
    </rPh>
    <rPh sb="89" eb="91">
      <t>リュウドウ</t>
    </rPh>
    <rPh sb="91" eb="93">
      <t>ヒリツ</t>
    </rPh>
    <rPh sb="99" eb="101">
      <t>スイドウ</t>
    </rPh>
    <rPh sb="101" eb="103">
      <t>リョウキン</t>
    </rPh>
    <rPh sb="103" eb="105">
      <t>シュウノウ</t>
    </rPh>
    <rPh sb="105" eb="106">
      <t>リツ</t>
    </rPh>
    <rPh sb="107" eb="109">
      <t>コウジョウ</t>
    </rPh>
    <rPh sb="110" eb="112">
      <t>ヒヨウ</t>
    </rPh>
    <rPh sb="113" eb="115">
      <t>ヨクセイ</t>
    </rPh>
    <rPh sb="116" eb="118">
      <t>キギョウ</t>
    </rPh>
    <rPh sb="118" eb="119">
      <t>サイ</t>
    </rPh>
    <rPh sb="119" eb="121">
      <t>キサイ</t>
    </rPh>
    <rPh sb="121" eb="122">
      <t>ガク</t>
    </rPh>
    <rPh sb="123" eb="125">
      <t>ゲンショウ</t>
    </rPh>
    <rPh sb="125" eb="126">
      <t>ナド</t>
    </rPh>
    <rPh sb="129" eb="131">
      <t>ジョウショウ</t>
    </rPh>
    <rPh sb="132" eb="134">
      <t>ルイジ</t>
    </rPh>
    <rPh sb="134" eb="136">
      <t>ダンタイ</t>
    </rPh>
    <rPh sb="138" eb="140">
      <t>ヒカク</t>
    </rPh>
    <rPh sb="142" eb="145">
      <t>ドウスイジュン</t>
    </rPh>
    <rPh sb="149" eb="152">
      <t>タンキテキ</t>
    </rPh>
    <rPh sb="153" eb="155">
      <t>サイム</t>
    </rPh>
    <rPh sb="156" eb="157">
      <t>タイ</t>
    </rPh>
    <rPh sb="159" eb="161">
      <t>シハラ</t>
    </rPh>
    <rPh sb="162" eb="164">
      <t>ノウリョク</t>
    </rPh>
    <rPh sb="165" eb="166">
      <t>ヒ</t>
    </rPh>
    <rPh sb="167" eb="168">
      <t>ア</t>
    </rPh>
    <rPh sb="179" eb="181">
      <t>キギョウ</t>
    </rPh>
    <rPh sb="181" eb="182">
      <t>サイ</t>
    </rPh>
    <rPh sb="182" eb="184">
      <t>ザンダカ</t>
    </rPh>
    <rPh sb="184" eb="185">
      <t>タイ</t>
    </rPh>
    <rPh sb="185" eb="187">
      <t>キュウスイ</t>
    </rPh>
    <rPh sb="187" eb="189">
      <t>シュウエキ</t>
    </rPh>
    <rPh sb="189" eb="191">
      <t>ヒリツ</t>
    </rPh>
    <rPh sb="192" eb="194">
      <t>ルイジ</t>
    </rPh>
    <rPh sb="194" eb="196">
      <t>ダンタイ</t>
    </rPh>
    <rPh sb="197" eb="199">
      <t>シタマワ</t>
    </rPh>
    <rPh sb="204" eb="206">
      <t>ゲンショウ</t>
    </rPh>
    <rPh sb="206" eb="208">
      <t>ケイコウ</t>
    </rPh>
    <rPh sb="209" eb="211">
      <t>ケイゾク</t>
    </rPh>
    <rPh sb="216" eb="218">
      <t>ケイエイ</t>
    </rPh>
    <rPh sb="219" eb="222">
      <t>ケンゼンセイ</t>
    </rPh>
    <rPh sb="223" eb="224">
      <t>タモ</t>
    </rPh>
    <rPh sb="232" eb="234">
      <t>キュウスイ</t>
    </rPh>
    <rPh sb="234" eb="236">
      <t>ゲンカ</t>
    </rPh>
    <rPh sb="242" eb="244">
      <t>ルイジ</t>
    </rPh>
    <rPh sb="244" eb="246">
      <t>ダンタイ</t>
    </rPh>
    <rPh sb="247" eb="249">
      <t>ヒカク</t>
    </rPh>
    <rPh sb="252" eb="254">
      <t>コウガク</t>
    </rPh>
    <rPh sb="262" eb="265">
      <t>ドウスイジュン</t>
    </rPh>
    <rPh sb="266" eb="267">
      <t>タモ</t>
    </rPh>
    <rPh sb="274" eb="276">
      <t>シセツ</t>
    </rPh>
    <rPh sb="276" eb="279">
      <t>リヨウリツ</t>
    </rPh>
    <rPh sb="285" eb="287">
      <t>カンイ</t>
    </rPh>
    <rPh sb="287" eb="289">
      <t>スイドウ</t>
    </rPh>
    <rPh sb="290" eb="293">
      <t>トウゴウゴ</t>
    </rPh>
    <rPh sb="294" eb="296">
      <t>トウガイ</t>
    </rPh>
    <rPh sb="296" eb="298">
      <t>チイキ</t>
    </rPh>
    <rPh sb="299" eb="301">
      <t>アンテイ</t>
    </rPh>
    <rPh sb="303" eb="305">
      <t>キュウスイ</t>
    </rPh>
    <rPh sb="306" eb="307">
      <t>オコナ</t>
    </rPh>
    <rPh sb="311" eb="313">
      <t>ネンド</t>
    </rPh>
    <rPh sb="313" eb="315">
      <t>トチュウ</t>
    </rPh>
    <rPh sb="317" eb="318">
      <t>アラ</t>
    </rPh>
    <rPh sb="320" eb="322">
      <t>シセツ</t>
    </rPh>
    <rPh sb="323" eb="325">
      <t>カドウ</t>
    </rPh>
    <rPh sb="326" eb="328">
      <t>カイシ</t>
    </rPh>
    <rPh sb="330" eb="333">
      <t>ゼンネンド</t>
    </rPh>
    <rPh sb="334" eb="336">
      <t>ヒカク</t>
    </rPh>
    <rPh sb="338" eb="340">
      <t>ゲラク</t>
    </rPh>
    <phoneticPr fontId="4"/>
  </si>
  <si>
    <t>　有形固定資産原価償却率は例年並みで、類似団体及び全国平均とほぼ同水準にあり、他団体と同様の老朽化の課題があるものと見込まれる。
　管路経年化率は類似団体を上回り、かつ増加傾向にあるため管路更新の必要性が高まっているものと見込まれる。
 また、管路更新率は、平成23年度から計画的に更新を進めているが、工事個所の難易度により進捗状況に差が生じることから、平成28年度は類似団体を下回っている。
　管路経年化率の傾向から、更新計画の見直しも検討しつつ、更新投資を着実に進める必要性が増している。</t>
    <rPh sb="1" eb="3">
      <t>ユウケイ</t>
    </rPh>
    <rPh sb="3" eb="5">
      <t>コテイ</t>
    </rPh>
    <rPh sb="5" eb="7">
      <t>シサン</t>
    </rPh>
    <rPh sb="7" eb="9">
      <t>ゲンカ</t>
    </rPh>
    <rPh sb="9" eb="12">
      <t>ショウキャクリツ</t>
    </rPh>
    <rPh sb="13" eb="15">
      <t>レイネン</t>
    </rPh>
    <rPh sb="15" eb="16">
      <t>ナ</t>
    </rPh>
    <rPh sb="19" eb="21">
      <t>ルイジ</t>
    </rPh>
    <rPh sb="21" eb="23">
      <t>ダンタイ</t>
    </rPh>
    <rPh sb="23" eb="24">
      <t>オヨ</t>
    </rPh>
    <rPh sb="25" eb="27">
      <t>ゼンコク</t>
    </rPh>
    <rPh sb="27" eb="29">
      <t>ヘイキン</t>
    </rPh>
    <rPh sb="32" eb="35">
      <t>ドウスイジュン</t>
    </rPh>
    <rPh sb="39" eb="40">
      <t>タ</t>
    </rPh>
    <rPh sb="40" eb="42">
      <t>ダンタイ</t>
    </rPh>
    <rPh sb="43" eb="45">
      <t>ドウヨウ</t>
    </rPh>
    <rPh sb="46" eb="49">
      <t>ロウキュウカ</t>
    </rPh>
    <rPh sb="50" eb="52">
      <t>カダイ</t>
    </rPh>
    <rPh sb="58" eb="60">
      <t>ミコ</t>
    </rPh>
    <rPh sb="66" eb="68">
      <t>カンロ</t>
    </rPh>
    <rPh sb="68" eb="70">
      <t>ケイネン</t>
    </rPh>
    <rPh sb="70" eb="71">
      <t>カ</t>
    </rPh>
    <rPh sb="71" eb="72">
      <t>リツ</t>
    </rPh>
    <rPh sb="73" eb="75">
      <t>ルイジ</t>
    </rPh>
    <rPh sb="75" eb="77">
      <t>ダンタイ</t>
    </rPh>
    <rPh sb="78" eb="80">
      <t>ウワマワ</t>
    </rPh>
    <rPh sb="84" eb="86">
      <t>ゾウカ</t>
    </rPh>
    <rPh sb="86" eb="88">
      <t>ケイコウ</t>
    </rPh>
    <rPh sb="93" eb="95">
      <t>カンロ</t>
    </rPh>
    <rPh sb="95" eb="97">
      <t>コウシン</t>
    </rPh>
    <rPh sb="98" eb="101">
      <t>ヒツヨウセイ</t>
    </rPh>
    <rPh sb="102" eb="103">
      <t>タカ</t>
    </rPh>
    <rPh sb="111" eb="113">
      <t>ミコ</t>
    </rPh>
    <rPh sb="122" eb="124">
      <t>カンロ</t>
    </rPh>
    <rPh sb="124" eb="126">
      <t>コウシン</t>
    </rPh>
    <rPh sb="126" eb="127">
      <t>リツ</t>
    </rPh>
    <rPh sb="129" eb="131">
      <t>ヘイセイ</t>
    </rPh>
    <rPh sb="133" eb="135">
      <t>ネンド</t>
    </rPh>
    <rPh sb="137" eb="140">
      <t>ケイカクテキ</t>
    </rPh>
    <rPh sb="141" eb="143">
      <t>コウシン</t>
    </rPh>
    <rPh sb="144" eb="145">
      <t>スス</t>
    </rPh>
    <rPh sb="151" eb="153">
      <t>コウジ</t>
    </rPh>
    <rPh sb="153" eb="155">
      <t>カショ</t>
    </rPh>
    <rPh sb="156" eb="159">
      <t>ナンイド</t>
    </rPh>
    <rPh sb="162" eb="164">
      <t>シンチョク</t>
    </rPh>
    <rPh sb="164" eb="166">
      <t>ジョウキョウ</t>
    </rPh>
    <rPh sb="167" eb="168">
      <t>サ</t>
    </rPh>
    <rPh sb="169" eb="170">
      <t>ショウ</t>
    </rPh>
    <rPh sb="177" eb="179">
      <t>ヘイセイ</t>
    </rPh>
    <rPh sb="181" eb="183">
      <t>ネンド</t>
    </rPh>
    <rPh sb="184" eb="186">
      <t>ルイジ</t>
    </rPh>
    <rPh sb="186" eb="188">
      <t>ダンタイ</t>
    </rPh>
    <rPh sb="189" eb="191">
      <t>シタマワ</t>
    </rPh>
    <rPh sb="198" eb="200">
      <t>カンロ</t>
    </rPh>
    <rPh sb="200" eb="203">
      <t>ケイネンカ</t>
    </rPh>
    <rPh sb="203" eb="204">
      <t>リツ</t>
    </rPh>
    <rPh sb="205" eb="207">
      <t>ケイコウ</t>
    </rPh>
    <rPh sb="210" eb="212">
      <t>コウシン</t>
    </rPh>
    <rPh sb="212" eb="214">
      <t>ケイカク</t>
    </rPh>
    <rPh sb="215" eb="217">
      <t>ミナオ</t>
    </rPh>
    <rPh sb="219" eb="221">
      <t>ケントウ</t>
    </rPh>
    <rPh sb="225" eb="227">
      <t>コウシン</t>
    </rPh>
    <rPh sb="227" eb="229">
      <t>トウシ</t>
    </rPh>
    <rPh sb="230" eb="232">
      <t>チャクジツ</t>
    </rPh>
    <rPh sb="233" eb="234">
      <t>スス</t>
    </rPh>
    <rPh sb="236" eb="239">
      <t>ヒツヨウセイ</t>
    </rPh>
    <rPh sb="240" eb="241">
      <t>マ</t>
    </rPh>
    <phoneticPr fontId="4"/>
  </si>
  <si>
    <t>　経営については、近年経常収支比率と料金回収率が100％を超える状況が続いており、さらに累積欠損比率が0％であることから、経営の健全性を維持していると見込まれるため、平成30年度中の料金改定を見込んでいる。また、お客様サービスの維持向上、給水安定性の向上、運営基盤の強化を目指し、平成28年4月から大阪広域水道企業団との統合に向けての検討協議を継続している。
　施設の老朽化については、管路経年化率が増加傾向にあることから、適切な管路更新投資を実施する必要がある。更新事業は計画的に進めている状況ではあるが、将来の水需要も考慮して更新計画の見直しも検討しつつ、事業を進める必要がある。さらに、配水管改良整備事業や漏水調査業務等を着実に進めることによって、有収率の改善を図り、必要な更新投資を進めながら経営の健全性を維持することが重要である。</t>
    <rPh sb="1" eb="3">
      <t>ケイエイ</t>
    </rPh>
    <rPh sb="9" eb="11">
      <t>キンネン</t>
    </rPh>
    <rPh sb="11" eb="13">
      <t>ケイジョウ</t>
    </rPh>
    <rPh sb="13" eb="15">
      <t>シュウシ</t>
    </rPh>
    <rPh sb="15" eb="17">
      <t>ヒリツ</t>
    </rPh>
    <rPh sb="18" eb="20">
      <t>リョウキン</t>
    </rPh>
    <rPh sb="20" eb="22">
      <t>カイシュウ</t>
    </rPh>
    <rPh sb="22" eb="23">
      <t>リツ</t>
    </rPh>
    <rPh sb="29" eb="30">
      <t>コ</t>
    </rPh>
    <rPh sb="32" eb="34">
      <t>ジョウキョウ</t>
    </rPh>
    <rPh sb="35" eb="36">
      <t>ツヅ</t>
    </rPh>
    <rPh sb="44" eb="46">
      <t>ルイセキ</t>
    </rPh>
    <rPh sb="46" eb="48">
      <t>ケッソン</t>
    </rPh>
    <rPh sb="48" eb="50">
      <t>ヒリツ</t>
    </rPh>
    <rPh sb="61" eb="63">
      <t>ケイエイ</t>
    </rPh>
    <rPh sb="64" eb="67">
      <t>ケンゼンセイ</t>
    </rPh>
    <rPh sb="68" eb="70">
      <t>イジ</t>
    </rPh>
    <rPh sb="75" eb="77">
      <t>ミコ</t>
    </rPh>
    <rPh sb="83" eb="85">
      <t>ヘイセイ</t>
    </rPh>
    <rPh sb="87" eb="89">
      <t>ネンド</t>
    </rPh>
    <rPh sb="89" eb="90">
      <t>チュウ</t>
    </rPh>
    <rPh sb="91" eb="93">
      <t>リョウキン</t>
    </rPh>
    <rPh sb="93" eb="95">
      <t>カイテイ</t>
    </rPh>
    <rPh sb="96" eb="98">
      <t>ミコ</t>
    </rPh>
    <rPh sb="107" eb="109">
      <t>キャクサマ</t>
    </rPh>
    <rPh sb="114" eb="116">
      <t>イジ</t>
    </rPh>
    <rPh sb="116" eb="118">
      <t>コウジョウ</t>
    </rPh>
    <rPh sb="119" eb="121">
      <t>キュウスイ</t>
    </rPh>
    <rPh sb="121" eb="124">
      <t>アンテイセイ</t>
    </rPh>
    <rPh sb="125" eb="127">
      <t>コウジョウ</t>
    </rPh>
    <rPh sb="128" eb="130">
      <t>ウンエイ</t>
    </rPh>
    <rPh sb="130" eb="132">
      <t>キバン</t>
    </rPh>
    <rPh sb="133" eb="135">
      <t>キョウカ</t>
    </rPh>
    <rPh sb="136" eb="138">
      <t>メザ</t>
    </rPh>
    <rPh sb="140" eb="142">
      <t>ヘイセイ</t>
    </rPh>
    <rPh sb="144" eb="145">
      <t>ネン</t>
    </rPh>
    <rPh sb="146" eb="147">
      <t>ガツ</t>
    </rPh>
    <rPh sb="149" eb="151">
      <t>オオサカ</t>
    </rPh>
    <rPh sb="151" eb="153">
      <t>コウイキ</t>
    </rPh>
    <rPh sb="153" eb="155">
      <t>スイドウ</t>
    </rPh>
    <rPh sb="155" eb="157">
      <t>キギョウ</t>
    </rPh>
    <rPh sb="157" eb="158">
      <t>ダン</t>
    </rPh>
    <rPh sb="160" eb="162">
      <t>トウゴウ</t>
    </rPh>
    <rPh sb="163" eb="164">
      <t>ム</t>
    </rPh>
    <rPh sb="167" eb="169">
      <t>ケントウ</t>
    </rPh>
    <rPh sb="169" eb="171">
      <t>キョウギ</t>
    </rPh>
    <rPh sb="172" eb="174">
      <t>ケイゾク</t>
    </rPh>
    <rPh sb="181" eb="183">
      <t>シセツ</t>
    </rPh>
    <rPh sb="184" eb="187">
      <t>ロウキュウカ</t>
    </rPh>
    <rPh sb="193" eb="195">
      <t>カンロ</t>
    </rPh>
    <rPh sb="195" eb="198">
      <t>ケイネンカ</t>
    </rPh>
    <rPh sb="198" eb="199">
      <t>リツ</t>
    </rPh>
    <rPh sb="200" eb="202">
      <t>ゾウカ</t>
    </rPh>
    <rPh sb="202" eb="204">
      <t>ケイコウ</t>
    </rPh>
    <rPh sb="212" eb="214">
      <t>テキセツ</t>
    </rPh>
    <rPh sb="215" eb="217">
      <t>カンロ</t>
    </rPh>
    <rPh sb="217" eb="219">
      <t>コウシン</t>
    </rPh>
    <rPh sb="219" eb="221">
      <t>トウシ</t>
    </rPh>
    <rPh sb="222" eb="224">
      <t>ジッシ</t>
    </rPh>
    <rPh sb="226" eb="228">
      <t>ヒツヨウ</t>
    </rPh>
    <rPh sb="232" eb="234">
      <t>コウシン</t>
    </rPh>
    <rPh sb="234" eb="236">
      <t>ジギョウ</t>
    </rPh>
    <rPh sb="237" eb="240">
      <t>ケイカクテキ</t>
    </rPh>
    <rPh sb="241" eb="242">
      <t>スス</t>
    </rPh>
    <rPh sb="246" eb="248">
      <t>ジョウキョウ</t>
    </rPh>
    <rPh sb="254" eb="256">
      <t>ショウライ</t>
    </rPh>
    <rPh sb="257" eb="258">
      <t>ミズ</t>
    </rPh>
    <rPh sb="258" eb="260">
      <t>ジュヨウ</t>
    </rPh>
    <rPh sb="261" eb="263">
      <t>コウリョ</t>
    </rPh>
    <rPh sb="265" eb="267">
      <t>コウシン</t>
    </rPh>
    <rPh sb="267" eb="269">
      <t>ケイカク</t>
    </rPh>
    <rPh sb="270" eb="272">
      <t>ミナオ</t>
    </rPh>
    <rPh sb="274" eb="276">
      <t>ケントウ</t>
    </rPh>
    <rPh sb="280" eb="282">
      <t>ジギョウ</t>
    </rPh>
    <rPh sb="283" eb="284">
      <t>スス</t>
    </rPh>
    <rPh sb="286" eb="288">
      <t>ヒツヨウ</t>
    </rPh>
    <rPh sb="296" eb="299">
      <t>ハイスイカン</t>
    </rPh>
    <rPh sb="299" eb="301">
      <t>カイリョウ</t>
    </rPh>
    <rPh sb="301" eb="303">
      <t>セイビ</t>
    </rPh>
    <rPh sb="303" eb="305">
      <t>ジギョウ</t>
    </rPh>
    <rPh sb="306" eb="308">
      <t>ロウスイ</t>
    </rPh>
    <rPh sb="308" eb="310">
      <t>チョウサ</t>
    </rPh>
    <rPh sb="310" eb="312">
      <t>ギョウム</t>
    </rPh>
    <rPh sb="312" eb="313">
      <t>ナド</t>
    </rPh>
    <rPh sb="314" eb="316">
      <t>チャクジツ</t>
    </rPh>
    <rPh sb="317" eb="318">
      <t>スス</t>
    </rPh>
    <rPh sb="327" eb="329">
      <t>ユウシュウ</t>
    </rPh>
    <rPh sb="329" eb="330">
      <t>リツ</t>
    </rPh>
    <rPh sb="331" eb="333">
      <t>カイゼン</t>
    </rPh>
    <rPh sb="334" eb="335">
      <t>ハカ</t>
    </rPh>
    <rPh sb="337" eb="339">
      <t>ヒツヨウ</t>
    </rPh>
    <rPh sb="340" eb="342">
      <t>コウシン</t>
    </rPh>
    <rPh sb="342" eb="344">
      <t>トウシ</t>
    </rPh>
    <rPh sb="345" eb="346">
      <t>スス</t>
    </rPh>
    <rPh sb="350" eb="352">
      <t>ケイエイ</t>
    </rPh>
    <rPh sb="353" eb="356">
      <t>ケンゼンセイ</t>
    </rPh>
    <rPh sb="357" eb="359">
      <t>イジ</t>
    </rPh>
    <rPh sb="364" eb="36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</si>
</sst>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1.25</c:v>
                </c:pt>
                <c:pt idx="2">
                  <c:v>0.76</c:v>
                </c:pt>
                <c:pt idx="3">
                  <c:v>0.2</c:v>
                </c:pt>
                <c:pt idx="4">
                  <c:v>0.52</c:v>
                </c:pt>
              </c:numCache>
            </c:numRef>
          </c:val>
        </c:ser>
        <c:dLbls>
          <c:showLegendKey val="0"/>
          <c:showVal val="0"/>
          <c:showCatName val="0"/>
          <c:showSerName val="0"/>
          <c:showPercent val="0"/>
          <c:showBubbleSize val="0"/>
        </c:dLbls>
        <c:gapWidth val="150"/>
        <c:axId val="90040192"/>
        <c:axId val="91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0040192"/>
        <c:axId val="91238400"/>
      </c:lineChart>
      <c:dateAx>
        <c:axId val="90040192"/>
        <c:scaling>
          <c:orientation val="minMax"/>
        </c:scaling>
        <c:delete val="1"/>
        <c:axPos val="b"/>
        <c:numFmt formatCode="ge" sourceLinked="1"/>
        <c:majorTickMark val="none"/>
        <c:minorTickMark val="none"/>
        <c:tickLblPos val="none"/>
        <c:crossAx val="91238400"/>
        <c:crosses val="autoZero"/>
        <c:auto val="1"/>
        <c:lblOffset val="100"/>
        <c:baseTimeUnit val="years"/>
      </c:dateAx>
      <c:valAx>
        <c:axId val="91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63.14</c:v>
                </c:pt>
                <c:pt idx="1">
                  <c:v>62.73</c:v>
                </c:pt>
                <c:pt idx="2">
                  <c:v>62.08</c:v>
                </c:pt>
                <c:pt idx="3">
                  <c:v>62.05</c:v>
                </c:pt>
                <c:pt idx="4">
                  <c:v>52.84</c:v>
                </c:pt>
              </c:numCache>
            </c:numRef>
          </c:val>
        </c:ser>
        <c:dLbls>
          <c:showLegendKey val="0"/>
          <c:showVal val="0"/>
          <c:showCatName val="0"/>
          <c:showSerName val="0"/>
          <c:showPercent val="0"/>
          <c:showBubbleSize val="0"/>
        </c:dLbls>
        <c:gapWidth val="150"/>
        <c:axId val="95369472"/>
        <c:axId val="95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5369472"/>
        <c:axId val="95388032"/>
      </c:lineChart>
      <c:dateAx>
        <c:axId val="95369472"/>
        <c:scaling>
          <c:orientation val="minMax"/>
        </c:scaling>
        <c:delete val="1"/>
        <c:axPos val="b"/>
        <c:numFmt formatCode="ge" sourceLinked="1"/>
        <c:majorTickMark val="none"/>
        <c:minorTickMark val="none"/>
        <c:tickLblPos val="none"/>
        <c:crossAx val="95388032"/>
        <c:crosses val="autoZero"/>
        <c:auto val="1"/>
        <c:lblOffset val="100"/>
        <c:baseTimeUnit val="years"/>
      </c:dateAx>
      <c:valAx>
        <c:axId val="95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91.74</c:v>
                </c:pt>
                <c:pt idx="1">
                  <c:v>91.97</c:v>
                </c:pt>
                <c:pt idx="2">
                  <c:v>89.89</c:v>
                </c:pt>
                <c:pt idx="3">
                  <c:v>89.37</c:v>
                </c:pt>
                <c:pt idx="4">
                  <c:v>90.56</c:v>
                </c:pt>
              </c:numCache>
            </c:numRef>
          </c:val>
        </c:ser>
        <c:dLbls>
          <c:showLegendKey val="0"/>
          <c:showVal val="0"/>
          <c:showCatName val="0"/>
          <c:showSerName val="0"/>
          <c:showPercent val="0"/>
          <c:showBubbleSize val="0"/>
        </c:dLbls>
        <c:gapWidth val="150"/>
        <c:axId val="95426432"/>
        <c:axId val="95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5426432"/>
        <c:axId val="95428608"/>
      </c:lineChart>
      <c:dateAx>
        <c:axId val="95426432"/>
        <c:scaling>
          <c:orientation val="minMax"/>
        </c:scaling>
        <c:delete val="1"/>
        <c:axPos val="b"/>
        <c:numFmt formatCode="ge" sourceLinked="1"/>
        <c:majorTickMark val="none"/>
        <c:minorTickMark val="none"/>
        <c:tickLblPos val="none"/>
        <c:crossAx val="95428608"/>
        <c:crosses val="autoZero"/>
        <c:auto val="1"/>
        <c:lblOffset val="100"/>
        <c:baseTimeUnit val="years"/>
      </c:dateAx>
      <c:valAx>
        <c:axId val="95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105.01</c:v>
                </c:pt>
                <c:pt idx="1">
                  <c:v>92.84</c:v>
                </c:pt>
                <c:pt idx="2">
                  <c:v>110.72</c:v>
                </c:pt>
                <c:pt idx="3">
                  <c:v>115.3</c:v>
                </c:pt>
                <c:pt idx="4">
                  <c:v>115.43</c:v>
                </c:pt>
              </c:numCache>
            </c:numRef>
          </c:val>
        </c:ser>
        <c:dLbls>
          <c:showLegendKey val="0"/>
          <c:showVal val="0"/>
          <c:showCatName val="0"/>
          <c:showSerName val="0"/>
          <c:showPercent val="0"/>
          <c:showBubbleSize val="0"/>
        </c:dLbls>
        <c:gapWidth val="150"/>
        <c:axId val="91264512"/>
        <c:axId val="912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1264512"/>
        <c:axId val="91266432"/>
      </c:lineChart>
      <c:dateAx>
        <c:axId val="91264512"/>
        <c:scaling>
          <c:orientation val="minMax"/>
        </c:scaling>
        <c:delete val="1"/>
        <c:axPos val="b"/>
        <c:numFmt formatCode="ge" sourceLinked="1"/>
        <c:majorTickMark val="none"/>
        <c:minorTickMark val="none"/>
        <c:tickLblPos val="none"/>
        <c:crossAx val="91266432"/>
        <c:crosses val="autoZero"/>
        <c:auto val="1"/>
        <c:lblOffset val="100"/>
        <c:baseTimeUnit val="years"/>
      </c:dateAx>
      <c:valAx>
        <c:axId val="912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44.79</c:v>
                </c:pt>
                <c:pt idx="1">
                  <c:v>43.35</c:v>
                </c:pt>
                <c:pt idx="2">
                  <c:v>45.39</c:v>
                </c:pt>
                <c:pt idx="3">
                  <c:v>47.02</c:v>
                </c:pt>
                <c:pt idx="4">
                  <c:v>47.89</c:v>
                </c:pt>
              </c:numCache>
            </c:numRef>
          </c:val>
        </c:ser>
        <c:dLbls>
          <c:showLegendKey val="0"/>
          <c:showVal val="0"/>
          <c:showCatName val="0"/>
          <c:showSerName val="0"/>
          <c:showPercent val="0"/>
          <c:showBubbleSize val="0"/>
        </c:dLbls>
        <c:gapWidth val="150"/>
        <c:axId val="92877952"/>
        <c:axId val="928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2877952"/>
        <c:axId val="92879872"/>
      </c:lineChart>
      <c:dateAx>
        <c:axId val="92877952"/>
        <c:scaling>
          <c:orientation val="minMax"/>
        </c:scaling>
        <c:delete val="1"/>
        <c:axPos val="b"/>
        <c:numFmt formatCode="ge" sourceLinked="1"/>
        <c:majorTickMark val="none"/>
        <c:minorTickMark val="none"/>
        <c:tickLblPos val="none"/>
        <c:crossAx val="92879872"/>
        <c:crosses val="autoZero"/>
        <c:auto val="1"/>
        <c:lblOffset val="100"/>
        <c:baseTimeUnit val="years"/>
      </c:dateAx>
      <c:valAx>
        <c:axId val="928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21.52</c:v>
                </c:pt>
                <c:pt idx="1">
                  <c:v>23.26</c:v>
                </c:pt>
                <c:pt idx="2">
                  <c:v>24.16</c:v>
                </c:pt>
                <c:pt idx="3">
                  <c:v>27.09</c:v>
                </c:pt>
                <c:pt idx="4">
                  <c:v>27.82</c:v>
                </c:pt>
              </c:numCache>
            </c:numRef>
          </c:val>
        </c:ser>
        <c:dLbls>
          <c:showLegendKey val="0"/>
          <c:showVal val="0"/>
          <c:showCatName val="0"/>
          <c:showSerName val="0"/>
          <c:showPercent val="0"/>
          <c:showBubbleSize val="0"/>
        </c:dLbls>
        <c:gapWidth val="150"/>
        <c:axId val="92918528"/>
        <c:axId val="929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2918528"/>
        <c:axId val="92920448"/>
      </c:lineChart>
      <c:dateAx>
        <c:axId val="92918528"/>
        <c:scaling>
          <c:orientation val="minMax"/>
        </c:scaling>
        <c:delete val="1"/>
        <c:axPos val="b"/>
        <c:numFmt formatCode="ge" sourceLinked="1"/>
        <c:majorTickMark val="none"/>
        <c:minorTickMark val="none"/>
        <c:tickLblPos val="none"/>
        <c:crossAx val="92920448"/>
        <c:crosses val="autoZero"/>
        <c:auto val="1"/>
        <c:lblOffset val="100"/>
        <c:baseTimeUnit val="years"/>
      </c:dateAx>
      <c:valAx>
        <c:axId val="929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101.18</c:v>
                </c:pt>
                <c:pt idx="1">
                  <c:v>110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096000"/>
        <c:axId val="940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4096000"/>
        <c:axId val="94098176"/>
      </c:lineChart>
      <c:dateAx>
        <c:axId val="94096000"/>
        <c:scaling>
          <c:orientation val="minMax"/>
        </c:scaling>
        <c:delete val="1"/>
        <c:axPos val="b"/>
        <c:numFmt formatCode="ge" sourceLinked="1"/>
        <c:majorTickMark val="none"/>
        <c:minorTickMark val="none"/>
        <c:tickLblPos val="none"/>
        <c:crossAx val="94098176"/>
        <c:crosses val="autoZero"/>
        <c:auto val="1"/>
        <c:lblOffset val="100"/>
        <c:baseTimeUnit val="years"/>
      </c:dateAx>
      <c:valAx>
        <c:axId val="9409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438.18</c:v>
                </c:pt>
                <c:pt idx="1">
                  <c:v>391.53</c:v>
                </c:pt>
                <c:pt idx="2">
                  <c:v>292</c:v>
                </c:pt>
                <c:pt idx="3">
                  <c:v>268.8</c:v>
                </c:pt>
                <c:pt idx="4">
                  <c:v>345.19</c:v>
                </c:pt>
              </c:numCache>
            </c:numRef>
          </c:val>
        </c:ser>
        <c:dLbls>
          <c:showLegendKey val="0"/>
          <c:showVal val="0"/>
          <c:showCatName val="0"/>
          <c:showSerName val="0"/>
          <c:showPercent val="0"/>
          <c:showBubbleSize val="0"/>
        </c:dLbls>
        <c:gapWidth val="150"/>
        <c:axId val="94132480"/>
        <c:axId val="94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4132480"/>
        <c:axId val="94138752"/>
      </c:lineChart>
      <c:dateAx>
        <c:axId val="94132480"/>
        <c:scaling>
          <c:orientation val="minMax"/>
        </c:scaling>
        <c:delete val="1"/>
        <c:axPos val="b"/>
        <c:numFmt formatCode="ge" sourceLinked="1"/>
        <c:majorTickMark val="none"/>
        <c:minorTickMark val="none"/>
        <c:tickLblPos val="none"/>
        <c:crossAx val="94138752"/>
        <c:crosses val="autoZero"/>
        <c:auto val="1"/>
        <c:lblOffset val="100"/>
        <c:baseTimeUnit val="years"/>
      </c:dateAx>
      <c:valAx>
        <c:axId val="9413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243.42</c:v>
                </c:pt>
                <c:pt idx="1">
                  <c:v>248.86</c:v>
                </c:pt>
                <c:pt idx="2">
                  <c:v>247.56</c:v>
                </c:pt>
                <c:pt idx="3">
                  <c:v>245.25</c:v>
                </c:pt>
                <c:pt idx="4">
                  <c:v>233.32</c:v>
                </c:pt>
              </c:numCache>
            </c:numRef>
          </c:val>
        </c:ser>
        <c:dLbls>
          <c:showLegendKey val="0"/>
          <c:showVal val="0"/>
          <c:showCatName val="0"/>
          <c:showSerName val="0"/>
          <c:showPercent val="0"/>
          <c:showBubbleSize val="0"/>
        </c:dLbls>
        <c:gapWidth val="150"/>
        <c:axId val="94171136"/>
        <c:axId val="941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4171136"/>
        <c:axId val="94173056"/>
      </c:lineChart>
      <c:dateAx>
        <c:axId val="94171136"/>
        <c:scaling>
          <c:orientation val="minMax"/>
        </c:scaling>
        <c:delete val="1"/>
        <c:axPos val="b"/>
        <c:numFmt formatCode="ge" sourceLinked="1"/>
        <c:majorTickMark val="none"/>
        <c:minorTickMark val="none"/>
        <c:tickLblPos val="none"/>
        <c:crossAx val="94173056"/>
        <c:crosses val="autoZero"/>
        <c:auto val="1"/>
        <c:lblOffset val="100"/>
        <c:baseTimeUnit val="years"/>
      </c:dateAx>
      <c:valAx>
        <c:axId val="9417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100.53</c:v>
                </c:pt>
                <c:pt idx="1">
                  <c:v>88.76</c:v>
                </c:pt>
                <c:pt idx="2">
                  <c:v>107.93</c:v>
                </c:pt>
                <c:pt idx="3">
                  <c:v>113.14</c:v>
                </c:pt>
                <c:pt idx="4">
                  <c:v>113.86</c:v>
                </c:pt>
              </c:numCache>
            </c:numRef>
          </c:val>
        </c:ser>
        <c:dLbls>
          <c:showLegendKey val="0"/>
          <c:showVal val="0"/>
          <c:showCatName val="0"/>
          <c:showSerName val="0"/>
          <c:showPercent val="0"/>
          <c:showBubbleSize val="0"/>
        </c:dLbls>
        <c:gapWidth val="150"/>
        <c:axId val="94203264"/>
        <c:axId val="942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4203264"/>
        <c:axId val="94213632"/>
      </c:lineChart>
      <c:dateAx>
        <c:axId val="94203264"/>
        <c:scaling>
          <c:orientation val="minMax"/>
        </c:scaling>
        <c:delete val="1"/>
        <c:axPos val="b"/>
        <c:numFmt formatCode="ge" sourceLinked="1"/>
        <c:majorTickMark val="none"/>
        <c:minorTickMark val="none"/>
        <c:tickLblPos val="none"/>
        <c:crossAx val="94213632"/>
        <c:crosses val="autoZero"/>
        <c:auto val="1"/>
        <c:lblOffset val="100"/>
        <c:baseTimeUnit val="years"/>
      </c:dateAx>
      <c:valAx>
        <c:axId val="942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198.62</c:v>
                </c:pt>
                <c:pt idx="1">
                  <c:v>224.42</c:v>
                </c:pt>
                <c:pt idx="2">
                  <c:v>184.66</c:v>
                </c:pt>
                <c:pt idx="3">
                  <c:v>176.49</c:v>
                </c:pt>
                <c:pt idx="4">
                  <c:v>175.38</c:v>
                </c:pt>
              </c:numCache>
            </c:numRef>
          </c:val>
        </c:ser>
        <c:dLbls>
          <c:showLegendKey val="0"/>
          <c:showVal val="0"/>
          <c:showCatName val="0"/>
          <c:showSerName val="0"/>
          <c:showPercent val="0"/>
          <c:showBubbleSize val="0"/>
        </c:dLbls>
        <c:gapWidth val="150"/>
        <c:axId val="94235264"/>
        <c:axId val="942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4235264"/>
        <c:axId val="94237440"/>
      </c:lineChart>
      <c:dateAx>
        <c:axId val="94235264"/>
        <c:scaling>
          <c:orientation val="minMax"/>
        </c:scaling>
        <c:delete val="1"/>
        <c:axPos val="b"/>
        <c:numFmt formatCode="ge" sourceLinked="1"/>
        <c:majorTickMark val="none"/>
        <c:minorTickMark val="none"/>
        <c:tickLblPos val="none"/>
        <c:crossAx val="94237440"/>
        <c:crosses val="autoZero"/>
        <c:auto val="1"/>
        <c:lblOffset val="100"/>
        <c:baseTimeUnit val="years"/>
      </c:dateAx>
      <c:valAx>
        <c:axId val="942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泉南市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63311</v>
      </c>
      <c r="AM8" s="71"/>
      <c r="AN8" s="71"/>
      <c r="AO8" s="71"/>
      <c r="AP8" s="71"/>
      <c r="AQ8" s="71"/>
      <c r="AR8" s="71"/>
      <c r="AS8" s="71"/>
      <c r="AT8" s="67">
        <f>データ!$S$6</f>
        <v>48.98</v>
      </c>
      <c r="AU8" s="68"/>
      <c r="AV8" s="68"/>
      <c r="AW8" s="68"/>
      <c r="AX8" s="68"/>
      <c r="AY8" s="68"/>
      <c r="AZ8" s="68"/>
      <c r="BA8" s="68"/>
      <c r="BB8" s="70">
        <f>データ!$T$6</f>
        <v>1292.5899999999999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70.64</v>
      </c>
      <c r="J10" s="68"/>
      <c r="K10" s="68"/>
      <c r="L10" s="68"/>
      <c r="M10" s="68"/>
      <c r="N10" s="68"/>
      <c r="O10" s="69"/>
      <c r="P10" s="70">
        <f>データ!$P$6</f>
        <v>99.39</v>
      </c>
      <c r="Q10" s="70"/>
      <c r="R10" s="70"/>
      <c r="S10" s="70"/>
      <c r="T10" s="70"/>
      <c r="U10" s="70"/>
      <c r="V10" s="70"/>
      <c r="W10" s="71">
        <f>データ!$Q$6</f>
        <v>3373</v>
      </c>
      <c r="X10" s="71"/>
      <c r="Y10" s="71"/>
      <c r="Z10" s="71"/>
      <c r="AA10" s="71"/>
      <c r="AB10" s="71"/>
      <c r="AC10" s="71"/>
      <c r="AD10" s="2"/>
      <c r="AE10" s="2"/>
      <c r="AF10" s="2"/>
      <c r="AG10" s="2"/>
      <c r="AH10" s="5"/>
      <c r="AI10" s="5"/>
      <c r="AJ10" s="5"/>
      <c r="AK10" s="5"/>
      <c r="AL10" s="71">
        <f>データ!$U$6</f>
        <v>62739</v>
      </c>
      <c r="AM10" s="71"/>
      <c r="AN10" s="71"/>
      <c r="AO10" s="71"/>
      <c r="AP10" s="71"/>
      <c r="AQ10" s="71"/>
      <c r="AR10" s="71"/>
      <c r="AS10" s="71"/>
      <c r="AT10" s="67">
        <f>データ!$V$6</f>
        <v>19.93</v>
      </c>
      <c r="AU10" s="68"/>
      <c r="AV10" s="68"/>
      <c r="AW10" s="68"/>
      <c r="AX10" s="68"/>
      <c r="AY10" s="68"/>
      <c r="AZ10" s="68"/>
      <c r="BA10" s="68"/>
      <c r="BB10" s="70">
        <f>データ!$W$6</f>
        <v>3147.97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272281</v>
      </c>
      <c r="D6" s="34">
        <f t="shared" si="3"/>
        <v>46</v>
      </c>
      <c r="E6" s="34">
        <f t="shared" si="3"/>
        <v>1</v>
      </c>
      <c r="F6" s="34">
        <f t="shared" si="3"/>
        <v>0</v>
      </c>
      <c r="G6" s="34">
        <f t="shared" si="3"/>
        <v>1</v>
      </c>
      <c r="H6" s="34" t="str">
        <f t="shared" si="3"/>
        <v>大阪府　泉南市</v>
      </c>
      <c r="I6" s="34" t="str">
        <f t="shared" si="3"/>
        <v>法適用</v>
      </c>
      <c r="J6" s="34" t="str">
        <f t="shared" si="3"/>
        <v>水道事業</v>
      </c>
      <c r="K6" s="34" t="str">
        <f t="shared" si="3"/>
        <v>末端給水事業</v>
      </c>
      <c r="L6" s="34" t="str">
        <f t="shared" si="3"/>
        <v>A4</v>
      </c>
      <c r="M6" s="34">
        <f t="shared" si="3"/>
        <v>0</v>
      </c>
      <c r="N6" s="35" t="str">
        <f t="shared" si="3"/>
        <v>-</v>
      </c>
      <c r="O6" s="35">
        <f t="shared" si="3"/>
        <v>70.64</v>
      </c>
      <c r="P6" s="35">
        <f t="shared" si="3"/>
        <v>99.39</v>
      </c>
      <c r="Q6" s="35">
        <f t="shared" si="3"/>
        <v>3373</v>
      </c>
      <c r="R6" s="35">
        <f t="shared" si="3"/>
        <v>63311</v>
      </c>
      <c r="S6" s="35">
        <f t="shared" si="3"/>
        <v>48.98</v>
      </c>
      <c r="T6" s="35">
        <f t="shared" si="3"/>
        <v>1292.5899999999999</v>
      </c>
      <c r="U6" s="35">
        <f t="shared" si="3"/>
        <v>62739</v>
      </c>
      <c r="V6" s="35">
        <f t="shared" si="3"/>
        <v>19.93</v>
      </c>
      <c r="W6" s="35">
        <f t="shared" si="3"/>
        <v>3147.97</v>
      </c>
      <c r="X6" s="36">
        <f>IF(X7="",NA(),X7)</f>
        <v>105.01</v>
      </c>
      <c r="Y6" s="36">
        <f t="shared" ref="Y6:AG6" si="4">IF(Y7="",NA(),Y7)</f>
        <v>92.84</v>
      </c>
      <c r="Z6" s="36">
        <f t="shared" si="4"/>
        <v>110.72</v>
      </c>
      <c r="AA6" s="36">
        <f t="shared" si="4"/>
        <v>115.3</v>
      </c>
      <c r="AB6" s="36">
        <f t="shared" si="4"/>
        <v>115.43</v>
      </c>
      <c r="AC6" s="36">
        <f t="shared" si="4"/>
        <v>108.24</v>
      </c>
      <c r="AD6" s="36">
        <f t="shared" si="4"/>
        <v>107.8</v>
      </c>
      <c r="AE6" s="36">
        <f t="shared" si="4"/>
        <v>111.96</v>
      </c>
      <c r="AF6" s="36">
        <f t="shared" si="4"/>
        <v>112.69</v>
      </c>
      <c r="AG6" s="36">
        <f t="shared" si="4"/>
        <v>113.16</v>
      </c>
      <c r="AH6" s="35" t="str">
        <f>IF(AH7="","",IF(AH7="-","【-】","【"&amp;SUBSTITUTE(TEXT(AH7,"#,##0.00"),"-","△")&amp;"】"))</f>
        <v>【114.35】</v>
      </c>
      <c r="AI6" s="36">
        <f>IF(AI7="",NA(),AI7)</f>
        <v>101.18</v>
      </c>
      <c r="AJ6" s="36">
        <f t="shared" ref="AJ6:AR6" si="5">IF(AJ7="",NA(),AJ7)</f>
        <v>110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438.18</v>
      </c>
      <c r="AU6" s="36">
        <f t="shared" ref="AU6:BC6" si="6">IF(AU7="",NA(),AU7)</f>
        <v>391.53</v>
      </c>
      <c r="AV6" s="36">
        <f t="shared" si="6"/>
        <v>292</v>
      </c>
      <c r="AW6" s="36">
        <f t="shared" si="6"/>
        <v>268.8</v>
      </c>
      <c r="AX6" s="36">
        <f t="shared" si="6"/>
        <v>345.19</v>
      </c>
      <c r="AY6" s="36">
        <f t="shared" si="6"/>
        <v>701</v>
      </c>
      <c r="AZ6" s="36">
        <f t="shared" si="6"/>
        <v>739.59</v>
      </c>
      <c r="BA6" s="36">
        <f t="shared" si="6"/>
        <v>335.95</v>
      </c>
      <c r="BB6" s="36">
        <f t="shared" si="6"/>
        <v>346.59</v>
      </c>
      <c r="BC6" s="36">
        <f t="shared" si="6"/>
        <v>357.82</v>
      </c>
      <c r="BD6" s="35" t="str">
        <f>IF(BD7="","",IF(BD7="-","【-】","【"&amp;SUBSTITUTE(TEXT(BD7,"#,##0.00"),"-","△")&amp;"】"))</f>
        <v>【262.87】</v>
      </c>
      <c r="BE6" s="36">
        <f>IF(BE7="",NA(),BE7)</f>
        <v>243.42</v>
      </c>
      <c r="BF6" s="36">
        <f t="shared" ref="BF6:BN6" si="7">IF(BF7="",NA(),BF7)</f>
        <v>248.86</v>
      </c>
      <c r="BG6" s="36">
        <f t="shared" si="7"/>
        <v>247.56</v>
      </c>
      <c r="BH6" s="36">
        <f t="shared" si="7"/>
        <v>245.25</v>
      </c>
      <c r="BI6" s="36">
        <f t="shared" si="7"/>
        <v>233.32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100.53</v>
      </c>
      <c r="BQ6" s="36">
        <f t="shared" ref="BQ6:BY6" si="8">IF(BQ7="",NA(),BQ7)</f>
        <v>88.76</v>
      </c>
      <c r="BR6" s="36">
        <f t="shared" si="8"/>
        <v>107.93</v>
      </c>
      <c r="BS6" s="36">
        <f t="shared" si="8"/>
        <v>113.14</v>
      </c>
      <c r="BT6" s="36">
        <f t="shared" si="8"/>
        <v>113.86</v>
      </c>
      <c r="BU6" s="36">
        <f t="shared" si="8"/>
        <v>100.27</v>
      </c>
      <c r="BV6" s="36">
        <f t="shared" si="8"/>
        <v>99.46</v>
      </c>
      <c r="BW6" s="36">
        <f t="shared" si="8"/>
        <v>105.21</v>
      </c>
      <c r="BX6" s="36">
        <f t="shared" si="8"/>
        <v>105.71</v>
      </c>
      <c r="BY6" s="36">
        <f t="shared" si="8"/>
        <v>106.01</v>
      </c>
      <c r="BZ6" s="35" t="str">
        <f>IF(BZ7="","",IF(BZ7="-","【-】","【"&amp;SUBSTITUTE(TEXT(BZ7,"#,##0.00"),"-","△")&amp;"】"))</f>
        <v>【105.59】</v>
      </c>
      <c r="CA6" s="36">
        <f>IF(CA7="",NA(),CA7)</f>
        <v>198.62</v>
      </c>
      <c r="CB6" s="36">
        <f t="shared" ref="CB6:CJ6" si="9">IF(CB7="",NA(),CB7)</f>
        <v>224.42</v>
      </c>
      <c r="CC6" s="36">
        <f t="shared" si="9"/>
        <v>184.66</v>
      </c>
      <c r="CD6" s="36">
        <f t="shared" si="9"/>
        <v>176.49</v>
      </c>
      <c r="CE6" s="36">
        <f t="shared" si="9"/>
        <v>175.38</v>
      </c>
      <c r="CF6" s="36">
        <f t="shared" si="9"/>
        <v>169.62</v>
      </c>
      <c r="CG6" s="36">
        <f t="shared" si="9"/>
        <v>171.78</v>
      </c>
      <c r="CH6" s="36">
        <f t="shared" si="9"/>
        <v>162.59</v>
      </c>
      <c r="CI6" s="36">
        <f t="shared" si="9"/>
        <v>162.15</v>
      </c>
      <c r="CJ6" s="36">
        <f t="shared" si="9"/>
        <v>162.24</v>
      </c>
      <c r="CK6" s="35" t="str">
        <f>IF(CK7="","",IF(CK7="-","【-】","【"&amp;SUBSTITUTE(TEXT(CK7,"#,##0.00"),"-","△")&amp;"】"))</f>
        <v>【163.27】</v>
      </c>
      <c r="CL6" s="36">
        <f>IF(CL7="",NA(),CL7)</f>
        <v>63.14</v>
      </c>
      <c r="CM6" s="36">
        <f t="shared" ref="CM6:CU6" si="10">IF(CM7="",NA(),CM7)</f>
        <v>62.73</v>
      </c>
      <c r="CN6" s="36">
        <f t="shared" si="10"/>
        <v>62.08</v>
      </c>
      <c r="CO6" s="36">
        <f t="shared" si="10"/>
        <v>62.05</v>
      </c>
      <c r="CP6" s="36">
        <f t="shared" si="10"/>
        <v>52.84</v>
      </c>
      <c r="CQ6" s="36">
        <f t="shared" si="10"/>
        <v>59.88</v>
      </c>
      <c r="CR6" s="36">
        <f t="shared" si="10"/>
        <v>59.68</v>
      </c>
      <c r="CS6" s="36">
        <f t="shared" si="10"/>
        <v>59.17</v>
      </c>
      <c r="CT6" s="36">
        <f t="shared" si="10"/>
        <v>59.34</v>
      </c>
      <c r="CU6" s="36">
        <f t="shared" si="10"/>
        <v>59.11</v>
      </c>
      <c r="CV6" s="35" t="str">
        <f>IF(CV7="","",IF(CV7="-","【-】","【"&amp;SUBSTITUTE(TEXT(CV7,"#,##0.00"),"-","△")&amp;"】"))</f>
        <v>【59.94】</v>
      </c>
      <c r="CW6" s="36">
        <f>IF(CW7="",NA(),CW7)</f>
        <v>91.74</v>
      </c>
      <c r="CX6" s="36">
        <f t="shared" ref="CX6:DF6" si="11">IF(CX7="",NA(),CX7)</f>
        <v>91.97</v>
      </c>
      <c r="CY6" s="36">
        <f t="shared" si="11"/>
        <v>89.89</v>
      </c>
      <c r="CZ6" s="36">
        <f t="shared" si="11"/>
        <v>89.37</v>
      </c>
      <c r="DA6" s="36">
        <f t="shared" si="11"/>
        <v>90.56</v>
      </c>
      <c r="DB6" s="36">
        <f t="shared" si="11"/>
        <v>87.65</v>
      </c>
      <c r="DC6" s="36">
        <f t="shared" si="11"/>
        <v>87.63</v>
      </c>
      <c r="DD6" s="36">
        <f t="shared" si="11"/>
        <v>87.6</v>
      </c>
      <c r="DE6" s="36">
        <f t="shared" si="11"/>
        <v>87.74</v>
      </c>
      <c r="DF6" s="36">
        <f t="shared" si="11"/>
        <v>87.91</v>
      </c>
      <c r="DG6" s="35" t="str">
        <f>IF(DG7="","",IF(DG7="-","【-】","【"&amp;SUBSTITUTE(TEXT(DG7,"#,##0.00"),"-","△")&amp;"】"))</f>
        <v>【90.22】</v>
      </c>
      <c r="DH6" s="36">
        <f>IF(DH7="",NA(),DH7)</f>
        <v>44.79</v>
      </c>
      <c r="DI6" s="36">
        <f t="shared" ref="DI6:DQ6" si="12">IF(DI7="",NA(),DI7)</f>
        <v>43.35</v>
      </c>
      <c r="DJ6" s="36">
        <f t="shared" si="12"/>
        <v>45.39</v>
      </c>
      <c r="DK6" s="36">
        <f t="shared" si="12"/>
        <v>47.02</v>
      </c>
      <c r="DL6" s="36">
        <f t="shared" si="12"/>
        <v>47.89</v>
      </c>
      <c r="DM6" s="36">
        <f t="shared" si="12"/>
        <v>38.69</v>
      </c>
      <c r="DN6" s="36">
        <f t="shared" si="12"/>
        <v>39.65</v>
      </c>
      <c r="DO6" s="36">
        <f t="shared" si="12"/>
        <v>45.25</v>
      </c>
      <c r="DP6" s="36">
        <f t="shared" si="12"/>
        <v>46.27</v>
      </c>
      <c r="DQ6" s="36">
        <f t="shared" si="12"/>
        <v>46.88</v>
      </c>
      <c r="DR6" s="35" t="str">
        <f>IF(DR7="","",IF(DR7="-","【-】","【"&amp;SUBSTITUTE(TEXT(DR7,"#,##0.00"),"-","△")&amp;"】"))</f>
        <v>【47.91】</v>
      </c>
      <c r="DS6" s="36">
        <f>IF(DS7="",NA(),DS7)</f>
        <v>21.52</v>
      </c>
      <c r="DT6" s="36">
        <f t="shared" ref="DT6:EB6" si="13">IF(DT7="",NA(),DT7)</f>
        <v>23.26</v>
      </c>
      <c r="DU6" s="36">
        <f t="shared" si="13"/>
        <v>24.16</v>
      </c>
      <c r="DV6" s="36">
        <f t="shared" si="13"/>
        <v>27.09</v>
      </c>
      <c r="DW6" s="36">
        <f t="shared" si="13"/>
        <v>27.82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0.26</v>
      </c>
      <c r="EE6" s="36">
        <f t="shared" ref="EE6:EM6" si="14">IF(EE7="",NA(),EE7)</f>
        <v>1.25</v>
      </c>
      <c r="EF6" s="36">
        <f t="shared" si="14"/>
        <v>0.76</v>
      </c>
      <c r="EG6" s="36">
        <f t="shared" si="14"/>
        <v>0.2</v>
      </c>
      <c r="EH6" s="36">
        <f t="shared" si="14"/>
        <v>0.52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272281</v>
      </c>
      <c r="D7" s="38">
        <v>46</v>
      </c>
      <c r="E7" s="38">
        <v>1</v>
      </c>
      <c r="F7" s="38">
        <v>0</v>
      </c>
      <c r="G7" s="38">
        <v>1</v>
      </c>
      <c r="H7" s="38" t="s">
        <v>105</v>
      </c>
      <c r="I7" s="38" t="s">
        <v>106</v>
      </c>
      <c r="J7" s="38" t="s">
        <v>107</v>
      </c>
      <c r="K7" s="38" t="s">
        <v>108</v>
      </c>
      <c r="L7" s="38" t="s">
        <v>109</v>
      </c>
      <c r="M7" s="38"/>
      <c r="N7" s="39" t="s">
        <v>110</v>
      </c>
      <c r="O7" s="39">
        <v>70.64</v>
      </c>
      <c r="P7" s="39">
        <v>99.39</v>
      </c>
      <c r="Q7" s="39">
        <v>3373</v>
      </c>
      <c r="R7" s="39">
        <v>63311</v>
      </c>
      <c r="S7" s="39">
        <v>48.98</v>
      </c>
      <c r="T7" s="39">
        <v>1292.5899999999999</v>
      </c>
      <c r="U7" s="39">
        <v>62739</v>
      </c>
      <c r="V7" s="39">
        <v>19.93</v>
      </c>
      <c r="W7" s="39">
        <v>3147.97</v>
      </c>
      <c r="X7" s="39">
        <v>105.01</v>
      </c>
      <c r="Y7" s="39">
        <v>92.84</v>
      </c>
      <c r="Z7" s="39">
        <v>110.72</v>
      </c>
      <c r="AA7" s="39">
        <v>115.3</v>
      </c>
      <c r="AB7" s="39">
        <v>115.43</v>
      </c>
      <c r="AC7" s="39">
        <v>108.24</v>
      </c>
      <c r="AD7" s="39">
        <v>107.8</v>
      </c>
      <c r="AE7" s="39">
        <v>111.96</v>
      </c>
      <c r="AF7" s="39">
        <v>112.69</v>
      </c>
      <c r="AG7" s="39">
        <v>113.16</v>
      </c>
      <c r="AH7" s="39">
        <v>114.35</v>
      </c>
      <c r="AI7" s="39">
        <v>101.18</v>
      </c>
      <c r="AJ7" s="39">
        <v>110</v>
      </c>
      <c r="AK7" s="39">
        <v>0</v>
      </c>
      <c r="AL7" s="39">
        <v>0</v>
      </c>
      <c r="AM7" s="39">
        <v>0</v>
      </c>
      <c r="AN7" s="39">
        <v>4.46</v>
      </c>
      <c r="AO7" s="39">
        <v>4.3899999999999997</v>
      </c>
      <c r="AP7" s="39">
        <v>0.41</v>
      </c>
      <c r="AQ7" s="39">
        <v>0.54</v>
      </c>
      <c r="AR7" s="39">
        <v>0.68</v>
      </c>
      <c r="AS7" s="39">
        <v>0.79</v>
      </c>
      <c r="AT7" s="39">
        <v>438.18</v>
      </c>
      <c r="AU7" s="39">
        <v>391.53</v>
      </c>
      <c r="AV7" s="39">
        <v>292</v>
      </c>
      <c r="AW7" s="39">
        <v>268.8</v>
      </c>
      <c r="AX7" s="39">
        <v>345.19</v>
      </c>
      <c r="AY7" s="39">
        <v>701</v>
      </c>
      <c r="AZ7" s="39">
        <v>739.59</v>
      </c>
      <c r="BA7" s="39">
        <v>335.95</v>
      </c>
      <c r="BB7" s="39">
        <v>346.59</v>
      </c>
      <c r="BC7" s="39">
        <v>357.82</v>
      </c>
      <c r="BD7" s="39">
        <v>262.87</v>
      </c>
      <c r="BE7" s="39">
        <v>243.42</v>
      </c>
      <c r="BF7" s="39">
        <v>248.86</v>
      </c>
      <c r="BG7" s="39">
        <v>247.56</v>
      </c>
      <c r="BH7" s="39">
        <v>245.25</v>
      </c>
      <c r="BI7" s="39">
        <v>233.32</v>
      </c>
      <c r="BJ7" s="39">
        <v>330.99</v>
      </c>
      <c r="BK7" s="39">
        <v>324.08999999999997</v>
      </c>
      <c r="BL7" s="39">
        <v>319.82</v>
      </c>
      <c r="BM7" s="39">
        <v>312.02999999999997</v>
      </c>
      <c r="BN7" s="39">
        <v>307.45999999999998</v>
      </c>
      <c r="BO7" s="39">
        <v>270.87</v>
      </c>
      <c r="BP7" s="39">
        <v>100.53</v>
      </c>
      <c r="BQ7" s="39">
        <v>88.76</v>
      </c>
      <c r="BR7" s="39">
        <v>107.93</v>
      </c>
      <c r="BS7" s="39">
        <v>113.14</v>
      </c>
      <c r="BT7" s="39">
        <v>113.86</v>
      </c>
      <c r="BU7" s="39">
        <v>100.27</v>
      </c>
      <c r="BV7" s="39">
        <v>99.46</v>
      </c>
      <c r="BW7" s="39">
        <v>105.21</v>
      </c>
      <c r="BX7" s="39">
        <v>105.71</v>
      </c>
      <c r="BY7" s="39">
        <v>106.01</v>
      </c>
      <c r="BZ7" s="39">
        <v>105.59</v>
      </c>
      <c r="CA7" s="39">
        <v>198.62</v>
      </c>
      <c r="CB7" s="39">
        <v>224.42</v>
      </c>
      <c r="CC7" s="39">
        <v>184.66</v>
      </c>
      <c r="CD7" s="39">
        <v>176.49</v>
      </c>
      <c r="CE7" s="39">
        <v>175.38</v>
      </c>
      <c r="CF7" s="39">
        <v>169.62</v>
      </c>
      <c r="CG7" s="39">
        <v>171.78</v>
      </c>
      <c r="CH7" s="39">
        <v>162.59</v>
      </c>
      <c r="CI7" s="39">
        <v>162.15</v>
      </c>
      <c r="CJ7" s="39">
        <v>162.24</v>
      </c>
      <c r="CK7" s="39">
        <v>163.27000000000001</v>
      </c>
      <c r="CL7" s="39">
        <v>63.14</v>
      </c>
      <c r="CM7" s="39">
        <v>62.73</v>
      </c>
      <c r="CN7" s="39">
        <v>62.08</v>
      </c>
      <c r="CO7" s="39">
        <v>62.05</v>
      </c>
      <c r="CP7" s="39">
        <v>52.84</v>
      </c>
      <c r="CQ7" s="39">
        <v>59.88</v>
      </c>
      <c r="CR7" s="39">
        <v>59.68</v>
      </c>
      <c r="CS7" s="39">
        <v>59.17</v>
      </c>
      <c r="CT7" s="39">
        <v>59.34</v>
      </c>
      <c r="CU7" s="39">
        <v>59.11</v>
      </c>
      <c r="CV7" s="39">
        <v>59.94</v>
      </c>
      <c r="CW7" s="39">
        <v>91.74</v>
      </c>
      <c r="CX7" s="39">
        <v>91.97</v>
      </c>
      <c r="CY7" s="39">
        <v>89.89</v>
      </c>
      <c r="CZ7" s="39">
        <v>89.37</v>
      </c>
      <c r="DA7" s="39">
        <v>90.56</v>
      </c>
      <c r="DB7" s="39">
        <v>87.65</v>
      </c>
      <c r="DC7" s="39">
        <v>87.63</v>
      </c>
      <c r="DD7" s="39">
        <v>87.6</v>
      </c>
      <c r="DE7" s="39">
        <v>87.74</v>
      </c>
      <c r="DF7" s="39">
        <v>87.91</v>
      </c>
      <c r="DG7" s="39">
        <v>90.22</v>
      </c>
      <c r="DH7" s="39">
        <v>44.79</v>
      </c>
      <c r="DI7" s="39">
        <v>43.35</v>
      </c>
      <c r="DJ7" s="39">
        <v>45.39</v>
      </c>
      <c r="DK7" s="39">
        <v>47.02</v>
      </c>
      <c r="DL7" s="39">
        <v>47.89</v>
      </c>
      <c r="DM7" s="39">
        <v>38.69</v>
      </c>
      <c r="DN7" s="39">
        <v>39.65</v>
      </c>
      <c r="DO7" s="39">
        <v>45.25</v>
      </c>
      <c r="DP7" s="39">
        <v>46.27</v>
      </c>
      <c r="DQ7" s="39">
        <v>46.88</v>
      </c>
      <c r="DR7" s="39">
        <v>47.91</v>
      </c>
      <c r="DS7" s="39">
        <v>21.52</v>
      </c>
      <c r="DT7" s="39">
        <v>23.26</v>
      </c>
      <c r="DU7" s="39">
        <v>24.16</v>
      </c>
      <c r="DV7" s="39">
        <v>27.09</v>
      </c>
      <c r="DW7" s="39">
        <v>27.82</v>
      </c>
      <c r="DX7" s="39">
        <v>8.4</v>
      </c>
      <c r="DY7" s="39">
        <v>9.7100000000000009</v>
      </c>
      <c r="DZ7" s="39">
        <v>10.71</v>
      </c>
      <c r="EA7" s="39">
        <v>10.93</v>
      </c>
      <c r="EB7" s="39">
        <v>13.39</v>
      </c>
      <c r="EC7" s="39">
        <v>15</v>
      </c>
      <c r="ED7" s="39">
        <v>0.26</v>
      </c>
      <c r="EE7" s="39">
        <v>1.25</v>
      </c>
      <c r="EF7" s="39">
        <v>0.76</v>
      </c>
      <c r="EG7" s="39">
        <v>0.2</v>
      </c>
      <c r="EH7" s="39">
        <v>0.52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2018-02-20T04:57:53Z</cp:lastPrinted>
  <dcterms:created xsi:type="dcterms:W3CDTF">2017-12-25T01:31:59Z</dcterms:created>
  <dcterms:modified xsi:type="dcterms:W3CDTF">2018-02-27T03:35:11Z</dcterms:modified>
  <cp:category/>
</cp:coreProperties>
</file>