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P6" i="5"/>
  <c r="O6" i="5"/>
  <c r="I10" i="4" s="1"/>
  <c r="N6" i="5"/>
  <c r="B10" i="4" s="1"/>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W10" i="4"/>
  <c r="P10" i="4"/>
  <c r="AT8" i="4"/>
  <c r="B6" i="4"/>
  <c r="C10" i="5" l="1"/>
  <c r="D10" i="5"/>
  <c r="E10" i="5"/>
  <c r="B10" i="5"/>
</calcChain>
</file>

<file path=xl/sharedStrings.xml><?xml version="1.0" encoding="utf-8"?>
<sst xmlns="http://schemas.openxmlformats.org/spreadsheetml/2006/main" count="288" uniqueCount="125">
  <si>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</si>
  <si>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</si>
  <si>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</si>
  <si>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</si>
  <si>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</si>
  <si>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</si>
  <si>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</si>
  <si>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</si>
  <si>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</si>
  <si>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</si>
  <si>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</si>
  <si>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</si>
  <si>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</si>
  <si>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</si>
  <si>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</si>
  <si>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</si>
  <si>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</si>
  <si>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</si>
  <si>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</si>
  <si>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</si>
  <si>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</si>
  <si>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</si>
  <si>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</si>
  <si>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</si>
  <si>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</si>
  <si>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</si>
  <si>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</si>
  <si>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</si>
  <si>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</si>
  <si>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</si>
  <si>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</si>
  <si>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</si>
  <si>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</si>
  <si>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</si>
  <si>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</si>
  <si>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</si>
  <si>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</si>
  <si>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</si>
  <si>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</si>
  <si>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</si>
  <si>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</si>
  <si>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</si>
  <si>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</si>
  <si>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</si>
  <si>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</si>
  <si>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</si>
  <si>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</si>
  <si>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</si>
  <si>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</si>
  <si>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</si>
  <si>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</si>
  <si>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</si>
  <si>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</si>
  <si>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</si>
  <si>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</si>
  <si>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</si>
  <si>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</si>
  <si>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</si>
  <si>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</si>
  <si>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</si>
  <si>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</si>
  <si>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</si>
  <si>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</si>
  <si>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</si>
  <si>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</si>
  <si>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</si>
  <si>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</si>
  <si>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</si>
  <si>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</si>
  <si>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</si>
  <si>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</si>
  <si>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</si>
  <si>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</si>
  <si>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</si>
  <si>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</si>
  <si>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</si>
  <si>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</si>
  <si>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</si>
  <si>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</si>
  <si>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</si>
  <si>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</si>
  <si>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</si>
  <si>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</si>
  <si>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</si>
  <si>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</si>
  <si>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</si>
  <si>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</si>
  <si>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</si>
  <si>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</si>
  <si>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</si>
  <si>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</si>
  <si>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</si>
  <si>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</si>
  <si>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</si>
  <si>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</si>
  <si>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</si>
  <si>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</si>
  <si>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</si>
  <si>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</si>
  <si>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</si>
  <si>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</si>
  <si>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</si>
  <si>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</si>
  <si>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</si>
  <si>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</si>
  <si>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</si>
  <si>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</si>
  <si>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</si>
  <si>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</si>
  <si>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和泉市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</si>
  <si>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</si>
  <si>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</si>
  <si>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</si>
  <si>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</si>
  <si>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</si>
  <si>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</si>
  <si>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</si>
  <si>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</si>
  <si>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</si>
  <si>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</si>
  <si>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</si>
  <si>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浄化槽事業は公共下水道事業の計画区域外における生活排水対策として平成27年度より開始した事業です。合併処理浄化槽の早期普及による使用料収入の増加を目指します。</t>
    <rPh sb="1" eb="4">
      <t>ジョウカソウ</t>
    </rPh>
    <rPh sb="4" eb="6">
      <t>ジギョウ</t>
    </rPh>
    <rPh sb="7" eb="9">
      <t>コウキョウ</t>
    </rPh>
    <rPh sb="9" eb="12">
      <t>ゲスイドウ</t>
    </rPh>
    <rPh sb="12" eb="14">
      <t>ジギョウ</t>
    </rPh>
    <rPh sb="15" eb="17">
      <t>ケイカク</t>
    </rPh>
    <rPh sb="17" eb="19">
      <t>クイキ</t>
    </rPh>
    <rPh sb="19" eb="20">
      <t>ガイ</t>
    </rPh>
    <rPh sb="24" eb="26">
      <t>セイカツ</t>
    </rPh>
    <rPh sb="26" eb="28">
      <t>ハイスイ</t>
    </rPh>
    <rPh sb="28" eb="30">
      <t>タイサク</t>
    </rPh>
    <rPh sb="33" eb="35">
      <t>ヘイセイ</t>
    </rPh>
    <rPh sb="37" eb="39">
      <t>ネンド</t>
    </rPh>
    <rPh sb="41" eb="43">
      <t>カイシ</t>
    </rPh>
    <rPh sb="45" eb="47">
      <t>ジギョウ</t>
    </rPh>
    <rPh sb="50" eb="52">
      <t>ガッペイ</t>
    </rPh>
    <rPh sb="52" eb="54">
      <t>ショリ</t>
    </rPh>
    <rPh sb="54" eb="57">
      <t>ジョウカソウ</t>
    </rPh>
    <rPh sb="58" eb="60">
      <t>ソウキ</t>
    </rPh>
    <rPh sb="60" eb="62">
      <t>フキュウ</t>
    </rPh>
    <rPh sb="65" eb="67">
      <t>シヨウ</t>
    </rPh>
    <rPh sb="67" eb="68">
      <t>リョウ</t>
    </rPh>
    <rPh sb="68" eb="70">
      <t>シュウニュウ</t>
    </rPh>
    <rPh sb="71" eb="73">
      <t>ゾウカ</t>
    </rPh>
    <rPh sb="74" eb="76">
      <t>メザ</t>
    </rPh>
    <phoneticPr fontId="4"/>
  </si>
  <si>
    <t>　浄化槽事業は平成27年度より開始した事業のため、対策が必要な老朽化施設はありません。</t>
    <rPh sb="25" eb="27">
      <t>タイサク</t>
    </rPh>
    <rPh sb="28" eb="30">
      <t>ヒツヨウ</t>
    </rPh>
    <rPh sb="31" eb="34">
      <t>ロウキュウカ</t>
    </rPh>
    <rPh sb="34" eb="36">
      <t>シセツ</t>
    </rPh>
    <phoneticPr fontId="4"/>
  </si>
  <si>
    <t>非設置</t>
    <rPh sb="0" eb="1">
      <t>ヒ</t>
    </rPh>
    <rPh sb="1" eb="3">
      <t>セッチ</t>
    </rPh>
    <phoneticPr fontId="4"/>
  </si>
  <si>
    <t>　浄化槽事業は平成27年度より開始した事業のため、平成26年度以前の数値は計上されていません。　
　平成27年度と比較し改善傾向ですが、④企業債残高対事業規模比率は類似団体平均値（以下、平均値）より高く⑤経費回収率は低くなっています。上記④及び⑤が改善した要因としては、合併処理浄化槽の管理基数の増加により使用料収入が増加したことがあげられます。また、平均値より悪い要因としては、合併処理浄化槽の管理基数の実績が想定より少ないことがあげられます。
　⑥汚水処理原価は平成27年度は浄化槽の人槽に応じて想定水量を計上していましたが、浄化槽の人槽により定額で浄化槽使用料を徴収しており実水量の把握が困難であることから、平成28年度からは水量を不明として計上しました。</t>
    <rPh sb="1" eb="4">
      <t>ジョウカソウ</t>
    </rPh>
    <rPh sb="4" eb="6">
      <t>ジギョウ</t>
    </rPh>
    <rPh sb="7" eb="9">
      <t>ヘイセイ</t>
    </rPh>
    <rPh sb="11" eb="13">
      <t>ネンド</t>
    </rPh>
    <rPh sb="15" eb="17">
      <t>カイシ</t>
    </rPh>
    <rPh sb="19" eb="21">
      <t>ジギョウ</t>
    </rPh>
    <rPh sb="25" eb="27">
      <t>ヘイセイ</t>
    </rPh>
    <rPh sb="29" eb="31">
      <t>ネンド</t>
    </rPh>
    <rPh sb="31" eb="33">
      <t>イゼン</t>
    </rPh>
    <rPh sb="34" eb="36">
      <t>スウチ</t>
    </rPh>
    <rPh sb="37" eb="39">
      <t>ケイジョウ</t>
    </rPh>
    <rPh sb="50" eb="52">
      <t>ヘイセイ</t>
    </rPh>
    <rPh sb="54" eb="56">
      <t>ネンド</t>
    </rPh>
    <rPh sb="57" eb="59">
      <t>ヒカク</t>
    </rPh>
    <rPh sb="60" eb="62">
      <t>カイゼン</t>
    </rPh>
    <rPh sb="62" eb="64">
      <t>ケイコウ</t>
    </rPh>
    <rPh sb="69" eb="71">
      <t>キギョウ</t>
    </rPh>
    <rPh sb="71" eb="72">
      <t>サイ</t>
    </rPh>
    <rPh sb="72" eb="74">
      <t>ザンダカ</t>
    </rPh>
    <rPh sb="74" eb="75">
      <t>タイ</t>
    </rPh>
    <rPh sb="75" eb="77">
      <t>ジギョウ</t>
    </rPh>
    <rPh sb="77" eb="79">
      <t>キボ</t>
    </rPh>
    <rPh sb="79" eb="81">
      <t>ヒリツ</t>
    </rPh>
    <rPh sb="82" eb="84">
      <t>ルイジ</t>
    </rPh>
    <rPh sb="84" eb="86">
      <t>ダンタイ</t>
    </rPh>
    <rPh sb="86" eb="89">
      <t>ヘイキンチ</t>
    </rPh>
    <rPh sb="90" eb="92">
      <t>イカ</t>
    </rPh>
    <rPh sb="93" eb="96">
      <t>ヘイキンチ</t>
    </rPh>
    <rPh sb="99" eb="100">
      <t>タカ</t>
    </rPh>
    <rPh sb="102" eb="104">
      <t>ケイヒ</t>
    </rPh>
    <rPh sb="104" eb="106">
      <t>カイシュウ</t>
    </rPh>
    <rPh sb="106" eb="107">
      <t>リツ</t>
    </rPh>
    <rPh sb="108" eb="109">
      <t>ヒク</t>
    </rPh>
    <rPh sb="117" eb="119">
      <t>ジョウキ</t>
    </rPh>
    <rPh sb="120" eb="121">
      <t>オヨ</t>
    </rPh>
    <rPh sb="124" eb="126">
      <t>カイゼン</t>
    </rPh>
    <rPh sb="128" eb="130">
      <t>ヨウイン</t>
    </rPh>
    <rPh sb="135" eb="137">
      <t>ガッペイ</t>
    </rPh>
    <rPh sb="137" eb="139">
      <t>ショリ</t>
    </rPh>
    <rPh sb="139" eb="142">
      <t>ジョウカソウ</t>
    </rPh>
    <rPh sb="143" eb="145">
      <t>カンリ</t>
    </rPh>
    <rPh sb="145" eb="147">
      <t>キスウ</t>
    </rPh>
    <rPh sb="148" eb="150">
      <t>ゾウカ</t>
    </rPh>
    <rPh sb="153" eb="155">
      <t>シヨウ</t>
    </rPh>
    <rPh sb="155" eb="156">
      <t>リョウ</t>
    </rPh>
    <rPh sb="156" eb="158">
      <t>シュウニュウ</t>
    </rPh>
    <rPh sb="159" eb="161">
      <t>ゾウカ</t>
    </rPh>
    <rPh sb="176" eb="179">
      <t>ヘイキンチ</t>
    </rPh>
    <rPh sb="181" eb="182">
      <t>ワル</t>
    </rPh>
    <rPh sb="183" eb="185">
      <t>ヨウイン</t>
    </rPh>
    <rPh sb="190" eb="192">
      <t>ガッペイ</t>
    </rPh>
    <rPh sb="192" eb="194">
      <t>ショリ</t>
    </rPh>
    <rPh sb="194" eb="197">
      <t>ジョウカソウ</t>
    </rPh>
    <rPh sb="198" eb="200">
      <t>カンリ</t>
    </rPh>
    <rPh sb="200" eb="202">
      <t>キスウ</t>
    </rPh>
    <rPh sb="203" eb="205">
      <t>ジッセキ</t>
    </rPh>
    <rPh sb="206" eb="208">
      <t>ソウテイ</t>
    </rPh>
    <rPh sb="210" eb="211">
      <t>スク</t>
    </rPh>
    <rPh sb="233" eb="235">
      <t>ヘイセイ</t>
    </rPh>
    <rPh sb="237" eb="239">
      <t>ネンド</t>
    </rPh>
    <rPh sb="240" eb="243">
      <t>ジョウカソウ</t>
    </rPh>
    <rPh sb="265" eb="268">
      <t>ジョウカソウ</t>
    </rPh>
    <rPh sb="274" eb="276">
      <t>テイガク</t>
    </rPh>
    <rPh sb="277" eb="280">
      <t>ジョウカソウ</t>
    </rPh>
    <rPh sb="280" eb="282">
      <t>シヨウ</t>
    </rPh>
    <rPh sb="282" eb="283">
      <t>リョウ</t>
    </rPh>
    <rPh sb="284" eb="286">
      <t>チョウシュウ</t>
    </rPh>
    <rPh sb="290" eb="291">
      <t>ジツ</t>
    </rPh>
    <rPh sb="291" eb="293">
      <t>スイリョウ</t>
    </rPh>
    <rPh sb="294" eb="296">
      <t>ハアク</t>
    </rPh>
    <rPh sb="297" eb="299">
      <t>コンナン</t>
    </rPh>
    <rPh sb="307" eb="309">
      <t>ヘイセイ</t>
    </rPh>
    <rPh sb="311" eb="313">
      <t>ネンド</t>
    </rPh>
    <rPh sb="316" eb="318">
      <t>スイリョウ</t>
    </rPh>
    <rPh sb="319" eb="321">
      <t>フメイ</t>
    </rPh>
    <rPh sb="324" eb="326">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</si>
</sst>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31-4326-882F-4B951D69D658}"/>
            </c:ext>
          </c:extLst>
        </c:ser>
        <c:dLbls>
          <c:showLegendKey val="0"/>
          <c:showVal val="0"/>
          <c:showCatName val="0"/>
          <c:showSerName val="0"/>
          <c:showPercent val="0"/>
          <c:showBubbleSize val="0"/>
        </c:dLbls>
        <c:gapWidth val="150"/>
        <c:axId val="82410112"/>
        <c:axId val="824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531-4326-882F-4B951D69D658}"/>
            </c:ext>
          </c:extLst>
        </c:ser>
        <c:dLbls>
          <c:showLegendKey val="0"/>
          <c:showVal val="0"/>
          <c:showCatName val="0"/>
          <c:showSerName val="0"/>
          <c:showPercent val="0"/>
          <c:showBubbleSize val="0"/>
        </c:dLbls>
        <c:marker val="1"/>
        <c:smooth val="0"/>
        <c:axId val="82410112"/>
        <c:axId val="82420480"/>
      </c:lineChart>
      <c:dateAx>
        <c:axId val="82410112"/>
        <c:scaling>
          <c:orientation val="minMax"/>
        </c:scaling>
        <c:delete val="1"/>
        <c:axPos val="b"/>
        <c:numFmt formatCode="ge" sourceLinked="1"/>
        <c:majorTickMark val="none"/>
        <c:minorTickMark val="none"/>
        <c:tickLblPos val="none"/>
        <c:crossAx val="82420480"/>
        <c:crosses val="autoZero"/>
        <c:auto val="1"/>
        <c:lblOffset val="100"/>
        <c:baseTimeUnit val="years"/>
      </c:dateAx>
      <c:valAx>
        <c:axId val="824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C5-45A5-BAE7-D6B7E53C975B}"/>
            </c:ext>
          </c:extLst>
        </c:ser>
        <c:dLbls>
          <c:showLegendKey val="0"/>
          <c:showVal val="0"/>
          <c:showCatName val="0"/>
          <c:showSerName val="0"/>
          <c:showPercent val="0"/>
          <c:showBubbleSize val="0"/>
        </c:dLbls>
        <c:gapWidth val="150"/>
        <c:axId val="84142336"/>
        <c:axId val="842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extLst xmlns:c16r2="http://schemas.microsoft.com/office/drawing/2015/06/chart">
            <c:ext xmlns:c16="http://schemas.microsoft.com/office/drawing/2014/chart" uri="{C3380CC4-5D6E-409C-BE32-E72D297353CC}">
              <c16:uniqueId val="{00000001-C9C5-45A5-BAE7-D6B7E53C975B}"/>
            </c:ext>
          </c:extLst>
        </c:ser>
        <c:dLbls>
          <c:showLegendKey val="0"/>
          <c:showVal val="0"/>
          <c:showCatName val="0"/>
          <c:showSerName val="0"/>
          <c:showPercent val="0"/>
          <c:showBubbleSize val="0"/>
        </c:dLbls>
        <c:marker val="1"/>
        <c:smooth val="0"/>
        <c:axId val="84142336"/>
        <c:axId val="84218240"/>
      </c:lineChart>
      <c:dateAx>
        <c:axId val="84142336"/>
        <c:scaling>
          <c:orientation val="minMax"/>
        </c:scaling>
        <c:delete val="1"/>
        <c:axPos val="b"/>
        <c:numFmt formatCode="ge" sourceLinked="1"/>
        <c:majorTickMark val="none"/>
        <c:minorTickMark val="none"/>
        <c:tickLblPos val="none"/>
        <c:crossAx val="84218240"/>
        <c:crosses val="autoZero"/>
        <c:auto val="1"/>
        <c:lblOffset val="100"/>
        <c:baseTimeUnit val="years"/>
      </c:dateAx>
      <c:valAx>
        <c:axId val="84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5803-485B-B40B-A86C29B6E781}"/>
            </c:ext>
          </c:extLst>
        </c:ser>
        <c:dLbls>
          <c:showLegendKey val="0"/>
          <c:showVal val="0"/>
          <c:showCatName val="0"/>
          <c:showSerName val="0"/>
          <c:showPercent val="0"/>
          <c:showBubbleSize val="0"/>
        </c:dLbls>
        <c:gapWidth val="150"/>
        <c:axId val="84253312"/>
        <c:axId val="842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5803-485B-B40B-A86C29B6E781}"/>
            </c:ext>
          </c:extLst>
        </c:ser>
        <c:dLbls>
          <c:showLegendKey val="0"/>
          <c:showVal val="0"/>
          <c:showCatName val="0"/>
          <c:showSerName val="0"/>
          <c:showPercent val="0"/>
          <c:showBubbleSize val="0"/>
        </c:dLbls>
        <c:marker val="1"/>
        <c:smooth val="0"/>
        <c:axId val="84253312"/>
        <c:axId val="84255488"/>
      </c:lineChart>
      <c:dateAx>
        <c:axId val="84253312"/>
        <c:scaling>
          <c:orientation val="minMax"/>
        </c:scaling>
        <c:delete val="1"/>
        <c:axPos val="b"/>
        <c:numFmt formatCode="ge" sourceLinked="1"/>
        <c:majorTickMark val="none"/>
        <c:minorTickMark val="none"/>
        <c:tickLblPos val="none"/>
        <c:crossAx val="84255488"/>
        <c:crosses val="autoZero"/>
        <c:auto val="1"/>
        <c:lblOffset val="100"/>
        <c:baseTimeUnit val="years"/>
      </c:dateAx>
      <c:valAx>
        <c:axId val="842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CEF5-465B-948B-F9CE76C191F4}"/>
            </c:ext>
          </c:extLst>
        </c:ser>
        <c:dLbls>
          <c:showLegendKey val="0"/>
          <c:showVal val="0"/>
          <c:showCatName val="0"/>
          <c:showSerName val="0"/>
          <c:showPercent val="0"/>
          <c:showBubbleSize val="0"/>
        </c:dLbls>
        <c:gapWidth val="150"/>
        <c:axId val="82328576"/>
        <c:axId val="823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F5-465B-948B-F9CE76C191F4}"/>
            </c:ext>
          </c:extLst>
        </c:ser>
        <c:dLbls>
          <c:showLegendKey val="0"/>
          <c:showVal val="0"/>
          <c:showCatName val="0"/>
          <c:showSerName val="0"/>
          <c:showPercent val="0"/>
          <c:showBubbleSize val="0"/>
        </c:dLbls>
        <c:marker val="1"/>
        <c:smooth val="0"/>
        <c:axId val="82328576"/>
        <c:axId val="82334848"/>
      </c:lineChart>
      <c:dateAx>
        <c:axId val="82328576"/>
        <c:scaling>
          <c:orientation val="minMax"/>
        </c:scaling>
        <c:delete val="1"/>
        <c:axPos val="b"/>
        <c:numFmt formatCode="ge" sourceLinked="1"/>
        <c:majorTickMark val="none"/>
        <c:minorTickMark val="none"/>
        <c:tickLblPos val="none"/>
        <c:crossAx val="82334848"/>
        <c:crosses val="autoZero"/>
        <c:auto val="1"/>
        <c:lblOffset val="100"/>
        <c:baseTimeUnit val="years"/>
      </c:dateAx>
      <c:valAx>
        <c:axId val="82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DD-4E24-91E7-E893A169531A}"/>
            </c:ext>
          </c:extLst>
        </c:ser>
        <c:dLbls>
          <c:showLegendKey val="0"/>
          <c:showVal val="0"/>
          <c:showCatName val="0"/>
          <c:showSerName val="0"/>
          <c:showPercent val="0"/>
          <c:showBubbleSize val="0"/>
        </c:dLbls>
        <c:gapWidth val="150"/>
        <c:axId val="82349440"/>
        <c:axId val="823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DD-4E24-91E7-E893A169531A}"/>
            </c:ext>
          </c:extLst>
        </c:ser>
        <c:dLbls>
          <c:showLegendKey val="0"/>
          <c:showVal val="0"/>
          <c:showCatName val="0"/>
          <c:showSerName val="0"/>
          <c:showPercent val="0"/>
          <c:showBubbleSize val="0"/>
        </c:dLbls>
        <c:marker val="1"/>
        <c:smooth val="0"/>
        <c:axId val="82349440"/>
        <c:axId val="82363904"/>
      </c:lineChart>
      <c:dateAx>
        <c:axId val="82349440"/>
        <c:scaling>
          <c:orientation val="minMax"/>
        </c:scaling>
        <c:delete val="1"/>
        <c:axPos val="b"/>
        <c:numFmt formatCode="ge" sourceLinked="1"/>
        <c:majorTickMark val="none"/>
        <c:minorTickMark val="none"/>
        <c:tickLblPos val="none"/>
        <c:crossAx val="82363904"/>
        <c:crosses val="autoZero"/>
        <c:auto val="1"/>
        <c:lblOffset val="100"/>
        <c:baseTimeUnit val="years"/>
      </c:dateAx>
      <c:valAx>
        <c:axId val="823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A1-4CA8-8991-A8F8D620B3A3}"/>
            </c:ext>
          </c:extLst>
        </c:ser>
        <c:dLbls>
          <c:showLegendKey val="0"/>
          <c:showVal val="0"/>
          <c:showCatName val="0"/>
          <c:showSerName val="0"/>
          <c:showPercent val="0"/>
          <c:showBubbleSize val="0"/>
        </c:dLbls>
        <c:gapWidth val="150"/>
        <c:axId val="82472960"/>
        <c:axId val="82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A1-4CA8-8991-A8F8D620B3A3}"/>
            </c:ext>
          </c:extLst>
        </c:ser>
        <c:dLbls>
          <c:showLegendKey val="0"/>
          <c:showVal val="0"/>
          <c:showCatName val="0"/>
          <c:showSerName val="0"/>
          <c:showPercent val="0"/>
          <c:showBubbleSize val="0"/>
        </c:dLbls>
        <c:marker val="1"/>
        <c:smooth val="0"/>
        <c:axId val="82472960"/>
        <c:axId val="82474880"/>
      </c:lineChart>
      <c:dateAx>
        <c:axId val="82472960"/>
        <c:scaling>
          <c:orientation val="minMax"/>
        </c:scaling>
        <c:delete val="1"/>
        <c:axPos val="b"/>
        <c:numFmt formatCode="ge" sourceLinked="1"/>
        <c:majorTickMark val="none"/>
        <c:minorTickMark val="none"/>
        <c:tickLblPos val="none"/>
        <c:crossAx val="82474880"/>
        <c:crosses val="autoZero"/>
        <c:auto val="1"/>
        <c:lblOffset val="100"/>
        <c:baseTimeUnit val="years"/>
      </c:dateAx>
      <c:valAx>
        <c:axId val="82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2F-48CB-8311-D5D0848BF879}"/>
            </c:ext>
          </c:extLst>
        </c:ser>
        <c:dLbls>
          <c:showLegendKey val="0"/>
          <c:showVal val="0"/>
          <c:showCatName val="0"/>
          <c:showSerName val="0"/>
          <c:showPercent val="0"/>
          <c:showBubbleSize val="0"/>
        </c:dLbls>
        <c:gapWidth val="150"/>
        <c:axId val="84294272"/>
        <c:axId val="84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2F-48CB-8311-D5D0848BF879}"/>
            </c:ext>
          </c:extLst>
        </c:ser>
        <c:dLbls>
          <c:showLegendKey val="0"/>
          <c:showVal val="0"/>
          <c:showCatName val="0"/>
          <c:showSerName val="0"/>
          <c:showPercent val="0"/>
          <c:showBubbleSize val="0"/>
        </c:dLbls>
        <c:marker val="1"/>
        <c:smooth val="0"/>
        <c:axId val="84294272"/>
        <c:axId val="84296448"/>
      </c:lineChart>
      <c:dateAx>
        <c:axId val="84294272"/>
        <c:scaling>
          <c:orientation val="minMax"/>
        </c:scaling>
        <c:delete val="1"/>
        <c:axPos val="b"/>
        <c:numFmt formatCode="ge" sourceLinked="1"/>
        <c:majorTickMark val="none"/>
        <c:minorTickMark val="none"/>
        <c:tickLblPos val="none"/>
        <c:crossAx val="84296448"/>
        <c:crosses val="autoZero"/>
        <c:auto val="1"/>
        <c:lblOffset val="100"/>
        <c:baseTimeUnit val="years"/>
      </c:dateAx>
      <c:valAx>
        <c:axId val="84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53-4720-B314-AFE518C68476}"/>
            </c:ext>
          </c:extLst>
        </c:ser>
        <c:dLbls>
          <c:showLegendKey val="0"/>
          <c:showVal val="0"/>
          <c:showCatName val="0"/>
          <c:showSerName val="0"/>
          <c:showPercent val="0"/>
          <c:showBubbleSize val="0"/>
        </c:dLbls>
        <c:gapWidth val="150"/>
        <c:axId val="84021248"/>
        <c:axId val="840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53-4720-B314-AFE518C68476}"/>
            </c:ext>
          </c:extLst>
        </c:ser>
        <c:dLbls>
          <c:showLegendKey val="0"/>
          <c:showVal val="0"/>
          <c:showCatName val="0"/>
          <c:showSerName val="0"/>
          <c:showPercent val="0"/>
          <c:showBubbleSize val="0"/>
        </c:dLbls>
        <c:marker val="1"/>
        <c:smooth val="0"/>
        <c:axId val="84021248"/>
        <c:axId val="84022400"/>
      </c:lineChart>
      <c:dateAx>
        <c:axId val="84021248"/>
        <c:scaling>
          <c:orientation val="minMax"/>
        </c:scaling>
        <c:delete val="1"/>
        <c:axPos val="b"/>
        <c:numFmt formatCode="ge" sourceLinked="1"/>
        <c:majorTickMark val="none"/>
        <c:minorTickMark val="none"/>
        <c:tickLblPos val="none"/>
        <c:crossAx val="84022400"/>
        <c:crosses val="autoZero"/>
        <c:auto val="1"/>
        <c:lblOffset val="100"/>
        <c:baseTimeUnit val="years"/>
      </c:dateAx>
      <c:valAx>
        <c:axId val="840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4213.4799999999996</c:v>
                </c:pt>
                <c:pt idx="4">
                  <c:v>706.65</c:v>
                </c:pt>
              </c:numCache>
            </c:numRef>
          </c:val>
          <c:extLst xmlns:c16r2="http://schemas.microsoft.com/office/drawing/2015/06/chart">
            <c:ext xmlns:c16="http://schemas.microsoft.com/office/drawing/2014/chart" uri="{C3380CC4-5D6E-409C-BE32-E72D297353CC}">
              <c16:uniqueId val="{00000000-6287-43D7-B244-8C502DAC3142}"/>
            </c:ext>
          </c:extLst>
        </c:ser>
        <c:dLbls>
          <c:showLegendKey val="0"/>
          <c:showVal val="0"/>
          <c:showCatName val="0"/>
          <c:showSerName val="0"/>
          <c:showPercent val="0"/>
          <c:showBubbleSize val="0"/>
        </c:dLbls>
        <c:gapWidth val="150"/>
        <c:axId val="84039168"/>
        <c:axId val="840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extLst xmlns:c16r2="http://schemas.microsoft.com/office/drawing/2015/06/chart">
            <c:ext xmlns:c16="http://schemas.microsoft.com/office/drawing/2014/chart" uri="{C3380CC4-5D6E-409C-BE32-E72D297353CC}">
              <c16:uniqueId val="{00000001-6287-43D7-B244-8C502DAC3142}"/>
            </c:ext>
          </c:extLst>
        </c:ser>
        <c:dLbls>
          <c:showLegendKey val="0"/>
          <c:showVal val="0"/>
          <c:showCatName val="0"/>
          <c:showSerName val="0"/>
          <c:showPercent val="0"/>
          <c:showBubbleSize val="0"/>
        </c:dLbls>
        <c:marker val="1"/>
        <c:smooth val="0"/>
        <c:axId val="84039168"/>
        <c:axId val="84041088"/>
      </c:lineChart>
      <c:dateAx>
        <c:axId val="84039168"/>
        <c:scaling>
          <c:orientation val="minMax"/>
        </c:scaling>
        <c:delete val="1"/>
        <c:axPos val="b"/>
        <c:numFmt formatCode="ge" sourceLinked="1"/>
        <c:majorTickMark val="none"/>
        <c:minorTickMark val="none"/>
        <c:tickLblPos val="none"/>
        <c:crossAx val="84041088"/>
        <c:crosses val="autoZero"/>
        <c:auto val="1"/>
        <c:lblOffset val="100"/>
        <c:baseTimeUnit val="years"/>
      </c:dateAx>
      <c:valAx>
        <c:axId val="840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0.66</c:v>
                </c:pt>
                <c:pt idx="4">
                  <c:v>9.82</c:v>
                </c:pt>
              </c:numCache>
            </c:numRef>
          </c:val>
          <c:extLst xmlns:c16r2="http://schemas.microsoft.com/office/drawing/2015/06/chart">
            <c:ext xmlns:c16="http://schemas.microsoft.com/office/drawing/2014/chart" uri="{C3380CC4-5D6E-409C-BE32-E72D297353CC}">
              <c16:uniqueId val="{00000000-4BC0-4AA5-8724-9DF2AFF56D33}"/>
            </c:ext>
          </c:extLst>
        </c:ser>
        <c:dLbls>
          <c:showLegendKey val="0"/>
          <c:showVal val="0"/>
          <c:showCatName val="0"/>
          <c:showSerName val="0"/>
          <c:showPercent val="0"/>
          <c:showBubbleSize val="0"/>
        </c:dLbls>
        <c:gapWidth val="150"/>
        <c:axId val="84072320"/>
        <c:axId val="840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extLst xmlns:c16r2="http://schemas.microsoft.com/office/drawing/2015/06/chart">
            <c:ext xmlns:c16="http://schemas.microsoft.com/office/drawing/2014/chart" uri="{C3380CC4-5D6E-409C-BE32-E72D297353CC}">
              <c16:uniqueId val="{00000001-4BC0-4AA5-8724-9DF2AFF56D33}"/>
            </c:ext>
          </c:extLst>
        </c:ser>
        <c:dLbls>
          <c:showLegendKey val="0"/>
          <c:showVal val="0"/>
          <c:showCatName val="0"/>
          <c:showSerName val="0"/>
          <c:showPercent val="0"/>
          <c:showBubbleSize val="0"/>
        </c:dLbls>
        <c:marker val="1"/>
        <c:smooth val="0"/>
        <c:axId val="84072320"/>
        <c:axId val="84086784"/>
      </c:lineChart>
      <c:dateAx>
        <c:axId val="84072320"/>
        <c:scaling>
          <c:orientation val="minMax"/>
        </c:scaling>
        <c:delete val="1"/>
        <c:axPos val="b"/>
        <c:numFmt formatCode="ge" sourceLinked="1"/>
        <c:majorTickMark val="none"/>
        <c:minorTickMark val="none"/>
        <c:tickLblPos val="none"/>
        <c:crossAx val="84086784"/>
        <c:crosses val="autoZero"/>
        <c:auto val="1"/>
        <c:lblOffset val="100"/>
        <c:baseTimeUnit val="years"/>
      </c:dateAx>
      <c:valAx>
        <c:axId val="840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5655</c:v>
                </c:pt>
                <c:pt idx="4">
                  <c:v>0</c:v>
                </c:pt>
              </c:numCache>
            </c:numRef>
          </c:val>
          <c:extLst xmlns:c16r2="http://schemas.microsoft.com/office/drawing/2015/06/chart">
            <c:ext xmlns:c16="http://schemas.microsoft.com/office/drawing/2014/chart" uri="{C3380CC4-5D6E-409C-BE32-E72D297353CC}">
              <c16:uniqueId val="{00000000-4995-4C0F-9877-0231B0CE9FA9}"/>
            </c:ext>
          </c:extLst>
        </c:ser>
        <c:dLbls>
          <c:showLegendKey val="0"/>
          <c:showVal val="0"/>
          <c:showCatName val="0"/>
          <c:showSerName val="0"/>
          <c:showPercent val="0"/>
          <c:showBubbleSize val="0"/>
        </c:dLbls>
        <c:gapWidth val="150"/>
        <c:axId val="84113280"/>
        <c:axId val="841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extLst xmlns:c16r2="http://schemas.microsoft.com/office/drawing/2015/06/chart">
            <c:ext xmlns:c16="http://schemas.microsoft.com/office/drawing/2014/chart" uri="{C3380CC4-5D6E-409C-BE32-E72D297353CC}">
              <c16:uniqueId val="{00000001-4995-4C0F-9877-0231B0CE9FA9}"/>
            </c:ext>
          </c:extLst>
        </c:ser>
        <c:dLbls>
          <c:showLegendKey val="0"/>
          <c:showVal val="0"/>
          <c:showCatName val="0"/>
          <c:showSerName val="0"/>
          <c:showPercent val="0"/>
          <c:showBubbleSize val="0"/>
        </c:dLbls>
        <c:marker val="1"/>
        <c:smooth val="0"/>
        <c:axId val="84113280"/>
        <c:axId val="84119552"/>
      </c:lineChart>
      <c:dateAx>
        <c:axId val="84113280"/>
        <c:scaling>
          <c:orientation val="minMax"/>
        </c:scaling>
        <c:delete val="1"/>
        <c:axPos val="b"/>
        <c:numFmt formatCode="ge" sourceLinked="1"/>
        <c:majorTickMark val="none"/>
        <c:minorTickMark val="none"/>
        <c:tickLblPos val="none"/>
        <c:crossAx val="84119552"/>
        <c:crosses val="autoZero"/>
        <c:auto val="1"/>
        <c:lblOffset val="100"/>
        <c:baseTimeUnit val="years"/>
      </c:dateAx>
      <c:valAx>
        <c:axId val="841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186765</v>
      </c>
      <c r="AM8" s="50"/>
      <c r="AN8" s="50"/>
      <c r="AO8" s="50"/>
      <c r="AP8" s="50"/>
      <c r="AQ8" s="50"/>
      <c r="AR8" s="50"/>
      <c r="AS8" s="50"/>
      <c r="AT8" s="45">
        <f>データ!T6</f>
        <v>84.98</v>
      </c>
      <c r="AU8" s="45"/>
      <c r="AV8" s="45"/>
      <c r="AW8" s="45"/>
      <c r="AX8" s="45"/>
      <c r="AY8" s="45"/>
      <c r="AZ8" s="45"/>
      <c r="BA8" s="45"/>
      <c r="BB8" s="45">
        <f>データ!U6</f>
        <v>2197.75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t="str">
        <f>データ!Q6</f>
        <v>-</v>
      </c>
      <c r="X10" s="45"/>
      <c r="Y10" s="45"/>
      <c r="Z10" s="45"/>
      <c r="AA10" s="45"/>
      <c r="AB10" s="45"/>
      <c r="AC10" s="45"/>
      <c r="AD10" s="50">
        <f>データ!R6</f>
        <v>3240</v>
      </c>
      <c r="AE10" s="50"/>
      <c r="AF10" s="50"/>
      <c r="AG10" s="50"/>
      <c r="AH10" s="50"/>
      <c r="AI10" s="50"/>
      <c r="AJ10" s="50"/>
      <c r="AK10" s="2"/>
      <c r="AL10" s="50">
        <f>データ!V6</f>
        <v>88</v>
      </c>
      <c r="AM10" s="50"/>
      <c r="AN10" s="50"/>
      <c r="AO10" s="50"/>
      <c r="AP10" s="50"/>
      <c r="AQ10" s="50"/>
      <c r="AR10" s="50"/>
      <c r="AS10" s="50"/>
      <c r="AT10" s="45">
        <f>データ!W6</f>
        <v>33.729999999999997</v>
      </c>
      <c r="AU10" s="45"/>
      <c r="AV10" s="45"/>
      <c r="AW10" s="45"/>
      <c r="AX10" s="45"/>
      <c r="AY10" s="45"/>
      <c r="AZ10" s="45"/>
      <c r="BA10" s="45"/>
      <c r="BB10" s="45">
        <f>データ!X6</f>
        <v>2.61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272191</v>
      </c>
      <c r="D6" s="33">
        <f t="shared" si="3"/>
        <v>47</v>
      </c>
      <c r="E6" s="33">
        <f t="shared" si="3"/>
        <v>18</v>
      </c>
      <c r="F6" s="33">
        <f t="shared" si="3"/>
        <v>0</v>
      </c>
      <c r="G6" s="33">
        <f t="shared" si="3"/>
        <v>0</v>
      </c>
      <c r="H6" s="33" t="str">
        <f t="shared" si="3"/>
        <v>大阪府　和泉市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0.05</v>
      </c>
      <c r="Q6" s="34" t="str">
        <f t="shared" si="3"/>
        <v>-</v>
      </c>
      <c r="R6" s="34">
        <f t="shared" si="3"/>
        <v>3240</v>
      </c>
      <c r="S6" s="34">
        <f t="shared" si="3"/>
        <v>186765</v>
      </c>
      <c r="T6" s="34">
        <f t="shared" si="3"/>
        <v>84.98</v>
      </c>
      <c r="U6" s="34">
        <f t="shared" si="3"/>
        <v>2197.75</v>
      </c>
      <c r="V6" s="34">
        <f t="shared" si="3"/>
        <v>88</v>
      </c>
      <c r="W6" s="34">
        <f t="shared" si="3"/>
        <v>33.729999999999997</v>
      </c>
      <c r="X6" s="34">
        <f t="shared" si="3"/>
        <v>2.61</v>
      </c>
      <c r="Y6" s="35" t="str">
        <f>IF(Y7="",NA(),Y7)</f>
        <v>-</v>
      </c>
      <c r="Z6" s="35" t="str">
        <f t="shared" ref="Z6:AH6" si="4">IF(Z7="",NA(),Z7)</f>
        <v>-</v>
      </c>
      <c r="AA6" s="35" t="str">
        <f t="shared" si="4"/>
        <v>-</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4213.4799999999996</v>
      </c>
      <c r="BJ6" s="35">
        <f t="shared" si="7"/>
        <v>706.65</v>
      </c>
      <c r="BK6" s="35" t="str">
        <f t="shared" si="7"/>
        <v>-</v>
      </c>
      <c r="BL6" s="35" t="str">
        <f t="shared" si="7"/>
        <v>-</v>
      </c>
      <c r="BM6" s="35" t="str">
        <f t="shared" si="7"/>
        <v>-</v>
      </c>
      <c r="BN6" s="35">
        <f t="shared" si="7"/>
        <v>392.19</v>
      </c>
      <c r="BO6" s="35">
        <f t="shared" si="7"/>
        <v>413.5</v>
      </c>
      <c r="BP6" s="34" t="str">
        <f>IF(BP7="","",IF(BP7="-","【-】","【"&amp;SUBSTITUTE(TEXT(BP7,"#,##0.00"),"-","△")&amp;"】"))</f>
        <v>【346.13】</v>
      </c>
      <c r="BQ6" s="35" t="str">
        <f>IF(BQ7="",NA(),BQ7)</f>
        <v>-</v>
      </c>
      <c r="BR6" s="35" t="str">
        <f t="shared" ref="BR6:BZ6" si="8">IF(BR7="",NA(),BR7)</f>
        <v>-</v>
      </c>
      <c r="BS6" s="35" t="str">
        <f t="shared" si="8"/>
        <v>-</v>
      </c>
      <c r="BT6" s="35">
        <f t="shared" si="8"/>
        <v>0.66</v>
      </c>
      <c r="BU6" s="35">
        <f t="shared" si="8"/>
        <v>9.82</v>
      </c>
      <c r="BV6" s="35" t="str">
        <f t="shared" si="8"/>
        <v>-</v>
      </c>
      <c r="BW6" s="35" t="str">
        <f t="shared" si="8"/>
        <v>-</v>
      </c>
      <c r="BX6" s="35" t="str">
        <f t="shared" si="8"/>
        <v>-</v>
      </c>
      <c r="BY6" s="35">
        <f t="shared" si="8"/>
        <v>57.03</v>
      </c>
      <c r="BZ6" s="35">
        <f t="shared" si="8"/>
        <v>55.84</v>
      </c>
      <c r="CA6" s="34" t="str">
        <f>IF(CA7="","",IF(CA7="-","【-】","【"&amp;SUBSTITUTE(TEXT(CA7,"#,##0.00"),"-","△")&amp;"】"))</f>
        <v>【59.83】</v>
      </c>
      <c r="CB6" s="35" t="str">
        <f>IF(CB7="",NA(),CB7)</f>
        <v>-</v>
      </c>
      <c r="CC6" s="35" t="str">
        <f t="shared" ref="CC6:CK6" si="9">IF(CC7="",NA(),CC7)</f>
        <v>-</v>
      </c>
      <c r="CD6" s="35" t="str">
        <f t="shared" si="9"/>
        <v>-</v>
      </c>
      <c r="CE6" s="35">
        <f t="shared" si="9"/>
        <v>5655</v>
      </c>
      <c r="CF6" s="35" t="str">
        <f t="shared" si="9"/>
        <v>-</v>
      </c>
      <c r="CG6" s="35" t="str">
        <f t="shared" si="9"/>
        <v>-</v>
      </c>
      <c r="CH6" s="35" t="str">
        <f t="shared" si="9"/>
        <v>-</v>
      </c>
      <c r="CI6" s="35" t="str">
        <f t="shared" si="9"/>
        <v>-</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58.25</v>
      </c>
      <c r="CV6" s="35">
        <f t="shared" si="10"/>
        <v>61.55</v>
      </c>
      <c r="CW6" s="34" t="str">
        <f>IF(CW7="","",IF(CW7="-","【-】","【"&amp;SUBSTITUTE(TEXT(CW7,"#,##0.00"),"-","△")&amp;"】"))</f>
        <v>【61.71】</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272191</v>
      </c>
      <c r="D7" s="37">
        <v>47</v>
      </c>
      <c r="E7" s="37">
        <v>18</v>
      </c>
      <c r="F7" s="37">
        <v>0</v>
      </c>
      <c r="G7" s="37">
        <v>0</v>
      </c>
      <c r="H7" s="37" t="s">
        <v>109</v>
      </c>
      <c r="I7" s="37" t="s">
        <v>110</v>
      </c>
      <c r="J7" s="37" t="s">
        <v>111</v>
      </c>
      <c r="K7" s="37" t="s">
        <v>112</v>
      </c>
      <c r="L7" s="37" t="s">
        <v>113</v>
      </c>
      <c r="M7" s="37"/>
      <c r="N7" s="38" t="s">
        <v>114</v>
      </c>
      <c r="O7" s="38" t="s">
        <v>115</v>
      </c>
      <c r="P7" s="38">
        <v>0.05</v>
      </c>
      <c r="Q7" s="38" t="s">
        <v>114</v>
      </c>
      <c r="R7" s="38">
        <v>3240</v>
      </c>
      <c r="S7" s="38">
        <v>186765</v>
      </c>
      <c r="T7" s="38">
        <v>84.98</v>
      </c>
      <c r="U7" s="38">
        <v>2197.75</v>
      </c>
      <c r="V7" s="38">
        <v>88</v>
      </c>
      <c r="W7" s="38">
        <v>33.729999999999997</v>
      </c>
      <c r="X7" s="38">
        <v>2.61</v>
      </c>
      <c r="Y7" s="38" t="s">
        <v>114</v>
      </c>
      <c r="Z7" s="38" t="s">
        <v>114</v>
      </c>
      <c r="AA7" s="38" t="s">
        <v>114</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t="s">
        <v>114</v>
      </c>
      <c r="BH7" s="38" t="s">
        <v>114</v>
      </c>
      <c r="BI7" s="38">
        <v>4213.4799999999996</v>
      </c>
      <c r="BJ7" s="38">
        <v>706.65</v>
      </c>
      <c r="BK7" s="38" t="s">
        <v>114</v>
      </c>
      <c r="BL7" s="38" t="s">
        <v>114</v>
      </c>
      <c r="BM7" s="38" t="s">
        <v>114</v>
      </c>
      <c r="BN7" s="38">
        <v>392.19</v>
      </c>
      <c r="BO7" s="38">
        <v>413.5</v>
      </c>
      <c r="BP7" s="38">
        <v>346.13</v>
      </c>
      <c r="BQ7" s="38" t="s">
        <v>114</v>
      </c>
      <c r="BR7" s="38" t="s">
        <v>114</v>
      </c>
      <c r="BS7" s="38" t="s">
        <v>114</v>
      </c>
      <c r="BT7" s="38">
        <v>0.66</v>
      </c>
      <c r="BU7" s="38">
        <v>9.82</v>
      </c>
      <c r="BV7" s="38" t="s">
        <v>114</v>
      </c>
      <c r="BW7" s="38" t="s">
        <v>114</v>
      </c>
      <c r="BX7" s="38" t="s">
        <v>114</v>
      </c>
      <c r="BY7" s="38">
        <v>57.03</v>
      </c>
      <c r="BZ7" s="38">
        <v>55.84</v>
      </c>
      <c r="CA7" s="38">
        <v>59.83</v>
      </c>
      <c r="CB7" s="38" t="s">
        <v>114</v>
      </c>
      <c r="CC7" s="38" t="s">
        <v>114</v>
      </c>
      <c r="CD7" s="38" t="s">
        <v>114</v>
      </c>
      <c r="CE7" s="38">
        <v>5655</v>
      </c>
      <c r="CF7" s="38" t="s">
        <v>114</v>
      </c>
      <c r="CG7" s="38" t="s">
        <v>114</v>
      </c>
      <c r="CH7" s="38" t="s">
        <v>114</v>
      </c>
      <c r="CI7" s="38" t="s">
        <v>114</v>
      </c>
      <c r="CJ7" s="38">
        <v>283.73</v>
      </c>
      <c r="CK7" s="38">
        <v>287.57</v>
      </c>
      <c r="CL7" s="38">
        <v>268.69</v>
      </c>
      <c r="CM7" s="38" t="s">
        <v>114</v>
      </c>
      <c r="CN7" s="38" t="s">
        <v>114</v>
      </c>
      <c r="CO7" s="38" t="s">
        <v>114</v>
      </c>
      <c r="CP7" s="38" t="s">
        <v>114</v>
      </c>
      <c r="CQ7" s="38" t="s">
        <v>114</v>
      </c>
      <c r="CR7" s="38" t="s">
        <v>114</v>
      </c>
      <c r="CS7" s="38" t="s">
        <v>114</v>
      </c>
      <c r="CT7" s="38" t="s">
        <v>114</v>
      </c>
      <c r="CU7" s="38">
        <v>58.25</v>
      </c>
      <c r="CV7" s="38">
        <v>61.55</v>
      </c>
      <c r="CW7" s="38">
        <v>61.71</v>
      </c>
      <c r="CX7" s="38" t="s">
        <v>114</v>
      </c>
      <c r="CY7" s="38" t="s">
        <v>114</v>
      </c>
      <c r="CZ7" s="38" t="s">
        <v>114</v>
      </c>
      <c r="DA7" s="38">
        <v>100</v>
      </c>
      <c r="DB7" s="38">
        <v>100</v>
      </c>
      <c r="DC7" s="38" t="s">
        <v>114</v>
      </c>
      <c r="DD7" s="38" t="s">
        <v>114</v>
      </c>
      <c r="DE7" s="38" t="s">
        <v>114</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2018-02-27T07:14:25Z</cp:lastPrinted>
  <dcterms:created xsi:type="dcterms:W3CDTF">2017-12-25T02:41:01Z</dcterms:created>
  <dcterms:modified xsi:type="dcterms:W3CDTF">2018-02-27T07:19:25Z</dcterms:modified>
  <cp:category/>
</cp:coreProperties>
</file>