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14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I10" i="4"/>
  <c r="B10" i="4"/>
  <c r="AL8" i="4"/>
  <c r="P8" i="4"/>
  <c r="C10" i="5" l="1"/>
  <c r="D10" i="5"/>
  <c r="E10" i="5"/>
  <c r="B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<sst xmlns="http://schemas.openxmlformats.org/spreadsheetml/2006/main" count="324" uniqueCount="123">
  <si>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</si>
  <si>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</si>
  <si>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</si>
  <si>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</si>
  <si>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</si>
  <si>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</si>
  <si>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</si>
  <si>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</si>
  <si>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</si>
  <si>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</si>
  <si>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</si>
  <si>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</si>
  <si>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</si>
  <si>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</si>
  <si>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</si>
  <si>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</si>
  <si>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</si>
  <si>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</si>
  <si>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</si>
  <si>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</si>
  <si>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</si>
  <si>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</si>
  <si>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</si>
  <si>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</si>
  <si>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</si>
  <si>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</si>
  <si>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</si>
  <si>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</si>
  <si>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</si>
  <si>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</si>
  <si>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</si>
  <si>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</si>
  <si>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</si>
  <si>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</si>
  <si>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</si>
  <si>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</si>
  <si>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</si>
  <si>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</si>
  <si>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</si>
  <si>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</si>
  <si>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</si>
  <si>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</si>
  <si>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</si>
  <si>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</si>
  <si>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</si>
  <si>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</si>
  <si>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</si>
  <si>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</si>
  <si>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</si>
  <si>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</si>
  <si>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</si>
  <si>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</si>
  <si>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</si>
  <si>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</si>
  <si>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</si>
  <si>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</si>
  <si>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</si>
  <si>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</si>
  <si>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</si>
  <si>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</si>
  <si>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</si>
  <si>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</si>
  <si>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</si>
  <si>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</si>
  <si>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</si>
  <si>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</si>
  <si>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</si>
  <si>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</si>
  <si>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</si>
  <si>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</si>
  <si>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</si>
  <si>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</si>
  <si>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</si>
  <si>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</si>
  <si>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</si>
  <si>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</si>
  <si>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</si>
  <si>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</si>
  <si>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</si>
  <si>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</si>
  <si>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</si>
  <si>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</si>
  <si>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</si>
  <si>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</si>
  <si>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</si>
  <si>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</si>
  <si>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</si>
  <si>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</si>
  <si>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</si>
  <si>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</si>
  <si>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</si>
  <si>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</si>
  <si>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</si>
  <si>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</si>
  <si>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</si>
  <si>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</si>
  <si>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</si>
  <si>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</si>
  <si>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</si>
  <si>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</si>
  <si>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</si>
  <si>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</si>
  <si>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</si>
  <si>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</si>
  <si>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</si>
  <si>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</si>
  <si>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</si>
  <si>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</si>
  <si>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富田林市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</si>
  <si>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</si>
  <si>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</si>
  <si>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</si>
  <si>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</si>
  <si>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</si>
  <si>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</si>
  <si>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</si>
  <si>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</si>
  <si>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</si>
  <si>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</si>
  <si>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</si>
  <si>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では、生活排水100%適正処理を早期に達成するために、公共下水道事業と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
　平成28年度より地方公営企業法を全部適用し、事業の広域化の検討にも取り組んでいる。
経営面では、将来の人口減少も踏まえた使用料水準の適正化、水洗化率の向上が課題と認識し、引き続き、経営の効率化を進め、今後、経営戦略の策定、使用料の適正化についても併せて検討に着手する予定である。</t>
    <rPh sb="154" eb="155">
      <t>ド</t>
    </rPh>
    <rPh sb="227" eb="229">
      <t>カダイ</t>
    </rPh>
    <rPh sb="230" eb="232">
      <t>ニンシキ</t>
    </rPh>
    <rPh sb="234" eb="235">
      <t>ヒ</t>
    </rPh>
    <rPh sb="236" eb="237">
      <t>ツヅ</t>
    </rPh>
    <rPh sb="249" eb="251">
      <t>コンゴ</t>
    </rPh>
    <rPh sb="278" eb="280">
      <t>チャクシュ</t>
    </rPh>
    <rPh sb="282" eb="284">
      <t>ヨテイ</t>
    </rPh>
    <phoneticPr fontId="4"/>
  </si>
  <si>
    <t>　①有形固定資産減価償却率、②管渠老朽化率ともに類似団体平均値より低くなっているが、今後徐々に増加すると見込んでいる。
　本市では、昭和42年より整備に着手した公共下水道管渠施設が標準耐用年数を迎えつつあるため、平成25年度より5年間で約10km(2.63%)の長寿命化対策工事に着手している。平成28年度は3.32ｋｍの管更生工事を行っており、③管渠改善率は類似団体平均値を上回っている。</t>
    <rPh sb="2" eb="4">
      <t>ユウケイ</t>
    </rPh>
    <rPh sb="4" eb="6">
      <t>コテイ</t>
    </rPh>
    <rPh sb="6" eb="8">
      <t>シサン</t>
    </rPh>
    <rPh sb="8" eb="10">
      <t>ゲンカ</t>
    </rPh>
    <rPh sb="10" eb="12">
      <t>ショウキャク</t>
    </rPh>
    <rPh sb="12" eb="13">
      <t>リツ</t>
    </rPh>
    <rPh sb="15" eb="16">
      <t>カン</t>
    </rPh>
    <rPh sb="16" eb="17">
      <t>キョ</t>
    </rPh>
    <rPh sb="17" eb="20">
      <t>ロウキュウカ</t>
    </rPh>
    <rPh sb="20" eb="21">
      <t>リツ</t>
    </rPh>
    <rPh sb="24" eb="26">
      <t>ルイジ</t>
    </rPh>
    <rPh sb="26" eb="28">
      <t>ダンタイ</t>
    </rPh>
    <rPh sb="28" eb="31">
      <t>ヘイキンチ</t>
    </rPh>
    <rPh sb="33" eb="34">
      <t>ヒク</t>
    </rPh>
    <rPh sb="42" eb="44">
      <t>コンゴ</t>
    </rPh>
    <rPh sb="44" eb="46">
      <t>ジョジョ</t>
    </rPh>
    <rPh sb="47" eb="49">
      <t>ゾウカ</t>
    </rPh>
    <rPh sb="52" eb="54">
      <t>ミコ</t>
    </rPh>
    <rPh sb="174" eb="175">
      <t>カン</t>
    </rPh>
    <rPh sb="175" eb="176">
      <t>キョ</t>
    </rPh>
    <rPh sb="176" eb="178">
      <t>カイゼン</t>
    </rPh>
    <rPh sb="178" eb="179">
      <t>リツ</t>
    </rPh>
    <rPh sb="180" eb="182">
      <t>ルイジ</t>
    </rPh>
    <rPh sb="182" eb="184">
      <t>ダンタイ</t>
    </rPh>
    <rPh sb="184" eb="186">
      <t>ヘイキン</t>
    </rPh>
    <rPh sb="186" eb="187">
      <t>チ</t>
    </rPh>
    <rPh sb="188" eb="190">
      <t>ウワマワ</t>
    </rPh>
    <phoneticPr fontId="4"/>
  </si>
  <si>
    <t>　平成28年度から、地方公営企業法を全部適用したため、平成27年度以前の数値の計上はない。
　①経常収支比率については、100%を超えており、市一般会計からの補助金収入により、健全な経営状態を保てている。
　②累積欠損金比率は累積欠損金が発生していないため計上はない。
　③流動比率については、翌年度償還の企業債償還額が流動負債に計上されているため、50.38%と低く、資金的に苦しい経営となっている。
　④企業債残高対事業規模比率について、企業債残高は借入額が償還額を下回るため減少が見込まれている。
　⑤経費回収率は100%を超えているが、施設の老朽化に伴う更新投資など、今後損益は悪化すると見込んでいる。
　⑥汚水処理原価は類似団体平均値を下回っているが、整備進捗に伴う減価償却費の増加や人口減少の影響による汚水量の減少など、今後増加すると見込んでいる。
　⑦施設利用率については、単独処理場を設置していないため計上はない。
　⑧水洗化率については下水道整備を継続しており、処理区域の拡大に伴い分母となる整備人口が年々増加するため、若干低くなる傾向にあるが、引続き水洗化の促進啓発に努めたい。</t>
    <rPh sb="1" eb="3">
      <t>ヘイセイ</t>
    </rPh>
    <rPh sb="5" eb="7">
      <t>ネンド</t>
    </rPh>
    <rPh sb="10" eb="12">
      <t>チホウ</t>
    </rPh>
    <rPh sb="12" eb="14">
      <t>コウエイ</t>
    </rPh>
    <rPh sb="14" eb="16">
      <t>キギョウ</t>
    </rPh>
    <rPh sb="16" eb="17">
      <t>ホウ</t>
    </rPh>
    <rPh sb="18" eb="20">
      <t>ゼンブ</t>
    </rPh>
    <rPh sb="20" eb="22">
      <t>テキヨウ</t>
    </rPh>
    <rPh sb="27" eb="29">
      <t>ヘイセイ</t>
    </rPh>
    <rPh sb="31" eb="33">
      <t>ネンド</t>
    </rPh>
    <rPh sb="33" eb="35">
      <t>イゼン</t>
    </rPh>
    <rPh sb="36" eb="38">
      <t>スウチ</t>
    </rPh>
    <rPh sb="39" eb="41">
      <t>ケイジョウ</t>
    </rPh>
    <rPh sb="48" eb="50">
      <t>ケイジョウ</t>
    </rPh>
    <rPh sb="50" eb="52">
      <t>シュウシ</t>
    </rPh>
    <rPh sb="52" eb="54">
      <t>ヒリツ</t>
    </rPh>
    <rPh sb="105" eb="107">
      <t>ルイセキ</t>
    </rPh>
    <rPh sb="107" eb="110">
      <t>ケッソンキン</t>
    </rPh>
    <rPh sb="110" eb="112">
      <t>ヒリツ</t>
    </rPh>
    <rPh sb="113" eb="115">
      <t>ルイセキ</t>
    </rPh>
    <rPh sb="115" eb="118">
      <t>ケッソンキン</t>
    </rPh>
    <rPh sb="119" eb="121">
      <t>ハッセイ</t>
    </rPh>
    <rPh sb="128" eb="130">
      <t>ケイジョウ</t>
    </rPh>
    <rPh sb="137" eb="139">
      <t>リュウドウ</t>
    </rPh>
    <rPh sb="139" eb="141">
      <t>ヒリツ</t>
    </rPh>
    <rPh sb="147" eb="150">
      <t>ヨクネンド</t>
    </rPh>
    <rPh sb="150" eb="152">
      <t>ショウカン</t>
    </rPh>
    <rPh sb="153" eb="155">
      <t>キギョウ</t>
    </rPh>
    <rPh sb="155" eb="156">
      <t>サイ</t>
    </rPh>
    <rPh sb="156" eb="158">
      <t>ショウカン</t>
    </rPh>
    <rPh sb="158" eb="159">
      <t>ガク</t>
    </rPh>
    <rPh sb="160" eb="162">
      <t>リュウドウ</t>
    </rPh>
    <rPh sb="162" eb="164">
      <t>フサイ</t>
    </rPh>
    <rPh sb="165" eb="167">
      <t>ケイジョウ</t>
    </rPh>
    <rPh sb="182" eb="183">
      <t>ヒク</t>
    </rPh>
    <rPh sb="185" eb="188">
      <t>シキンテキ</t>
    </rPh>
    <rPh sb="189" eb="190">
      <t>クル</t>
    </rPh>
    <rPh sb="192" eb="194">
      <t>ケイエイ</t>
    </rPh>
    <rPh sb="204" eb="206">
      <t>キギョウ</t>
    </rPh>
    <rPh sb="206" eb="207">
      <t>サイ</t>
    </rPh>
    <rPh sb="207" eb="209">
      <t>ザンダカ</t>
    </rPh>
    <rPh sb="209" eb="210">
      <t>タイ</t>
    </rPh>
    <rPh sb="210" eb="212">
      <t>ジギョウ</t>
    </rPh>
    <rPh sb="212" eb="214">
      <t>キボ</t>
    </rPh>
    <rPh sb="214" eb="216">
      <t>ヒリツ</t>
    </rPh>
    <rPh sb="221" eb="223">
      <t>キギョウ</t>
    </rPh>
    <rPh sb="223" eb="224">
      <t>サイ</t>
    </rPh>
    <rPh sb="224" eb="226">
      <t>ザンダカ</t>
    </rPh>
    <rPh sb="227" eb="229">
      <t>カリイレ</t>
    </rPh>
    <rPh sb="229" eb="230">
      <t>ガク</t>
    </rPh>
    <rPh sb="231" eb="233">
      <t>ショウカン</t>
    </rPh>
    <rPh sb="233" eb="234">
      <t>ガク</t>
    </rPh>
    <rPh sb="235" eb="237">
      <t>シタマワ</t>
    </rPh>
    <rPh sb="240" eb="242">
      <t>ゲンショウ</t>
    </rPh>
    <rPh sb="243" eb="245">
      <t>ミコ</t>
    </rPh>
    <rPh sb="254" eb="256">
      <t>ケイヒ</t>
    </rPh>
    <rPh sb="256" eb="258">
      <t>カイシュウ</t>
    </rPh>
    <rPh sb="258" eb="259">
      <t>リツ</t>
    </rPh>
    <rPh sb="265" eb="266">
      <t>コ</t>
    </rPh>
    <rPh sb="272" eb="274">
      <t>シセツ</t>
    </rPh>
    <rPh sb="275" eb="278">
      <t>ロウキュウカ</t>
    </rPh>
    <rPh sb="279" eb="280">
      <t>トモナ</t>
    </rPh>
    <rPh sb="281" eb="283">
      <t>コウシン</t>
    </rPh>
    <rPh sb="283" eb="285">
      <t>トウシ</t>
    </rPh>
    <rPh sb="290" eb="292">
      <t>ソンエキ</t>
    </rPh>
    <rPh sb="293" eb="295">
      <t>アッカ</t>
    </rPh>
    <rPh sb="298" eb="300">
      <t>ミコ</t>
    </rPh>
    <rPh sb="321" eb="322">
      <t>チ</t>
    </rPh>
    <rPh sb="331" eb="333">
      <t>セイビ</t>
    </rPh>
    <rPh sb="333" eb="335">
      <t>シンチョク</t>
    </rPh>
    <rPh sb="336" eb="337">
      <t>トモナ</t>
    </rPh>
    <rPh sb="338" eb="340">
      <t>ゲンカ</t>
    </rPh>
    <rPh sb="340" eb="342">
      <t>ショウキャク</t>
    </rPh>
    <rPh sb="342" eb="343">
      <t>ヒ</t>
    </rPh>
    <rPh sb="344" eb="346">
      <t>ゾウカ</t>
    </rPh>
    <rPh sb="347" eb="349">
      <t>ジンコウ</t>
    </rPh>
    <rPh sb="349" eb="351">
      <t>ゲンショウ</t>
    </rPh>
    <rPh sb="352" eb="354">
      <t>エイキョウ</t>
    </rPh>
    <rPh sb="357" eb="358">
      <t>オ</t>
    </rPh>
    <rPh sb="358" eb="360">
      <t>スイリョウ</t>
    </rPh>
    <rPh sb="361" eb="363">
      <t>ゲンショウ</t>
    </rPh>
    <rPh sb="366" eb="368">
      <t>コンゴ</t>
    </rPh>
    <rPh sb="368" eb="370">
      <t>ゾウカ</t>
    </rPh>
    <rPh sb="373" eb="375">
      <t>ミコ</t>
    </rPh>
    <rPh sb="482" eb="484">
      <t>ヒキツヅ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</si>
</sst>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0.85</c:v>
                </c:pt>
              </c:numCache>
            </c:numRef>
          </c:val>
        </c:ser>
        <c:dLbls>
          <c:showLegendKey val="0"/>
          <c:showVal val="0"/>
          <c:showCatName val="0"/>
          <c:showSerName val="0"/>
          <c:showPercent val="0"/>
          <c:showBubbleSize val="0"/>
        </c:dLbls>
        <c:gapWidth val="150"/>
        <c:axId val="85845888"/>
        <c:axId val="887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85845888"/>
        <c:axId val="88743936"/>
      </c:lineChart>
      <c:dateAx>
        <c:axId val="85845888"/>
        <c:scaling>
          <c:orientation val="minMax"/>
        </c:scaling>
        <c:delete val="1"/>
        <c:axPos val="b"/>
        <c:numFmt formatCode="ge" sourceLinked="1"/>
        <c:majorTickMark val="none"/>
        <c:minorTickMark val="none"/>
        <c:tickLblPos val="none"/>
        <c:crossAx val="88743936"/>
        <c:crosses val="autoZero"/>
        <c:auto val="1"/>
        <c:lblOffset val="100"/>
        <c:baseTimeUnit val="years"/>
      </c:dateAx>
      <c:valAx>
        <c:axId val="887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38752"/>
        <c:axId val="889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63.26</c:v>
                </c:pt>
              </c:numCache>
            </c:numRef>
          </c:val>
          <c:smooth val="0"/>
        </c:ser>
        <c:dLbls>
          <c:showLegendKey val="0"/>
          <c:showVal val="0"/>
          <c:showCatName val="0"/>
          <c:showSerName val="0"/>
          <c:showPercent val="0"/>
          <c:showBubbleSize val="0"/>
        </c:dLbls>
        <c:marker val="1"/>
        <c:smooth val="0"/>
        <c:axId val="88938752"/>
        <c:axId val="88957312"/>
      </c:lineChart>
      <c:dateAx>
        <c:axId val="88938752"/>
        <c:scaling>
          <c:orientation val="minMax"/>
        </c:scaling>
        <c:delete val="1"/>
        <c:axPos val="b"/>
        <c:numFmt formatCode="ge" sourceLinked="1"/>
        <c:majorTickMark val="none"/>
        <c:minorTickMark val="none"/>
        <c:tickLblPos val="none"/>
        <c:crossAx val="88957312"/>
        <c:crosses val="autoZero"/>
        <c:auto val="1"/>
        <c:lblOffset val="100"/>
        <c:baseTimeUnit val="years"/>
      </c:dateAx>
      <c:valAx>
        <c:axId val="889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91.46</c:v>
                </c:pt>
              </c:numCache>
            </c:numRef>
          </c:val>
        </c:ser>
        <c:dLbls>
          <c:showLegendKey val="0"/>
          <c:showVal val="0"/>
          <c:showCatName val="0"/>
          <c:showSerName val="0"/>
          <c:showPercent val="0"/>
          <c:showBubbleSize val="0"/>
        </c:dLbls>
        <c:gapWidth val="150"/>
        <c:axId val="88999808"/>
        <c:axId val="890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94.07</c:v>
                </c:pt>
              </c:numCache>
            </c:numRef>
          </c:val>
          <c:smooth val="0"/>
        </c:ser>
        <c:dLbls>
          <c:showLegendKey val="0"/>
          <c:showVal val="0"/>
          <c:showCatName val="0"/>
          <c:showSerName val="0"/>
          <c:showPercent val="0"/>
          <c:showBubbleSize val="0"/>
        </c:dLbls>
        <c:marker val="1"/>
        <c:smooth val="0"/>
        <c:axId val="88999808"/>
        <c:axId val="89001984"/>
      </c:lineChart>
      <c:dateAx>
        <c:axId val="88999808"/>
        <c:scaling>
          <c:orientation val="minMax"/>
        </c:scaling>
        <c:delete val="1"/>
        <c:axPos val="b"/>
        <c:numFmt formatCode="ge" sourceLinked="1"/>
        <c:majorTickMark val="none"/>
        <c:minorTickMark val="none"/>
        <c:tickLblPos val="none"/>
        <c:crossAx val="89001984"/>
        <c:crosses val="autoZero"/>
        <c:auto val="1"/>
        <c:lblOffset val="100"/>
        <c:baseTimeUnit val="years"/>
      </c:dateAx>
      <c:valAx>
        <c:axId val="890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109.96</c:v>
                </c:pt>
              </c:numCache>
            </c:numRef>
          </c:val>
        </c:ser>
        <c:dLbls>
          <c:showLegendKey val="0"/>
          <c:showVal val="0"/>
          <c:showCatName val="0"/>
          <c:showSerName val="0"/>
          <c:showPercent val="0"/>
          <c:showBubbleSize val="0"/>
        </c:dLbls>
        <c:gapWidth val="150"/>
        <c:axId val="88778240"/>
        <c:axId val="887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107.45</c:v>
                </c:pt>
              </c:numCache>
            </c:numRef>
          </c:val>
          <c:smooth val="0"/>
        </c:ser>
        <c:dLbls>
          <c:showLegendKey val="0"/>
          <c:showVal val="0"/>
          <c:showCatName val="0"/>
          <c:showSerName val="0"/>
          <c:showPercent val="0"/>
          <c:showBubbleSize val="0"/>
        </c:dLbls>
        <c:marker val="1"/>
        <c:smooth val="0"/>
        <c:axId val="88778240"/>
        <c:axId val="88780160"/>
      </c:lineChart>
      <c:dateAx>
        <c:axId val="88778240"/>
        <c:scaling>
          <c:orientation val="minMax"/>
        </c:scaling>
        <c:delete val="1"/>
        <c:axPos val="b"/>
        <c:numFmt formatCode="ge" sourceLinked="1"/>
        <c:majorTickMark val="none"/>
        <c:minorTickMark val="none"/>
        <c:tickLblPos val="none"/>
        <c:crossAx val="88780160"/>
        <c:crosses val="autoZero"/>
        <c:auto val="1"/>
        <c:lblOffset val="100"/>
        <c:baseTimeUnit val="years"/>
      </c:dateAx>
      <c:valAx>
        <c:axId val="88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3.9</c:v>
                </c:pt>
              </c:numCache>
            </c:numRef>
          </c:val>
        </c:ser>
        <c:dLbls>
          <c:showLegendKey val="0"/>
          <c:showVal val="0"/>
          <c:showCatName val="0"/>
          <c:showSerName val="0"/>
          <c:showPercent val="0"/>
          <c:showBubbleSize val="0"/>
        </c:dLbls>
        <c:gapWidth val="150"/>
        <c:axId val="88618112"/>
        <c:axId val="88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28.95</c:v>
                </c:pt>
              </c:numCache>
            </c:numRef>
          </c:val>
          <c:smooth val="0"/>
        </c:ser>
        <c:dLbls>
          <c:showLegendKey val="0"/>
          <c:showVal val="0"/>
          <c:showCatName val="0"/>
          <c:showSerName val="0"/>
          <c:showPercent val="0"/>
          <c:showBubbleSize val="0"/>
        </c:dLbls>
        <c:marker val="1"/>
        <c:smooth val="0"/>
        <c:axId val="88618112"/>
        <c:axId val="88620032"/>
      </c:lineChart>
      <c:dateAx>
        <c:axId val="88618112"/>
        <c:scaling>
          <c:orientation val="minMax"/>
        </c:scaling>
        <c:delete val="1"/>
        <c:axPos val="b"/>
        <c:numFmt formatCode="ge" sourceLinked="1"/>
        <c:majorTickMark val="none"/>
        <c:minorTickMark val="none"/>
        <c:tickLblPos val="none"/>
        <c:crossAx val="88620032"/>
        <c:crosses val="autoZero"/>
        <c:auto val="1"/>
        <c:lblOffset val="100"/>
        <c:baseTimeUnit val="years"/>
      </c:dateAx>
      <c:valAx>
        <c:axId val="88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8658688"/>
        <c:axId val="886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4.07</c:v>
                </c:pt>
              </c:numCache>
            </c:numRef>
          </c:val>
          <c:smooth val="0"/>
        </c:ser>
        <c:dLbls>
          <c:showLegendKey val="0"/>
          <c:showVal val="0"/>
          <c:showCatName val="0"/>
          <c:showSerName val="0"/>
          <c:showPercent val="0"/>
          <c:showBubbleSize val="0"/>
        </c:dLbls>
        <c:marker val="1"/>
        <c:smooth val="0"/>
        <c:axId val="88658688"/>
        <c:axId val="88660608"/>
      </c:lineChart>
      <c:dateAx>
        <c:axId val="88658688"/>
        <c:scaling>
          <c:orientation val="minMax"/>
        </c:scaling>
        <c:delete val="1"/>
        <c:axPos val="b"/>
        <c:numFmt formatCode="ge" sourceLinked="1"/>
        <c:majorTickMark val="none"/>
        <c:minorTickMark val="none"/>
        <c:tickLblPos val="none"/>
        <c:crossAx val="88660608"/>
        <c:crosses val="autoZero"/>
        <c:auto val="1"/>
        <c:lblOffset val="100"/>
        <c:baseTimeUnit val="years"/>
      </c:dateAx>
      <c:valAx>
        <c:axId val="886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8713472"/>
        <c:axId val="887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11.01</c:v>
                </c:pt>
              </c:numCache>
            </c:numRef>
          </c:val>
          <c:smooth val="0"/>
        </c:ser>
        <c:dLbls>
          <c:showLegendKey val="0"/>
          <c:showVal val="0"/>
          <c:showCatName val="0"/>
          <c:showSerName val="0"/>
          <c:showPercent val="0"/>
          <c:showBubbleSize val="0"/>
        </c:dLbls>
        <c:marker val="1"/>
        <c:smooth val="0"/>
        <c:axId val="88713472"/>
        <c:axId val="88719744"/>
      </c:lineChart>
      <c:dateAx>
        <c:axId val="88713472"/>
        <c:scaling>
          <c:orientation val="minMax"/>
        </c:scaling>
        <c:delete val="1"/>
        <c:axPos val="b"/>
        <c:numFmt formatCode="ge" sourceLinked="1"/>
        <c:majorTickMark val="none"/>
        <c:minorTickMark val="none"/>
        <c:tickLblPos val="none"/>
        <c:crossAx val="88719744"/>
        <c:crosses val="autoZero"/>
        <c:auto val="1"/>
        <c:lblOffset val="100"/>
        <c:baseTimeUnit val="years"/>
      </c:dateAx>
      <c:valAx>
        <c:axId val="887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50.38</c:v>
                </c:pt>
              </c:numCache>
            </c:numRef>
          </c:val>
        </c:ser>
        <c:dLbls>
          <c:showLegendKey val="0"/>
          <c:showVal val="0"/>
          <c:showCatName val="0"/>
          <c:showSerName val="0"/>
          <c:showPercent val="0"/>
          <c:showBubbleSize val="0"/>
        </c:dLbls>
        <c:gapWidth val="150"/>
        <c:axId val="89078016"/>
        <c:axId val="89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54.03</c:v>
                </c:pt>
              </c:numCache>
            </c:numRef>
          </c:val>
          <c:smooth val="0"/>
        </c:ser>
        <c:dLbls>
          <c:showLegendKey val="0"/>
          <c:showVal val="0"/>
          <c:showCatName val="0"/>
          <c:showSerName val="0"/>
          <c:showPercent val="0"/>
          <c:showBubbleSize val="0"/>
        </c:dLbls>
        <c:marker val="1"/>
        <c:smooth val="0"/>
        <c:axId val="89078016"/>
        <c:axId val="89084288"/>
      </c:lineChart>
      <c:dateAx>
        <c:axId val="89078016"/>
        <c:scaling>
          <c:orientation val="minMax"/>
        </c:scaling>
        <c:delete val="1"/>
        <c:axPos val="b"/>
        <c:numFmt formatCode="ge" sourceLinked="1"/>
        <c:majorTickMark val="none"/>
        <c:minorTickMark val="none"/>
        <c:tickLblPos val="none"/>
        <c:crossAx val="89084288"/>
        <c:crosses val="autoZero"/>
        <c:auto val="1"/>
        <c:lblOffset val="100"/>
        <c:baseTimeUnit val="years"/>
      </c:dateAx>
      <c:valAx>
        <c:axId val="89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644.33000000000004</c:v>
                </c:pt>
              </c:numCache>
            </c:numRef>
          </c:val>
        </c:ser>
        <c:dLbls>
          <c:showLegendKey val="0"/>
          <c:showVal val="0"/>
          <c:showCatName val="0"/>
          <c:showSerName val="0"/>
          <c:showPercent val="0"/>
          <c:showBubbleSize val="0"/>
        </c:dLbls>
        <c:gapWidth val="150"/>
        <c:axId val="89110400"/>
        <c:axId val="891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802.49</c:v>
                </c:pt>
              </c:numCache>
            </c:numRef>
          </c:val>
          <c:smooth val="0"/>
        </c:ser>
        <c:dLbls>
          <c:showLegendKey val="0"/>
          <c:showVal val="0"/>
          <c:showCatName val="0"/>
          <c:showSerName val="0"/>
          <c:showPercent val="0"/>
          <c:showBubbleSize val="0"/>
        </c:dLbls>
        <c:marker val="1"/>
        <c:smooth val="0"/>
        <c:axId val="89110400"/>
        <c:axId val="89124864"/>
      </c:lineChart>
      <c:dateAx>
        <c:axId val="89110400"/>
        <c:scaling>
          <c:orientation val="minMax"/>
        </c:scaling>
        <c:delete val="1"/>
        <c:axPos val="b"/>
        <c:numFmt formatCode="ge" sourceLinked="1"/>
        <c:majorTickMark val="none"/>
        <c:minorTickMark val="none"/>
        <c:tickLblPos val="none"/>
        <c:crossAx val="89124864"/>
        <c:crosses val="autoZero"/>
        <c:auto val="1"/>
        <c:lblOffset val="100"/>
        <c:baseTimeUnit val="years"/>
      </c:dateAx>
      <c:valAx>
        <c:axId val="891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122.05</c:v>
                </c:pt>
              </c:numCache>
            </c:numRef>
          </c:val>
        </c:ser>
        <c:dLbls>
          <c:showLegendKey val="0"/>
          <c:showVal val="0"/>
          <c:showCatName val="0"/>
          <c:showSerName val="0"/>
          <c:showPercent val="0"/>
          <c:showBubbleSize val="0"/>
        </c:dLbls>
        <c:gapWidth val="150"/>
        <c:axId val="88804736"/>
        <c:axId val="888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103.18</c:v>
                </c:pt>
              </c:numCache>
            </c:numRef>
          </c:val>
          <c:smooth val="0"/>
        </c:ser>
        <c:dLbls>
          <c:showLegendKey val="0"/>
          <c:showVal val="0"/>
          <c:showCatName val="0"/>
          <c:showSerName val="0"/>
          <c:showPercent val="0"/>
          <c:showBubbleSize val="0"/>
        </c:dLbls>
        <c:marker val="1"/>
        <c:smooth val="0"/>
        <c:axId val="88804736"/>
        <c:axId val="88831488"/>
      </c:lineChart>
      <c:dateAx>
        <c:axId val="88804736"/>
        <c:scaling>
          <c:orientation val="minMax"/>
        </c:scaling>
        <c:delete val="1"/>
        <c:axPos val="b"/>
        <c:numFmt formatCode="ge" sourceLinked="1"/>
        <c:majorTickMark val="none"/>
        <c:minorTickMark val="none"/>
        <c:tickLblPos val="none"/>
        <c:crossAx val="88831488"/>
        <c:crosses val="autoZero"/>
        <c:auto val="1"/>
        <c:lblOffset val="100"/>
        <c:baseTimeUnit val="years"/>
      </c:dateAx>
      <c:valAx>
        <c:axId val="888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111.68</c:v>
                </c:pt>
              </c:numCache>
            </c:numRef>
          </c:val>
        </c:ser>
        <c:dLbls>
          <c:showLegendKey val="0"/>
          <c:showVal val="0"/>
          <c:showCatName val="0"/>
          <c:showSerName val="0"/>
          <c:showPercent val="0"/>
          <c:showBubbleSize val="0"/>
        </c:dLbls>
        <c:gapWidth val="150"/>
        <c:axId val="88857216"/>
        <c:axId val="888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141.11000000000001</c:v>
                </c:pt>
              </c:numCache>
            </c:numRef>
          </c:val>
          <c:smooth val="0"/>
        </c:ser>
        <c:dLbls>
          <c:showLegendKey val="0"/>
          <c:showVal val="0"/>
          <c:showCatName val="0"/>
          <c:showSerName val="0"/>
          <c:showPercent val="0"/>
          <c:showBubbleSize val="0"/>
        </c:dLbls>
        <c:marker val="1"/>
        <c:smooth val="0"/>
        <c:axId val="88857216"/>
        <c:axId val="88859392"/>
      </c:lineChart>
      <c:dateAx>
        <c:axId val="88857216"/>
        <c:scaling>
          <c:orientation val="minMax"/>
        </c:scaling>
        <c:delete val="1"/>
        <c:axPos val="b"/>
        <c:numFmt formatCode="ge" sourceLinked="1"/>
        <c:majorTickMark val="none"/>
        <c:minorTickMark val="none"/>
        <c:tickLblPos val="none"/>
        <c:crossAx val="88859392"/>
        <c:crosses val="autoZero"/>
        <c:auto val="1"/>
        <c:lblOffset val="100"/>
        <c:baseTimeUnit val="years"/>
      </c:dateAx>
      <c:valAx>
        <c:axId val="888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富田林市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74" t="s">
        <v>119</v>
      </c>
      <c r="AE8" s="74"/>
      <c r="AF8" s="74"/>
      <c r="AG8" s="74"/>
      <c r="AH8" s="74"/>
      <c r="AI8" s="74"/>
      <c r="AJ8" s="74"/>
      <c r="AK8" s="4"/>
      <c r="AL8" s="68">
        <f>データ!S6</f>
        <v>113952</v>
      </c>
      <c r="AM8" s="68"/>
      <c r="AN8" s="68"/>
      <c r="AO8" s="68"/>
      <c r="AP8" s="68"/>
      <c r="AQ8" s="68"/>
      <c r="AR8" s="68"/>
      <c r="AS8" s="68"/>
      <c r="AT8" s="67">
        <f>データ!T6</f>
        <v>39.72</v>
      </c>
      <c r="AU8" s="67"/>
      <c r="AV8" s="67"/>
      <c r="AW8" s="67"/>
      <c r="AX8" s="67"/>
      <c r="AY8" s="67"/>
      <c r="AZ8" s="67"/>
      <c r="BA8" s="67"/>
      <c r="BB8" s="67">
        <f>データ!U6</f>
        <v>2868.88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63.92</v>
      </c>
      <c r="J10" s="67"/>
      <c r="K10" s="67"/>
      <c r="L10" s="67"/>
      <c r="M10" s="67"/>
      <c r="N10" s="67"/>
      <c r="O10" s="67"/>
      <c r="P10" s="67">
        <f>データ!P6</f>
        <v>89.77</v>
      </c>
      <c r="Q10" s="67"/>
      <c r="R10" s="67"/>
      <c r="S10" s="67"/>
      <c r="T10" s="67"/>
      <c r="U10" s="67"/>
      <c r="V10" s="67"/>
      <c r="W10" s="67">
        <f>データ!Q6</f>
        <v>95.51</v>
      </c>
      <c r="X10" s="67"/>
      <c r="Y10" s="67"/>
      <c r="Z10" s="67"/>
      <c r="AA10" s="67"/>
      <c r="AB10" s="67"/>
      <c r="AC10" s="67"/>
      <c r="AD10" s="68">
        <f>データ!R6</f>
        <v>2339</v>
      </c>
      <c r="AE10" s="68"/>
      <c r="AF10" s="68"/>
      <c r="AG10" s="68"/>
      <c r="AH10" s="68"/>
      <c r="AI10" s="68"/>
      <c r="AJ10" s="68"/>
      <c r="AK10" s="2"/>
      <c r="AL10" s="68">
        <f>データ!V6</f>
        <v>102072</v>
      </c>
      <c r="AM10" s="68"/>
      <c r="AN10" s="68"/>
      <c r="AO10" s="68"/>
      <c r="AP10" s="68"/>
      <c r="AQ10" s="68"/>
      <c r="AR10" s="68"/>
      <c r="AS10" s="68"/>
      <c r="AT10" s="67">
        <f>データ!W6</f>
        <v>16.52</v>
      </c>
      <c r="AU10" s="67"/>
      <c r="AV10" s="67"/>
      <c r="AW10" s="67"/>
      <c r="AX10" s="67"/>
      <c r="AY10" s="67"/>
      <c r="AZ10" s="67"/>
      <c r="BA10" s="67"/>
      <c r="BB10" s="67">
        <f>データ!X6</f>
        <v>6178.69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272141</v>
      </c>
      <c r="D6" s="34">
        <f t="shared" si="3"/>
        <v>46</v>
      </c>
      <c r="E6" s="34">
        <f t="shared" si="3"/>
        <v>17</v>
      </c>
      <c r="F6" s="34">
        <f t="shared" si="3"/>
        <v>1</v>
      </c>
      <c r="G6" s="34">
        <f t="shared" si="3"/>
        <v>0</v>
      </c>
      <c r="H6" s="34" t="str">
        <f t="shared" si="3"/>
        <v>大阪府　富田林市</v>
      </c>
      <c r="I6" s="34" t="str">
        <f t="shared" si="3"/>
        <v>法適用</v>
      </c>
      <c r="J6" s="34" t="str">
        <f t="shared" si="3"/>
        <v>下水道事業</v>
      </c>
      <c r="K6" s="34" t="str">
        <f t="shared" si="3"/>
        <v>公共下水道</v>
      </c>
      <c r="L6" s="34" t="str">
        <f t="shared" si="3"/>
        <v>Ac1</v>
      </c>
      <c r="M6" s="34">
        <f t="shared" si="3"/>
        <v>0</v>
      </c>
      <c r="N6" s="35" t="str">
        <f t="shared" si="3"/>
        <v>-</v>
      </c>
      <c r="O6" s="35">
        <f t="shared" si="3"/>
        <v>63.92</v>
      </c>
      <c r="P6" s="35">
        <f t="shared" si="3"/>
        <v>89.77</v>
      </c>
      <c r="Q6" s="35">
        <f t="shared" si="3"/>
        <v>95.51</v>
      </c>
      <c r="R6" s="35">
        <f t="shared" si="3"/>
        <v>2339</v>
      </c>
      <c r="S6" s="35">
        <f t="shared" si="3"/>
        <v>113952</v>
      </c>
      <c r="T6" s="35">
        <f t="shared" si="3"/>
        <v>39.72</v>
      </c>
      <c r="U6" s="35">
        <f t="shared" si="3"/>
        <v>2868.88</v>
      </c>
      <c r="V6" s="35">
        <f t="shared" si="3"/>
        <v>102072</v>
      </c>
      <c r="W6" s="35">
        <f t="shared" si="3"/>
        <v>16.52</v>
      </c>
      <c r="X6" s="35">
        <f t="shared" si="3"/>
        <v>6178.69</v>
      </c>
      <c r="Y6" s="36" t="str">
        <f>IF(Y7="",NA(),Y7)</f>
        <v>-</v>
      </c>
      <c r="Z6" s="36" t="str">
        <f t="shared" ref="Z6:AH6" si="4">IF(Z7="",NA(),Z7)</f>
        <v>-</v>
      </c>
      <c r="AA6" s="36" t="str">
        <f t="shared" si="4"/>
        <v>-</v>
      </c>
      <c r="AB6" s="36" t="str">
        <f t="shared" si="4"/>
        <v>-</v>
      </c>
      <c r="AC6" s="36">
        <f t="shared" si="4"/>
        <v>109.96</v>
      </c>
      <c r="AD6" s="36" t="str">
        <f t="shared" si="4"/>
        <v>-</v>
      </c>
      <c r="AE6" s="36" t="str">
        <f t="shared" si="4"/>
        <v>-</v>
      </c>
      <c r="AF6" s="36" t="str">
        <f t="shared" si="4"/>
        <v>-</v>
      </c>
      <c r="AG6" s="36" t="str">
        <f t="shared" si="4"/>
        <v>-</v>
      </c>
      <c r="AH6" s="36">
        <f t="shared" si="4"/>
        <v>107.45</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11.01</v>
      </c>
      <c r="AT6" s="35" t="str">
        <f>IF(AT7="","",IF(AT7="-","【-】","【"&amp;SUBSTITUTE(TEXT(AT7,"#,##0.00"),"-","△")&amp;"】"))</f>
        <v>【4.38】</v>
      </c>
      <c r="AU6" s="36" t="str">
        <f>IF(AU7="",NA(),AU7)</f>
        <v>-</v>
      </c>
      <c r="AV6" s="36" t="str">
        <f t="shared" ref="AV6:BD6" si="6">IF(AV7="",NA(),AV7)</f>
        <v>-</v>
      </c>
      <c r="AW6" s="36" t="str">
        <f t="shared" si="6"/>
        <v>-</v>
      </c>
      <c r="AX6" s="36" t="str">
        <f t="shared" si="6"/>
        <v>-</v>
      </c>
      <c r="AY6" s="36">
        <f t="shared" si="6"/>
        <v>50.38</v>
      </c>
      <c r="AZ6" s="36" t="str">
        <f t="shared" si="6"/>
        <v>-</v>
      </c>
      <c r="BA6" s="36" t="str">
        <f t="shared" si="6"/>
        <v>-</v>
      </c>
      <c r="BB6" s="36" t="str">
        <f t="shared" si="6"/>
        <v>-</v>
      </c>
      <c r="BC6" s="36" t="str">
        <f t="shared" si="6"/>
        <v>-</v>
      </c>
      <c r="BD6" s="36">
        <f t="shared" si="6"/>
        <v>54.03</v>
      </c>
      <c r="BE6" s="35" t="str">
        <f>IF(BE7="","",IF(BE7="-","【-】","【"&amp;SUBSTITUTE(TEXT(BE7,"#,##0.00"),"-","△")&amp;"】"))</f>
        <v>【59.95】</v>
      </c>
      <c r="BF6" s="36" t="str">
        <f>IF(BF7="",NA(),BF7)</f>
        <v>-</v>
      </c>
      <c r="BG6" s="36" t="str">
        <f t="shared" ref="BG6:BO6" si="7">IF(BG7="",NA(),BG7)</f>
        <v>-</v>
      </c>
      <c r="BH6" s="36" t="str">
        <f t="shared" si="7"/>
        <v>-</v>
      </c>
      <c r="BI6" s="36" t="str">
        <f t="shared" si="7"/>
        <v>-</v>
      </c>
      <c r="BJ6" s="36">
        <f t="shared" si="7"/>
        <v>644.33000000000004</v>
      </c>
      <c r="BK6" s="36" t="str">
        <f t="shared" si="7"/>
        <v>-</v>
      </c>
      <c r="BL6" s="36" t="str">
        <f t="shared" si="7"/>
        <v>-</v>
      </c>
      <c r="BM6" s="36" t="str">
        <f t="shared" si="7"/>
        <v>-</v>
      </c>
      <c r="BN6" s="36" t="str">
        <f t="shared" si="7"/>
        <v>-</v>
      </c>
      <c r="BO6" s="36">
        <f t="shared" si="7"/>
        <v>802.49</v>
      </c>
      <c r="BP6" s="35" t="str">
        <f>IF(BP7="","",IF(BP7="-","【-】","【"&amp;SUBSTITUTE(TEXT(BP7,"#,##0.00"),"-","△")&amp;"】"))</f>
        <v>【728.30】</v>
      </c>
      <c r="BQ6" s="36" t="str">
        <f>IF(BQ7="",NA(),BQ7)</f>
        <v>-</v>
      </c>
      <c r="BR6" s="36" t="str">
        <f t="shared" ref="BR6:BZ6" si="8">IF(BR7="",NA(),BR7)</f>
        <v>-</v>
      </c>
      <c r="BS6" s="36" t="str">
        <f t="shared" si="8"/>
        <v>-</v>
      </c>
      <c r="BT6" s="36" t="str">
        <f t="shared" si="8"/>
        <v>-</v>
      </c>
      <c r="BU6" s="36">
        <f t="shared" si="8"/>
        <v>122.05</v>
      </c>
      <c r="BV6" s="36" t="str">
        <f t="shared" si="8"/>
        <v>-</v>
      </c>
      <c r="BW6" s="36" t="str">
        <f t="shared" si="8"/>
        <v>-</v>
      </c>
      <c r="BX6" s="36" t="str">
        <f t="shared" si="8"/>
        <v>-</v>
      </c>
      <c r="BY6" s="36" t="str">
        <f t="shared" si="8"/>
        <v>-</v>
      </c>
      <c r="BZ6" s="36">
        <f t="shared" si="8"/>
        <v>103.18</v>
      </c>
      <c r="CA6" s="35" t="str">
        <f>IF(CA7="","",IF(CA7="-","【-】","【"&amp;SUBSTITUTE(TEXT(CA7,"#,##0.00"),"-","△")&amp;"】"))</f>
        <v>【100.04】</v>
      </c>
      <c r="CB6" s="36" t="str">
        <f>IF(CB7="",NA(),CB7)</f>
        <v>-</v>
      </c>
      <c r="CC6" s="36" t="str">
        <f t="shared" ref="CC6:CK6" si="9">IF(CC7="",NA(),CC7)</f>
        <v>-</v>
      </c>
      <c r="CD6" s="36" t="str">
        <f t="shared" si="9"/>
        <v>-</v>
      </c>
      <c r="CE6" s="36" t="str">
        <f t="shared" si="9"/>
        <v>-</v>
      </c>
      <c r="CF6" s="36">
        <f t="shared" si="9"/>
        <v>111.68</v>
      </c>
      <c r="CG6" s="36" t="str">
        <f t="shared" si="9"/>
        <v>-</v>
      </c>
      <c r="CH6" s="36" t="str">
        <f t="shared" si="9"/>
        <v>-</v>
      </c>
      <c r="CI6" s="36" t="str">
        <f t="shared" si="9"/>
        <v>-</v>
      </c>
      <c r="CJ6" s="36" t="str">
        <f t="shared" si="9"/>
        <v>-</v>
      </c>
      <c r="CK6" s="36">
        <f t="shared" si="9"/>
        <v>141.11000000000001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63.26</v>
      </c>
      <c r="CW6" s="35" t="str">
        <f>IF(CW7="","",IF(CW7="-","【-】","【"&amp;SUBSTITUTE(TEXT(CW7,"#,##0.00"),"-","△")&amp;"】"))</f>
        <v>【60.09】</v>
      </c>
      <c r="CX6" s="36" t="str">
        <f>IF(CX7="",NA(),CX7)</f>
        <v>-</v>
      </c>
      <c r="CY6" s="36" t="str">
        <f t="shared" ref="CY6:DG6" si="11">IF(CY7="",NA(),CY7)</f>
        <v>-</v>
      </c>
      <c r="CZ6" s="36" t="str">
        <f t="shared" si="11"/>
        <v>-</v>
      </c>
      <c r="DA6" s="36" t="str">
        <f t="shared" si="11"/>
        <v>-</v>
      </c>
      <c r="DB6" s="36">
        <f t="shared" si="11"/>
        <v>91.46</v>
      </c>
      <c r="DC6" s="36" t="str">
        <f t="shared" si="11"/>
        <v>-</v>
      </c>
      <c r="DD6" s="36" t="str">
        <f t="shared" si="11"/>
        <v>-</v>
      </c>
      <c r="DE6" s="36" t="str">
        <f t="shared" si="11"/>
        <v>-</v>
      </c>
      <c r="DF6" s="36" t="str">
        <f t="shared" si="11"/>
        <v>-</v>
      </c>
      <c r="DG6" s="36">
        <f t="shared" si="11"/>
        <v>94.07</v>
      </c>
      <c r="DH6" s="35" t="str">
        <f>IF(DH7="","",IF(DH7="-","【-】","【"&amp;SUBSTITUTE(TEXT(DH7,"#,##0.00"),"-","△")&amp;"】"))</f>
        <v>【94.90】</v>
      </c>
      <c r="DI6" s="36" t="str">
        <f>IF(DI7="",NA(),DI7)</f>
        <v>-</v>
      </c>
      <c r="DJ6" s="36" t="str">
        <f t="shared" ref="DJ6:DR6" si="12">IF(DJ7="",NA(),DJ7)</f>
        <v>-</v>
      </c>
      <c r="DK6" s="36" t="str">
        <f t="shared" si="12"/>
        <v>-</v>
      </c>
      <c r="DL6" s="36" t="str">
        <f t="shared" si="12"/>
        <v>-</v>
      </c>
      <c r="DM6" s="36">
        <f t="shared" si="12"/>
        <v>3.9</v>
      </c>
      <c r="DN6" s="36" t="str">
        <f t="shared" si="12"/>
        <v>-</v>
      </c>
      <c r="DO6" s="36" t="str">
        <f t="shared" si="12"/>
        <v>-</v>
      </c>
      <c r="DP6" s="36" t="str">
        <f t="shared" si="12"/>
        <v>-</v>
      </c>
      <c r="DQ6" s="36" t="str">
        <f t="shared" si="12"/>
        <v>-</v>
      </c>
      <c r="DR6" s="36">
        <f t="shared" si="12"/>
        <v>28.95</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4.07</v>
      </c>
      <c r="ED6" s="35" t="str">
        <f>IF(ED7="","",IF(ED7="-","【-】","【"&amp;SUBSTITUTE(TEXT(ED7,"#,##0.00"),"-","△")&amp;"】"))</f>
        <v>【4.96】</v>
      </c>
      <c r="EE6" s="36" t="str">
        <f>IF(EE7="",NA(),EE7)</f>
        <v>-</v>
      </c>
      <c r="EF6" s="36" t="str">
        <f t="shared" ref="EF6:EN6" si="14">IF(EF7="",NA(),EF7)</f>
        <v>-</v>
      </c>
      <c r="EG6" s="36" t="str">
        <f t="shared" si="14"/>
        <v>-</v>
      </c>
      <c r="EH6" s="36" t="str">
        <f t="shared" si="14"/>
        <v>-</v>
      </c>
      <c r="EI6" s="36">
        <f t="shared" si="14"/>
        <v>0.85</v>
      </c>
      <c r="EJ6" s="36" t="str">
        <f t="shared" si="14"/>
        <v>-</v>
      </c>
      <c r="EK6" s="36" t="str">
        <f t="shared" si="14"/>
        <v>-</v>
      </c>
      <c r="EL6" s="36" t="str">
        <f t="shared" si="14"/>
        <v>-</v>
      </c>
      <c r="EM6" s="36" t="str">
        <f t="shared" si="14"/>
        <v>-</v>
      </c>
      <c r="EN6" s="36">
        <f t="shared" si="14"/>
        <v>0.13</v>
      </c>
      <c r="EO6" s="35" t="str">
        <f>IF(EO7="","",IF(EO7="-","【-】","【"&amp;SUBSTITUTE(TEXT(EO7,"#,##0.00"),"-","△")&amp;"】"))</f>
        <v>【0.27】</v>
      </c>
    </row>
    <row r="7" spans="1:148" s="37" customFormat="1">
      <c r="A7" s="29"/>
      <c r="B7" s="38">
        <v>2016</v>
      </c>
      <c r="C7" s="38">
        <v>272141</v>
      </c>
      <c r="D7" s="38">
        <v>46</v>
      </c>
      <c r="E7" s="38">
        <v>17</v>
      </c>
      <c r="F7" s="38">
        <v>1</v>
      </c>
      <c r="G7" s="38">
        <v>0</v>
      </c>
      <c r="H7" s="38" t="s">
        <v>108</v>
      </c>
      <c r="I7" s="38" t="s">
        <v>109</v>
      </c>
      <c r="J7" s="38" t="s">
        <v>110</v>
      </c>
      <c r="K7" s="38" t="s">
        <v>111</v>
      </c>
      <c r="L7" s="38" t="s">
        <v>112</v>
      </c>
      <c r="M7" s="38"/>
      <c r="N7" s="39" t="s">
        <v>113</v>
      </c>
      <c r="O7" s="39">
        <v>63.92</v>
      </c>
      <c r="P7" s="39">
        <v>89.77</v>
      </c>
      <c r="Q7" s="39">
        <v>95.51</v>
      </c>
      <c r="R7" s="39">
        <v>2339</v>
      </c>
      <c r="S7" s="39">
        <v>113952</v>
      </c>
      <c r="T7" s="39">
        <v>39.72</v>
      </c>
      <c r="U7" s="39">
        <v>2868.88</v>
      </c>
      <c r="V7" s="39">
        <v>102072</v>
      </c>
      <c r="W7" s="39">
        <v>16.52</v>
      </c>
      <c r="X7" s="39">
        <v>6178.69</v>
      </c>
      <c r="Y7" s="39" t="s">
        <v>113</v>
      </c>
      <c r="Z7" s="39" t="s">
        <v>113</v>
      </c>
      <c r="AA7" s="39" t="s">
        <v>113</v>
      </c>
      <c r="AB7" s="39" t="s">
        <v>113</v>
      </c>
      <c r="AC7" s="39">
        <v>109.96</v>
      </c>
      <c r="AD7" s="39" t="s">
        <v>113</v>
      </c>
      <c r="AE7" s="39" t="s">
        <v>113</v>
      </c>
      <c r="AF7" s="39" t="s">
        <v>113</v>
      </c>
      <c r="AG7" s="39" t="s">
        <v>113</v>
      </c>
      <c r="AH7" s="39">
        <v>107.45</v>
      </c>
      <c r="AI7" s="39">
        <v>108.57</v>
      </c>
      <c r="AJ7" s="39" t="s">
        <v>113</v>
      </c>
      <c r="AK7" s="39" t="s">
        <v>113</v>
      </c>
      <c r="AL7" s="39" t="s">
        <v>113</v>
      </c>
      <c r="AM7" s="39" t="s">
        <v>113</v>
      </c>
      <c r="AN7" s="39">
        <v>0</v>
      </c>
      <c r="AO7" s="39" t="s">
        <v>113</v>
      </c>
      <c r="AP7" s="39" t="s">
        <v>113</v>
      </c>
      <c r="AQ7" s="39" t="s">
        <v>113</v>
      </c>
      <c r="AR7" s="39" t="s">
        <v>113</v>
      </c>
      <c r="AS7" s="39">
        <v>11.01</v>
      </c>
      <c r="AT7" s="39">
        <v>4.38</v>
      </c>
      <c r="AU7" s="39" t="s">
        <v>113</v>
      </c>
      <c r="AV7" s="39" t="s">
        <v>113</v>
      </c>
      <c r="AW7" s="39" t="s">
        <v>113</v>
      </c>
      <c r="AX7" s="39" t="s">
        <v>113</v>
      </c>
      <c r="AY7" s="39">
        <v>50.38</v>
      </c>
      <c r="AZ7" s="39" t="s">
        <v>113</v>
      </c>
      <c r="BA7" s="39" t="s">
        <v>113</v>
      </c>
      <c r="BB7" s="39" t="s">
        <v>113</v>
      </c>
      <c r="BC7" s="39" t="s">
        <v>113</v>
      </c>
      <c r="BD7" s="39">
        <v>54.03</v>
      </c>
      <c r="BE7" s="39">
        <v>59.95</v>
      </c>
      <c r="BF7" s="39" t="s">
        <v>113</v>
      </c>
      <c r="BG7" s="39" t="s">
        <v>113</v>
      </c>
      <c r="BH7" s="39" t="s">
        <v>113</v>
      </c>
      <c r="BI7" s="39" t="s">
        <v>113</v>
      </c>
      <c r="BJ7" s="39">
        <v>644.33000000000004</v>
      </c>
      <c r="BK7" s="39" t="s">
        <v>113</v>
      </c>
      <c r="BL7" s="39" t="s">
        <v>113</v>
      </c>
      <c r="BM7" s="39" t="s">
        <v>113</v>
      </c>
      <c r="BN7" s="39" t="s">
        <v>113</v>
      </c>
      <c r="BO7" s="39">
        <v>802.49</v>
      </c>
      <c r="BP7" s="39">
        <v>728.3</v>
      </c>
      <c r="BQ7" s="39" t="s">
        <v>113</v>
      </c>
      <c r="BR7" s="39" t="s">
        <v>113</v>
      </c>
      <c r="BS7" s="39" t="s">
        <v>113</v>
      </c>
      <c r="BT7" s="39" t="s">
        <v>113</v>
      </c>
      <c r="BU7" s="39">
        <v>122.05</v>
      </c>
      <c r="BV7" s="39" t="s">
        <v>113</v>
      </c>
      <c r="BW7" s="39" t="s">
        <v>113</v>
      </c>
      <c r="BX7" s="39" t="s">
        <v>113</v>
      </c>
      <c r="BY7" s="39" t="s">
        <v>113</v>
      </c>
      <c r="BZ7" s="39">
        <v>103.18</v>
      </c>
      <c r="CA7" s="39">
        <v>100.04</v>
      </c>
      <c r="CB7" s="39" t="s">
        <v>113</v>
      </c>
      <c r="CC7" s="39" t="s">
        <v>113</v>
      </c>
      <c r="CD7" s="39" t="s">
        <v>113</v>
      </c>
      <c r="CE7" s="39" t="s">
        <v>113</v>
      </c>
      <c r="CF7" s="39">
        <v>111.68</v>
      </c>
      <c r="CG7" s="39" t="s">
        <v>113</v>
      </c>
      <c r="CH7" s="39" t="s">
        <v>113</v>
      </c>
      <c r="CI7" s="39" t="s">
        <v>113</v>
      </c>
      <c r="CJ7" s="39" t="s">
        <v>113</v>
      </c>
      <c r="CK7" s="39">
        <v>141.11000000000001</v>
      </c>
      <c r="CL7" s="39">
        <v>137.82</v>
      </c>
      <c r="CM7" s="39" t="s">
        <v>113</v>
      </c>
      <c r="CN7" s="39" t="s">
        <v>113</v>
      </c>
      <c r="CO7" s="39" t="s">
        <v>113</v>
      </c>
      <c r="CP7" s="39" t="s">
        <v>113</v>
      </c>
      <c r="CQ7" s="39" t="s">
        <v>113</v>
      </c>
      <c r="CR7" s="39" t="s">
        <v>113</v>
      </c>
      <c r="CS7" s="39" t="s">
        <v>113</v>
      </c>
      <c r="CT7" s="39" t="s">
        <v>113</v>
      </c>
      <c r="CU7" s="39" t="s">
        <v>113</v>
      </c>
      <c r="CV7" s="39">
        <v>63.26</v>
      </c>
      <c r="CW7" s="39">
        <v>60.09</v>
      </c>
      <c r="CX7" s="39" t="s">
        <v>113</v>
      </c>
      <c r="CY7" s="39" t="s">
        <v>113</v>
      </c>
      <c r="CZ7" s="39" t="s">
        <v>113</v>
      </c>
      <c r="DA7" s="39" t="s">
        <v>113</v>
      </c>
      <c r="DB7" s="39">
        <v>91.46</v>
      </c>
      <c r="DC7" s="39" t="s">
        <v>113</v>
      </c>
      <c r="DD7" s="39" t="s">
        <v>113</v>
      </c>
      <c r="DE7" s="39" t="s">
        <v>113</v>
      </c>
      <c r="DF7" s="39" t="s">
        <v>113</v>
      </c>
      <c r="DG7" s="39">
        <v>94.07</v>
      </c>
      <c r="DH7" s="39">
        <v>94.9</v>
      </c>
      <c r="DI7" s="39" t="s">
        <v>113</v>
      </c>
      <c r="DJ7" s="39" t="s">
        <v>113</v>
      </c>
      <c r="DK7" s="39" t="s">
        <v>113</v>
      </c>
      <c r="DL7" s="39" t="s">
        <v>113</v>
      </c>
      <c r="DM7" s="39">
        <v>3.9</v>
      </c>
      <c r="DN7" s="39" t="s">
        <v>113</v>
      </c>
      <c r="DO7" s="39" t="s">
        <v>113</v>
      </c>
      <c r="DP7" s="39" t="s">
        <v>113</v>
      </c>
      <c r="DQ7" s="39" t="s">
        <v>113</v>
      </c>
      <c r="DR7" s="39">
        <v>28.95</v>
      </c>
      <c r="DS7" s="39">
        <v>37.36</v>
      </c>
      <c r="DT7" s="39" t="s">
        <v>113</v>
      </c>
      <c r="DU7" s="39" t="s">
        <v>113</v>
      </c>
      <c r="DV7" s="39" t="s">
        <v>113</v>
      </c>
      <c r="DW7" s="39" t="s">
        <v>113</v>
      </c>
      <c r="DX7" s="39">
        <v>0</v>
      </c>
      <c r="DY7" s="39" t="s">
        <v>113</v>
      </c>
      <c r="DZ7" s="39" t="s">
        <v>113</v>
      </c>
      <c r="EA7" s="39" t="s">
        <v>113</v>
      </c>
      <c r="EB7" s="39" t="s">
        <v>113</v>
      </c>
      <c r="EC7" s="39">
        <v>4.07</v>
      </c>
      <c r="ED7" s="39">
        <v>4.96</v>
      </c>
      <c r="EE7" s="39" t="s">
        <v>113</v>
      </c>
      <c r="EF7" s="39" t="s">
        <v>113</v>
      </c>
      <c r="EG7" s="39" t="s">
        <v>113</v>
      </c>
      <c r="EH7" s="39" t="s">
        <v>113</v>
      </c>
      <c r="EI7" s="39">
        <v>0.85</v>
      </c>
      <c r="EJ7" s="39" t="s">
        <v>113</v>
      </c>
      <c r="EK7" s="39" t="s">
        <v>113</v>
      </c>
      <c r="EL7" s="39" t="s">
        <v>113</v>
      </c>
      <c r="EM7" s="39" t="s">
        <v>113</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2018-02-09T04:49:36Z</cp:lastPrinted>
  <dcterms:created xsi:type="dcterms:W3CDTF">2017-12-25T01:52:21Z</dcterms:created>
  <dcterms:modified xsi:type="dcterms:W3CDTF">2018-02-27T03:01:05Z</dcterms:modified>
  <cp:category/>
</cp:coreProperties>
</file>