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R6" i="5"/>
  <c r="AD10" i="4" s="1"/>
  <c r="Q6" i="5"/>
  <c r="W10" i="4" s="1"/>
  <c r="P6" i="5"/>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P10" i="4"/>
  <c r="I10" i="4"/>
  <c r="AL8" i="4"/>
  <c r="P8" i="4"/>
  <c r="B8" i="4"/>
  <c r="C10" i="5" l="1"/>
  <c r="D10" i="5"/>
  <c r="E10" i="5"/>
  <c r="B10" i="5"/>
</calcChain>
</file>

<file path=xl/sharedStrings.xml><?xml version="1.0" encoding="utf-8"?>
<sst xmlns="http://schemas.openxmlformats.org/spreadsheetml/2006/main" count="303" uniqueCount="122">
  <si>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</si>
  <si>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</si>
  <si>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</si>
  <si>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</si>
  <si>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</si>
  <si>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</si>
  <si>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</si>
  <si>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</si>
  <si>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</si>
  <si>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</si>
  <si>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</si>
  <si>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</si>
  <si>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</si>
  <si>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</si>
  <si>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</si>
  <si>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</si>
  <si>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</si>
  <si>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</si>
  <si>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</si>
  <si>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</si>
  <si>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</si>
  <si>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</si>
  <si>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</si>
  <si>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</si>
  <si>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</si>
  <si>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</si>
  <si>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</si>
  <si>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</si>
  <si>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</si>
  <si>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</si>
  <si>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</si>
  <si>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</si>
  <si>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</si>
  <si>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</si>
  <si>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</si>
  <si>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</si>
  <si>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</si>
  <si>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</si>
  <si>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</si>
  <si>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</si>
  <si>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</si>
  <si>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</si>
  <si>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</si>
  <si>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</si>
  <si>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</si>
  <si>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</si>
  <si>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</si>
  <si>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</si>
  <si>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</si>
  <si>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</si>
  <si>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</si>
  <si>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</si>
  <si>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</si>
  <si>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</si>
  <si>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</si>
  <si>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</si>
  <si>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</si>
  <si>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</si>
  <si>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</si>
  <si>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</si>
  <si>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</si>
  <si>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</si>
  <si>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</si>
  <si>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</si>
  <si>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</si>
  <si>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</si>
  <si>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</si>
  <si>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</si>
  <si>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</si>
  <si>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</si>
  <si>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</si>
  <si>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</si>
  <si>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</si>
  <si>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</si>
  <si>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</si>
  <si>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</si>
  <si>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</si>
  <si>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</si>
  <si>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</si>
  <si>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</si>
  <si>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</si>
  <si>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</si>
  <si>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</si>
  <si>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</si>
  <si>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</si>
  <si>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</si>
  <si>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</si>
  <si>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</si>
  <si>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</si>
  <si>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</si>
  <si>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</si>
  <si>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</si>
  <si>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</si>
  <si>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</si>
  <si>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</si>
  <si>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</si>
  <si>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</si>
  <si>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</si>
  <si>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</si>
  <si>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</si>
  <si>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</si>
  <si>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</si>
  <si>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</si>
  <si>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</si>
  <si>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</si>
  <si>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</si>
  <si>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</si>
  <si>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八尾市</t>
  </si>
  <si>
    <t>法適用</t>
  </si>
  <si>
    <t>下水道事業</t>
  </si>
  <si>
    <t>公共下水道</t>
  </si>
  <si>
    <t>Ab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</si>
  <si>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</si>
  <si>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</si>
  <si>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</si>
  <si>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</si>
  <si>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</si>
  <si>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</si>
  <si>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その他</t>
    <rPh sb="2" eb="3">
      <t>タ</t>
    </rPh>
    <phoneticPr fontId="4"/>
  </si>
  <si>
    <t>　①経常収支比率は類似団体平均値を下回っているものの100％を超えており、健全な経営状態にある。
　本市は合流式での下水道整備を進めてきたため、分流汚水管の整備を進めてきた類似団体よりも事業費規模が大きく、企業債の発行が多くなっていた。そのため、③流動比率は類似団体平均値を大きく下回っているが、企業債を除いた比率は209.99％となり100％を上回っている。
　④企業債残高対事業規模比率は、前述の理由から類似団体平均値を上回っているが、平成20年度以降は将来負担の軽減のため、企業債の新規借入を抑制しており、発行額が償還額を下回っている。
　⑤経費回収率は100％を超え、類似団体平均値を上回っており、汚水処理に必要な費用を使用料で賄うことができている。
　⑥汚水処理原価は類似団体平均値を上回っているが、雨水処理に要する経費に対する一般会計からの繰入金において、繰入方法の変更があったため、雨水処理負担金が減少したことにより、汚水処理費が増加したためである。　
　⑧水洗化率は類似団体平均値を下回っている。これは現在、新設管渠整備中のためである。下水道使用料収入を確保するためにも更なる水洗化率の向上が必要である。</t>
    <rPh sb="9" eb="11">
      <t>ルイジ</t>
    </rPh>
    <rPh sb="11" eb="13">
      <t>ダンタイ</t>
    </rPh>
    <rPh sb="13" eb="16">
      <t>ヘイキンチ</t>
    </rPh>
    <rPh sb="17" eb="19">
      <t>シタマワ</t>
    </rPh>
    <rPh sb="148" eb="150">
      <t>キギョウ</t>
    </rPh>
    <rPh sb="150" eb="151">
      <t>サイ</t>
    </rPh>
    <rPh sb="152" eb="153">
      <t>ノゾ</t>
    </rPh>
    <rPh sb="155" eb="157">
      <t>ヒリツ</t>
    </rPh>
    <rPh sb="173" eb="174">
      <t>ウエ</t>
    </rPh>
    <rPh sb="174" eb="175">
      <t>マワ</t>
    </rPh>
    <rPh sb="197" eb="199">
      <t>ゼンジュツ</t>
    </rPh>
    <rPh sb="200" eb="202">
      <t>リユウ</t>
    </rPh>
    <rPh sb="288" eb="290">
      <t>ルイジ</t>
    </rPh>
    <rPh sb="290" eb="292">
      <t>ダンタイ</t>
    </rPh>
    <rPh sb="292" eb="295">
      <t>ヘイキンチ</t>
    </rPh>
    <rPh sb="296" eb="298">
      <t>ウワマワ</t>
    </rPh>
    <rPh sb="332" eb="334">
      <t>オスイ</t>
    </rPh>
    <rPh sb="334" eb="336">
      <t>ショリ</t>
    </rPh>
    <rPh sb="336" eb="338">
      <t>ゲンカ</t>
    </rPh>
    <rPh sb="339" eb="341">
      <t>ルイジ</t>
    </rPh>
    <rPh sb="341" eb="343">
      <t>ダンタイ</t>
    </rPh>
    <rPh sb="343" eb="346">
      <t>ヘイキンチ</t>
    </rPh>
    <rPh sb="347" eb="349">
      <t>ウワマワ</t>
    </rPh>
    <rPh sb="386" eb="388">
      <t>ホウホウ</t>
    </rPh>
    <rPh sb="441" eb="443">
      <t>ルイジ</t>
    </rPh>
    <rPh sb="443" eb="445">
      <t>ダンタイ</t>
    </rPh>
    <rPh sb="445" eb="448">
      <t>ヘイキンチ</t>
    </rPh>
    <rPh sb="449" eb="451">
      <t>シタマワ</t>
    </rPh>
    <rPh sb="476" eb="477">
      <t>ゲ</t>
    </rPh>
    <phoneticPr fontId="4"/>
  </si>
  <si>
    <t>　①有形固定資産減価償却率、②管渠老朽化率ともに類似団体平均値を下回っているが、増加傾向にある。本市は昭和35年より建設事業に着手しており、標準耐用年数を経過する管渠が増えてきていることから、管渠の改築更新に係る費用の増大が懸念される。今年度末を目途に下水道ストックマネジメント計画を策定予定としており、改築更新事業の財源（国庫支出金）確保、計画的な点検調査による事業の平準化を図っていく方針である。
　③管渠改善率は、類似団体平均値を上回っており、適切な改築更新を行っている。</t>
    <rPh sb="32" eb="34">
      <t>シタマワ</t>
    </rPh>
    <rPh sb="40" eb="42">
      <t>ゾウカ</t>
    </rPh>
    <rPh sb="42" eb="44">
      <t>ケイコウ</t>
    </rPh>
    <rPh sb="162" eb="164">
      <t>コッコ</t>
    </rPh>
    <rPh sb="164" eb="167">
      <t>シシュツキン</t>
    </rPh>
    <rPh sb="203" eb="205">
      <t>カンキョ</t>
    </rPh>
    <rPh sb="205" eb="207">
      <t>カイゼン</t>
    </rPh>
    <rPh sb="207" eb="208">
      <t>リツ</t>
    </rPh>
    <rPh sb="210" eb="212">
      <t>ルイジ</t>
    </rPh>
    <rPh sb="212" eb="214">
      <t>ダンタイ</t>
    </rPh>
    <rPh sb="214" eb="217">
      <t>ヘイキンチ</t>
    </rPh>
    <rPh sb="218" eb="220">
      <t>ウワマワ</t>
    </rPh>
    <rPh sb="225" eb="227">
      <t>テキセツ</t>
    </rPh>
    <rPh sb="228" eb="230">
      <t>カイチク</t>
    </rPh>
    <rPh sb="230" eb="232">
      <t>コウシン</t>
    </rPh>
    <rPh sb="233" eb="234">
      <t>オコナ</t>
    </rPh>
    <phoneticPr fontId="4"/>
  </si>
  <si>
    <t>　平成28年度に学識経験者や市民代表で構成する八尾市公共下水道事業経営審議会を立ち上げ、今後の経営のあり方について議論をいただいた。内容の総括である「八尾市公共下水道事業経営戦略の骨子」をまとめ、これに準拠した「八尾市公共下水道事業経営戦略」を平成29年度に策定している。翌30年度よりそれに基づき、早期･低コスト型下水道整備手法の本格的導入、計画的な維持管理によるLCC低減等の経営改善に取り組み、平成42年度末に内部留保資金40億円の確保を目指す経営を行うことを目標とする。</t>
    <rPh sb="1" eb="3">
      <t>ヘイセイ</t>
    </rPh>
    <rPh sb="5" eb="7">
      <t>ネンド</t>
    </rPh>
    <rPh sb="146" eb="147">
      <t>モト</t>
    </rPh>
    <rPh sb="150" eb="152">
      <t>ソウキ</t>
    </rPh>
    <rPh sb="153" eb="154">
      <t>テイ</t>
    </rPh>
    <rPh sb="157" eb="158">
      <t>ガタ</t>
    </rPh>
    <rPh sb="158" eb="161">
      <t>ゲスイドウ</t>
    </rPh>
    <rPh sb="161" eb="163">
      <t>セイビ</t>
    </rPh>
    <rPh sb="163" eb="165">
      <t>シュホウ</t>
    </rPh>
    <rPh sb="166" eb="169">
      <t>ホンカクテキ</t>
    </rPh>
    <rPh sb="169" eb="171">
      <t>ドウニュウ</t>
    </rPh>
    <rPh sb="172" eb="175">
      <t>ケイカクテキ</t>
    </rPh>
    <rPh sb="176" eb="178">
      <t>イジ</t>
    </rPh>
    <rPh sb="178" eb="180">
      <t>カンリ</t>
    </rPh>
    <rPh sb="186" eb="188">
      <t>テイゲン</t>
    </rPh>
    <rPh sb="188" eb="189">
      <t>ナド</t>
    </rPh>
    <rPh sb="190" eb="192">
      <t>ケイエイ</t>
    </rPh>
    <rPh sb="192" eb="194">
      <t>カイゼン</t>
    </rPh>
    <rPh sb="195" eb="196">
      <t>ト</t>
    </rPh>
    <rPh sb="197" eb="198">
      <t>ク</t>
    </rPh>
    <rPh sb="219" eb="221">
      <t>カクホ</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</si>
</sst>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0.17</c:v>
                </c:pt>
                <c:pt idx="4">
                  <c:v>0.18</c:v>
                </c:pt>
              </c:numCache>
            </c:numRef>
          </c:val>
        </c:ser>
        <c:dLbls>
          <c:showLegendKey val="0"/>
          <c:showVal val="0"/>
          <c:showCatName val="0"/>
          <c:showSerName val="0"/>
          <c:showPercent val="0"/>
          <c:showBubbleSize val="0"/>
        </c:dLbls>
        <c:gapWidth val="150"/>
        <c:axId val="88799104"/>
        <c:axId val="8880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0.11</c:v>
                </c:pt>
                <c:pt idx="4">
                  <c:v>0.13</c:v>
                </c:pt>
              </c:numCache>
            </c:numRef>
          </c:val>
          <c:smooth val="0"/>
        </c:ser>
        <c:dLbls>
          <c:showLegendKey val="0"/>
          <c:showVal val="0"/>
          <c:showCatName val="0"/>
          <c:showSerName val="0"/>
          <c:showPercent val="0"/>
          <c:showBubbleSize val="0"/>
        </c:dLbls>
        <c:marker val="1"/>
        <c:smooth val="0"/>
        <c:axId val="88799104"/>
        <c:axId val="88809472"/>
      </c:lineChart>
      <c:dateAx>
        <c:axId val="88799104"/>
        <c:scaling>
          <c:orientation val="minMax"/>
        </c:scaling>
        <c:delete val="1"/>
        <c:axPos val="b"/>
        <c:numFmt formatCode="ge" sourceLinked="1"/>
        <c:majorTickMark val="none"/>
        <c:minorTickMark val="none"/>
        <c:tickLblPos val="none"/>
        <c:crossAx val="88809472"/>
        <c:crosses val="autoZero"/>
        <c:auto val="1"/>
        <c:lblOffset val="100"/>
        <c:baseTimeUnit val="years"/>
      </c:dateAx>
      <c:valAx>
        <c:axId val="8880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9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185728"/>
        <c:axId val="9419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72.239999999999995</c:v>
                </c:pt>
                <c:pt idx="4">
                  <c:v>69.23</c:v>
                </c:pt>
              </c:numCache>
            </c:numRef>
          </c:val>
          <c:smooth val="0"/>
        </c:ser>
        <c:dLbls>
          <c:showLegendKey val="0"/>
          <c:showVal val="0"/>
          <c:showCatName val="0"/>
          <c:showSerName val="0"/>
          <c:showPercent val="0"/>
          <c:showBubbleSize val="0"/>
        </c:dLbls>
        <c:marker val="1"/>
        <c:smooth val="0"/>
        <c:axId val="94185728"/>
        <c:axId val="94196096"/>
      </c:lineChart>
      <c:dateAx>
        <c:axId val="94185728"/>
        <c:scaling>
          <c:orientation val="minMax"/>
        </c:scaling>
        <c:delete val="1"/>
        <c:axPos val="b"/>
        <c:numFmt formatCode="ge" sourceLinked="1"/>
        <c:majorTickMark val="none"/>
        <c:minorTickMark val="none"/>
        <c:tickLblPos val="none"/>
        <c:crossAx val="94196096"/>
        <c:crosses val="autoZero"/>
        <c:auto val="1"/>
        <c:lblOffset val="100"/>
        <c:baseTimeUnit val="years"/>
      </c:dateAx>
      <c:valAx>
        <c:axId val="9419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8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89.75</c:v>
                </c:pt>
                <c:pt idx="4">
                  <c:v>90.11</c:v>
                </c:pt>
              </c:numCache>
            </c:numRef>
          </c:val>
        </c:ser>
        <c:dLbls>
          <c:showLegendKey val="0"/>
          <c:showVal val="0"/>
          <c:showCatName val="0"/>
          <c:showSerName val="0"/>
          <c:showPercent val="0"/>
          <c:showBubbleSize val="0"/>
        </c:dLbls>
        <c:gapWidth val="150"/>
        <c:axId val="94242688"/>
        <c:axId val="9424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96.84</c:v>
                </c:pt>
                <c:pt idx="4">
                  <c:v>96.84</c:v>
                </c:pt>
              </c:numCache>
            </c:numRef>
          </c:val>
          <c:smooth val="0"/>
        </c:ser>
        <c:dLbls>
          <c:showLegendKey val="0"/>
          <c:showVal val="0"/>
          <c:showCatName val="0"/>
          <c:showSerName val="0"/>
          <c:showPercent val="0"/>
          <c:showBubbleSize val="0"/>
        </c:dLbls>
        <c:marker val="1"/>
        <c:smooth val="0"/>
        <c:axId val="94242688"/>
        <c:axId val="94244864"/>
      </c:lineChart>
      <c:dateAx>
        <c:axId val="94242688"/>
        <c:scaling>
          <c:orientation val="minMax"/>
        </c:scaling>
        <c:delete val="1"/>
        <c:axPos val="b"/>
        <c:numFmt formatCode="ge" sourceLinked="1"/>
        <c:majorTickMark val="none"/>
        <c:minorTickMark val="none"/>
        <c:tickLblPos val="none"/>
        <c:crossAx val="94244864"/>
        <c:crosses val="autoZero"/>
        <c:auto val="1"/>
        <c:lblOffset val="100"/>
        <c:baseTimeUnit val="years"/>
      </c:dateAx>
      <c:valAx>
        <c:axId val="9424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4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105.73</c:v>
                </c:pt>
                <c:pt idx="4">
                  <c:v>102.51</c:v>
                </c:pt>
              </c:numCache>
            </c:numRef>
          </c:val>
        </c:ser>
        <c:dLbls>
          <c:showLegendKey val="0"/>
          <c:showVal val="0"/>
          <c:showCatName val="0"/>
          <c:showSerName val="0"/>
          <c:showPercent val="0"/>
          <c:showBubbleSize val="0"/>
        </c:dLbls>
        <c:gapWidth val="150"/>
        <c:axId val="88843776"/>
        <c:axId val="8884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105.91</c:v>
                </c:pt>
                <c:pt idx="4">
                  <c:v>106.96</c:v>
                </c:pt>
              </c:numCache>
            </c:numRef>
          </c:val>
          <c:smooth val="0"/>
        </c:ser>
        <c:dLbls>
          <c:showLegendKey val="0"/>
          <c:showVal val="0"/>
          <c:showCatName val="0"/>
          <c:showSerName val="0"/>
          <c:showPercent val="0"/>
          <c:showBubbleSize val="0"/>
        </c:dLbls>
        <c:marker val="1"/>
        <c:smooth val="0"/>
        <c:axId val="88843776"/>
        <c:axId val="88845696"/>
      </c:lineChart>
      <c:dateAx>
        <c:axId val="88843776"/>
        <c:scaling>
          <c:orientation val="minMax"/>
        </c:scaling>
        <c:delete val="1"/>
        <c:axPos val="b"/>
        <c:numFmt formatCode="ge" sourceLinked="1"/>
        <c:majorTickMark val="none"/>
        <c:minorTickMark val="none"/>
        <c:tickLblPos val="none"/>
        <c:crossAx val="88845696"/>
        <c:crosses val="autoZero"/>
        <c:auto val="1"/>
        <c:lblOffset val="100"/>
        <c:baseTimeUnit val="years"/>
      </c:dateAx>
      <c:valAx>
        <c:axId val="8884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4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2.78</c:v>
                </c:pt>
                <c:pt idx="4">
                  <c:v>5.32</c:v>
                </c:pt>
              </c:numCache>
            </c:numRef>
          </c:val>
        </c:ser>
        <c:dLbls>
          <c:showLegendKey val="0"/>
          <c:showVal val="0"/>
          <c:showCatName val="0"/>
          <c:showSerName val="0"/>
          <c:showPercent val="0"/>
          <c:showBubbleSize val="0"/>
        </c:dLbls>
        <c:gapWidth val="150"/>
        <c:axId val="89928832"/>
        <c:axId val="8993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22.87</c:v>
                </c:pt>
                <c:pt idx="4">
                  <c:v>28.42</c:v>
                </c:pt>
              </c:numCache>
            </c:numRef>
          </c:val>
          <c:smooth val="0"/>
        </c:ser>
        <c:dLbls>
          <c:showLegendKey val="0"/>
          <c:showVal val="0"/>
          <c:showCatName val="0"/>
          <c:showSerName val="0"/>
          <c:showPercent val="0"/>
          <c:showBubbleSize val="0"/>
        </c:dLbls>
        <c:marker val="1"/>
        <c:smooth val="0"/>
        <c:axId val="89928832"/>
        <c:axId val="89930752"/>
      </c:lineChart>
      <c:dateAx>
        <c:axId val="89928832"/>
        <c:scaling>
          <c:orientation val="minMax"/>
        </c:scaling>
        <c:delete val="1"/>
        <c:axPos val="b"/>
        <c:numFmt formatCode="ge" sourceLinked="1"/>
        <c:majorTickMark val="none"/>
        <c:minorTickMark val="none"/>
        <c:tickLblPos val="none"/>
        <c:crossAx val="89930752"/>
        <c:crosses val="autoZero"/>
        <c:auto val="1"/>
        <c:lblOffset val="100"/>
        <c:baseTimeUnit val="years"/>
      </c:dateAx>
      <c:valAx>
        <c:axId val="8993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2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0.69</c:v>
                </c:pt>
                <c:pt idx="4">
                  <c:v>0.75</c:v>
                </c:pt>
              </c:numCache>
            </c:numRef>
          </c:val>
        </c:ser>
        <c:dLbls>
          <c:showLegendKey val="0"/>
          <c:showVal val="0"/>
          <c:showCatName val="0"/>
          <c:showSerName val="0"/>
          <c:showPercent val="0"/>
          <c:showBubbleSize val="0"/>
        </c:dLbls>
        <c:gapWidth val="150"/>
        <c:axId val="89969408"/>
        <c:axId val="8997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1.2</c:v>
                </c:pt>
                <c:pt idx="4">
                  <c:v>3.01</c:v>
                </c:pt>
              </c:numCache>
            </c:numRef>
          </c:val>
          <c:smooth val="0"/>
        </c:ser>
        <c:dLbls>
          <c:showLegendKey val="0"/>
          <c:showVal val="0"/>
          <c:showCatName val="0"/>
          <c:showSerName val="0"/>
          <c:showPercent val="0"/>
          <c:showBubbleSize val="0"/>
        </c:dLbls>
        <c:marker val="1"/>
        <c:smooth val="0"/>
        <c:axId val="89969408"/>
        <c:axId val="89971328"/>
      </c:lineChart>
      <c:dateAx>
        <c:axId val="89969408"/>
        <c:scaling>
          <c:orientation val="minMax"/>
        </c:scaling>
        <c:delete val="1"/>
        <c:axPos val="b"/>
        <c:numFmt formatCode="ge" sourceLinked="1"/>
        <c:majorTickMark val="none"/>
        <c:minorTickMark val="none"/>
        <c:tickLblPos val="none"/>
        <c:crossAx val="89971328"/>
        <c:crosses val="autoZero"/>
        <c:auto val="1"/>
        <c:lblOffset val="100"/>
        <c:baseTimeUnit val="years"/>
      </c:dateAx>
      <c:valAx>
        <c:axId val="8997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6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94021888"/>
        <c:axId val="9402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94021888"/>
        <c:axId val="94028160"/>
      </c:lineChart>
      <c:dateAx>
        <c:axId val="94021888"/>
        <c:scaling>
          <c:orientation val="minMax"/>
        </c:scaling>
        <c:delete val="1"/>
        <c:axPos val="b"/>
        <c:numFmt formatCode="ge" sourceLinked="1"/>
        <c:majorTickMark val="none"/>
        <c:minorTickMark val="none"/>
        <c:tickLblPos val="none"/>
        <c:crossAx val="94028160"/>
        <c:crosses val="autoZero"/>
        <c:auto val="1"/>
        <c:lblOffset val="100"/>
        <c:baseTimeUnit val="years"/>
      </c:dateAx>
      <c:valAx>
        <c:axId val="9402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2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35.81</c:v>
                </c:pt>
                <c:pt idx="4">
                  <c:v>34.130000000000003</c:v>
                </c:pt>
              </c:numCache>
            </c:numRef>
          </c:val>
        </c:ser>
        <c:dLbls>
          <c:showLegendKey val="0"/>
          <c:showVal val="0"/>
          <c:showCatName val="0"/>
          <c:showSerName val="0"/>
          <c:showPercent val="0"/>
          <c:showBubbleSize val="0"/>
        </c:dLbls>
        <c:gapWidth val="150"/>
        <c:axId val="94320896"/>
        <c:axId val="9432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66.900000000000006</c:v>
                </c:pt>
                <c:pt idx="4">
                  <c:v>72.739999999999995</c:v>
                </c:pt>
              </c:numCache>
            </c:numRef>
          </c:val>
          <c:smooth val="0"/>
        </c:ser>
        <c:dLbls>
          <c:showLegendKey val="0"/>
          <c:showVal val="0"/>
          <c:showCatName val="0"/>
          <c:showSerName val="0"/>
          <c:showPercent val="0"/>
          <c:showBubbleSize val="0"/>
        </c:dLbls>
        <c:marker val="1"/>
        <c:smooth val="0"/>
        <c:axId val="94320896"/>
        <c:axId val="94327168"/>
      </c:lineChart>
      <c:dateAx>
        <c:axId val="94320896"/>
        <c:scaling>
          <c:orientation val="minMax"/>
        </c:scaling>
        <c:delete val="1"/>
        <c:axPos val="b"/>
        <c:numFmt formatCode="ge" sourceLinked="1"/>
        <c:majorTickMark val="none"/>
        <c:minorTickMark val="none"/>
        <c:tickLblPos val="none"/>
        <c:crossAx val="94327168"/>
        <c:crosses val="autoZero"/>
        <c:auto val="1"/>
        <c:lblOffset val="100"/>
        <c:baseTimeUnit val="years"/>
      </c:dateAx>
      <c:valAx>
        <c:axId val="9432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2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866.1</c:v>
                </c:pt>
                <c:pt idx="4">
                  <c:v>761.45</c:v>
                </c:pt>
              </c:numCache>
            </c:numRef>
          </c:val>
        </c:ser>
        <c:dLbls>
          <c:showLegendKey val="0"/>
          <c:showVal val="0"/>
          <c:showCatName val="0"/>
          <c:showSerName val="0"/>
          <c:showPercent val="0"/>
          <c:showBubbleSize val="0"/>
        </c:dLbls>
        <c:gapWidth val="150"/>
        <c:axId val="94357376"/>
        <c:axId val="9404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643.19000000000005</c:v>
                </c:pt>
                <c:pt idx="4">
                  <c:v>596.44000000000005</c:v>
                </c:pt>
              </c:numCache>
            </c:numRef>
          </c:val>
          <c:smooth val="0"/>
        </c:ser>
        <c:dLbls>
          <c:showLegendKey val="0"/>
          <c:showVal val="0"/>
          <c:showCatName val="0"/>
          <c:showSerName val="0"/>
          <c:showPercent val="0"/>
          <c:showBubbleSize val="0"/>
        </c:dLbls>
        <c:marker val="1"/>
        <c:smooth val="0"/>
        <c:axId val="94357376"/>
        <c:axId val="94044160"/>
      </c:lineChart>
      <c:dateAx>
        <c:axId val="94357376"/>
        <c:scaling>
          <c:orientation val="minMax"/>
        </c:scaling>
        <c:delete val="1"/>
        <c:axPos val="b"/>
        <c:numFmt formatCode="ge" sourceLinked="1"/>
        <c:majorTickMark val="none"/>
        <c:minorTickMark val="none"/>
        <c:tickLblPos val="none"/>
        <c:crossAx val="94044160"/>
        <c:crosses val="autoZero"/>
        <c:auto val="1"/>
        <c:lblOffset val="100"/>
        <c:baseTimeUnit val="years"/>
      </c:dateAx>
      <c:valAx>
        <c:axId val="9404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5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119.02</c:v>
                </c:pt>
                <c:pt idx="4">
                  <c:v>105.39</c:v>
                </c:pt>
              </c:numCache>
            </c:numRef>
          </c:val>
        </c:ser>
        <c:dLbls>
          <c:showLegendKey val="0"/>
          <c:showVal val="0"/>
          <c:showCatName val="0"/>
          <c:showSerName val="0"/>
          <c:showPercent val="0"/>
          <c:showBubbleSize val="0"/>
        </c:dLbls>
        <c:gapWidth val="150"/>
        <c:axId val="94070272"/>
        <c:axId val="9407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101.54</c:v>
                </c:pt>
                <c:pt idx="4">
                  <c:v>102.42</c:v>
                </c:pt>
              </c:numCache>
            </c:numRef>
          </c:val>
          <c:smooth val="0"/>
        </c:ser>
        <c:dLbls>
          <c:showLegendKey val="0"/>
          <c:showVal val="0"/>
          <c:showCatName val="0"/>
          <c:showSerName val="0"/>
          <c:showPercent val="0"/>
          <c:showBubbleSize val="0"/>
        </c:dLbls>
        <c:marker val="1"/>
        <c:smooth val="0"/>
        <c:axId val="94070272"/>
        <c:axId val="94072192"/>
      </c:lineChart>
      <c:dateAx>
        <c:axId val="94070272"/>
        <c:scaling>
          <c:orientation val="minMax"/>
        </c:scaling>
        <c:delete val="1"/>
        <c:axPos val="b"/>
        <c:numFmt formatCode="ge" sourceLinked="1"/>
        <c:majorTickMark val="none"/>
        <c:minorTickMark val="none"/>
        <c:tickLblPos val="none"/>
        <c:crossAx val="94072192"/>
        <c:crosses val="autoZero"/>
        <c:auto val="1"/>
        <c:lblOffset val="100"/>
        <c:baseTimeUnit val="years"/>
      </c:dateAx>
      <c:valAx>
        <c:axId val="9407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7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105.81</c:v>
                </c:pt>
                <c:pt idx="4">
                  <c:v>131.86000000000001</c:v>
                </c:pt>
              </c:numCache>
            </c:numRef>
          </c:val>
        </c:ser>
        <c:dLbls>
          <c:showLegendKey val="0"/>
          <c:showVal val="0"/>
          <c:showCatName val="0"/>
          <c:showSerName val="0"/>
          <c:showPercent val="0"/>
          <c:showBubbleSize val="0"/>
        </c:dLbls>
        <c:gapWidth val="150"/>
        <c:axId val="94083712"/>
        <c:axId val="9410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116.15</c:v>
                </c:pt>
                <c:pt idx="4">
                  <c:v>116.2</c:v>
                </c:pt>
              </c:numCache>
            </c:numRef>
          </c:val>
          <c:smooth val="0"/>
        </c:ser>
        <c:dLbls>
          <c:showLegendKey val="0"/>
          <c:showVal val="0"/>
          <c:showCatName val="0"/>
          <c:showSerName val="0"/>
          <c:showPercent val="0"/>
          <c:showBubbleSize val="0"/>
        </c:dLbls>
        <c:marker val="1"/>
        <c:smooth val="0"/>
        <c:axId val="94083712"/>
        <c:axId val="94102272"/>
      </c:lineChart>
      <c:dateAx>
        <c:axId val="94083712"/>
        <c:scaling>
          <c:orientation val="minMax"/>
        </c:scaling>
        <c:delete val="1"/>
        <c:axPos val="b"/>
        <c:numFmt formatCode="ge" sourceLinked="1"/>
        <c:majorTickMark val="none"/>
        <c:minorTickMark val="none"/>
        <c:tickLblPos val="none"/>
        <c:crossAx val="94102272"/>
        <c:crosses val="autoZero"/>
        <c:auto val="1"/>
        <c:lblOffset val="100"/>
        <c:baseTimeUnit val="years"/>
      </c:dateAx>
      <c:valAx>
        <c:axId val="9410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8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大阪府　八尾市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Ab</v>
      </c>
      <c r="X8" s="49"/>
      <c r="Y8" s="49"/>
      <c r="Z8" s="49"/>
      <c r="AA8" s="49"/>
      <c r="AB8" s="49"/>
      <c r="AC8" s="49"/>
      <c r="AD8" s="50" t="s">
        <v>118</v>
      </c>
      <c r="AE8" s="50"/>
      <c r="AF8" s="50"/>
      <c r="AG8" s="50"/>
      <c r="AH8" s="50"/>
      <c r="AI8" s="50"/>
      <c r="AJ8" s="50"/>
      <c r="AK8" s="4"/>
      <c r="AL8" s="51">
        <f>データ!S6</f>
        <v>268457</v>
      </c>
      <c r="AM8" s="51"/>
      <c r="AN8" s="51"/>
      <c r="AO8" s="51"/>
      <c r="AP8" s="51"/>
      <c r="AQ8" s="51"/>
      <c r="AR8" s="51"/>
      <c r="AS8" s="51"/>
      <c r="AT8" s="46">
        <f>データ!T6</f>
        <v>41.72</v>
      </c>
      <c r="AU8" s="46"/>
      <c r="AV8" s="46"/>
      <c r="AW8" s="46"/>
      <c r="AX8" s="46"/>
      <c r="AY8" s="46"/>
      <c r="AZ8" s="46"/>
      <c r="BA8" s="46"/>
      <c r="BB8" s="46">
        <f>データ!U6</f>
        <v>6434.73</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49.1</v>
      </c>
      <c r="J10" s="46"/>
      <c r="K10" s="46"/>
      <c r="L10" s="46"/>
      <c r="M10" s="46"/>
      <c r="N10" s="46"/>
      <c r="O10" s="46"/>
      <c r="P10" s="46">
        <f>データ!P6</f>
        <v>85.78</v>
      </c>
      <c r="Q10" s="46"/>
      <c r="R10" s="46"/>
      <c r="S10" s="46"/>
      <c r="T10" s="46"/>
      <c r="U10" s="46"/>
      <c r="V10" s="46"/>
      <c r="W10" s="46">
        <f>データ!Q6</f>
        <v>58.77</v>
      </c>
      <c r="X10" s="46"/>
      <c r="Y10" s="46"/>
      <c r="Z10" s="46"/>
      <c r="AA10" s="46"/>
      <c r="AB10" s="46"/>
      <c r="AC10" s="46"/>
      <c r="AD10" s="51">
        <f>データ!R6</f>
        <v>2516</v>
      </c>
      <c r="AE10" s="51"/>
      <c r="AF10" s="51"/>
      <c r="AG10" s="51"/>
      <c r="AH10" s="51"/>
      <c r="AI10" s="51"/>
      <c r="AJ10" s="51"/>
      <c r="AK10" s="2"/>
      <c r="AL10" s="51">
        <f>データ!V6</f>
        <v>229891</v>
      </c>
      <c r="AM10" s="51"/>
      <c r="AN10" s="51"/>
      <c r="AO10" s="51"/>
      <c r="AP10" s="51"/>
      <c r="AQ10" s="51"/>
      <c r="AR10" s="51"/>
      <c r="AS10" s="51"/>
      <c r="AT10" s="46">
        <f>データ!W6</f>
        <v>26.09</v>
      </c>
      <c r="AU10" s="46"/>
      <c r="AV10" s="46"/>
      <c r="AW10" s="46"/>
      <c r="AX10" s="46"/>
      <c r="AY10" s="46"/>
      <c r="AZ10" s="46"/>
      <c r="BA10" s="46"/>
      <c r="BB10" s="46">
        <f>データ!X6</f>
        <v>8811.4599999999991</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36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66</v>
      </c>
      <c r="B4" s="31"/>
      <c r="C4" s="31"/>
      <c r="D4" s="31"/>
      <c r="E4" s="31"/>
      <c r="F4" s="31"/>
      <c r="G4" s="31"/>
      <c r="H4" s="81"/>
      <c r="I4" s="82"/>
      <c r="J4" s="82"/>
      <c r="K4" s="82"/>
      <c r="L4" s="82"/>
      <c r="M4" s="82"/>
      <c r="N4" s="82"/>
      <c r="O4" s="82"/>
      <c r="P4" s="82"/>
      <c r="Q4" s="82"/>
      <c r="R4" s="82"/>
      <c r="S4" s="82"/>
      <c r="T4" s="82"/>
      <c r="U4" s="82"/>
      <c r="V4" s="82"/>
      <c r="W4" s="82"/>
      <c r="X4" s="83"/>
      <c r="Y4" s="77" t="s">
        <v>67</v>
      </c>
      <c r="Z4" s="77"/>
      <c r="AA4" s="77"/>
      <c r="AB4" s="77"/>
      <c r="AC4" s="77"/>
      <c r="AD4" s="77"/>
      <c r="AE4" s="77"/>
      <c r="AF4" s="77"/>
      <c r="AG4" s="77"/>
      <c r="AH4" s="77"/>
      <c r="AI4" s="77"/>
      <c r="AJ4" s="77" t="s">
        <v>68</v>
      </c>
      <c r="AK4" s="77"/>
      <c r="AL4" s="77"/>
      <c r="AM4" s="77"/>
      <c r="AN4" s="77"/>
      <c r="AO4" s="77"/>
      <c r="AP4" s="77"/>
      <c r="AQ4" s="77"/>
      <c r="AR4" s="77"/>
      <c r="AS4" s="77"/>
      <c r="AT4" s="77"/>
      <c r="AU4" s="77" t="s">
        <v>69</v>
      </c>
      <c r="AV4" s="77"/>
      <c r="AW4" s="77"/>
      <c r="AX4" s="77"/>
      <c r="AY4" s="77"/>
      <c r="AZ4" s="77"/>
      <c r="BA4" s="77"/>
      <c r="BB4" s="77"/>
      <c r="BC4" s="77"/>
      <c r="BD4" s="77"/>
      <c r="BE4" s="77"/>
      <c r="BF4" s="77" t="s">
        <v>70</v>
      </c>
      <c r="BG4" s="77"/>
      <c r="BH4" s="77"/>
      <c r="BI4" s="77"/>
      <c r="BJ4" s="77"/>
      <c r="BK4" s="77"/>
      <c r="BL4" s="77"/>
      <c r="BM4" s="77"/>
      <c r="BN4" s="77"/>
      <c r="BO4" s="77"/>
      <c r="BP4" s="77"/>
      <c r="BQ4" s="77" t="s">
        <v>71</v>
      </c>
      <c r="BR4" s="77"/>
      <c r="BS4" s="77"/>
      <c r="BT4" s="77"/>
      <c r="BU4" s="77"/>
      <c r="BV4" s="77"/>
      <c r="BW4" s="77"/>
      <c r="BX4" s="77"/>
      <c r="BY4" s="77"/>
      <c r="BZ4" s="77"/>
      <c r="CA4" s="77"/>
      <c r="CB4" s="77" t="s">
        <v>72</v>
      </c>
      <c r="CC4" s="77"/>
      <c r="CD4" s="77"/>
      <c r="CE4" s="77"/>
      <c r="CF4" s="77"/>
      <c r="CG4" s="77"/>
      <c r="CH4" s="77"/>
      <c r="CI4" s="77"/>
      <c r="CJ4" s="77"/>
      <c r="CK4" s="77"/>
      <c r="CL4" s="77"/>
      <c r="CM4" s="77" t="s">
        <v>73</v>
      </c>
      <c r="CN4" s="77"/>
      <c r="CO4" s="77"/>
      <c r="CP4" s="77"/>
      <c r="CQ4" s="77"/>
      <c r="CR4" s="77"/>
      <c r="CS4" s="77"/>
      <c r="CT4" s="77"/>
      <c r="CU4" s="77"/>
      <c r="CV4" s="77"/>
      <c r="CW4" s="77"/>
      <c r="CX4" s="77" t="s">
        <v>74</v>
      </c>
      <c r="CY4" s="77"/>
      <c r="CZ4" s="77"/>
      <c r="DA4" s="77"/>
      <c r="DB4" s="77"/>
      <c r="DC4" s="77"/>
      <c r="DD4" s="77"/>
      <c r="DE4" s="77"/>
      <c r="DF4" s="77"/>
      <c r="DG4" s="77"/>
      <c r="DH4" s="77"/>
      <c r="DI4" s="77" t="s">
        <v>75</v>
      </c>
      <c r="DJ4" s="77"/>
      <c r="DK4" s="77"/>
      <c r="DL4" s="77"/>
      <c r="DM4" s="77"/>
      <c r="DN4" s="77"/>
      <c r="DO4" s="77"/>
      <c r="DP4" s="77"/>
      <c r="DQ4" s="77"/>
      <c r="DR4" s="77"/>
      <c r="DS4" s="77"/>
      <c r="DT4" s="77" t="s">
        <v>76</v>
      </c>
      <c r="DU4" s="77"/>
      <c r="DV4" s="77"/>
      <c r="DW4" s="77"/>
      <c r="DX4" s="77"/>
      <c r="DY4" s="77"/>
      <c r="DZ4" s="77"/>
      <c r="EA4" s="77"/>
      <c r="EB4" s="77"/>
      <c r="EC4" s="77"/>
      <c r="ED4" s="77"/>
      <c r="EE4" s="77" t="s">
        <v>77</v>
      </c>
      <c r="EF4" s="77"/>
      <c r="EG4" s="77"/>
      <c r="EH4" s="77"/>
      <c r="EI4" s="77"/>
      <c r="EJ4" s="77"/>
      <c r="EK4" s="77"/>
      <c r="EL4" s="77"/>
      <c r="EM4" s="77"/>
      <c r="EN4" s="77"/>
      <c r="EO4" s="77"/>
    </row>
    <row r="5" spans="1:148">
      <c r="A5" s="29" t="s">
        <v>78</v>
      </c>
      <c r="B5" s="32"/>
      <c r="C5" s="32"/>
      <c r="D5" s="32"/>
      <c r="E5" s="32"/>
      <c r="F5" s="32"/>
      <c r="G5" s="32"/>
      <c r="H5" s="33" t="s">
        <v>79</v>
      </c>
      <c r="I5" s="33" t="s">
        <v>80</v>
      </c>
      <c r="J5" s="33" t="s">
        <v>81</v>
      </c>
      <c r="K5" s="33" t="s">
        <v>82</v>
      </c>
      <c r="L5" s="33" t="s">
        <v>83</v>
      </c>
      <c r="M5" s="33" t="s">
        <v>5</v>
      </c>
      <c r="N5" s="33" t="s">
        <v>84</v>
      </c>
      <c r="O5" s="33" t="s">
        <v>85</v>
      </c>
      <c r="P5" s="33" t="s">
        <v>86</v>
      </c>
      <c r="Q5" s="33" t="s">
        <v>87</v>
      </c>
      <c r="R5" s="33" t="s">
        <v>88</v>
      </c>
      <c r="S5" s="33" t="s">
        <v>89</v>
      </c>
      <c r="T5" s="33" t="s">
        <v>90</v>
      </c>
      <c r="U5" s="33" t="s">
        <v>91</v>
      </c>
      <c r="V5" s="33" t="s">
        <v>92</v>
      </c>
      <c r="W5" s="33" t="s">
        <v>93</v>
      </c>
      <c r="X5" s="33" t="s">
        <v>94</v>
      </c>
      <c r="Y5" s="33" t="s">
        <v>95</v>
      </c>
      <c r="Z5" s="33" t="s">
        <v>96</v>
      </c>
      <c r="AA5" s="33" t="s">
        <v>97</v>
      </c>
      <c r="AB5" s="33" t="s">
        <v>98</v>
      </c>
      <c r="AC5" s="33" t="s">
        <v>99</v>
      </c>
      <c r="AD5" s="33" t="s">
        <v>100</v>
      </c>
      <c r="AE5" s="33" t="s">
        <v>101</v>
      </c>
      <c r="AF5" s="33" t="s">
        <v>102</v>
      </c>
      <c r="AG5" s="33" t="s">
        <v>103</v>
      </c>
      <c r="AH5" s="33" t="s">
        <v>104</v>
      </c>
      <c r="AI5" s="33" t="s">
        <v>43</v>
      </c>
      <c r="AJ5" s="33" t="s">
        <v>95</v>
      </c>
      <c r="AK5" s="33" t="s">
        <v>96</v>
      </c>
      <c r="AL5" s="33" t="s">
        <v>97</v>
      </c>
      <c r="AM5" s="33" t="s">
        <v>98</v>
      </c>
      <c r="AN5" s="33" t="s">
        <v>99</v>
      </c>
      <c r="AO5" s="33" t="s">
        <v>100</v>
      </c>
      <c r="AP5" s="33" t="s">
        <v>101</v>
      </c>
      <c r="AQ5" s="33" t="s">
        <v>102</v>
      </c>
      <c r="AR5" s="33" t="s">
        <v>103</v>
      </c>
      <c r="AS5" s="33" t="s">
        <v>104</v>
      </c>
      <c r="AT5" s="33" t="s">
        <v>105</v>
      </c>
      <c r="AU5" s="33" t="s">
        <v>95</v>
      </c>
      <c r="AV5" s="33" t="s">
        <v>96</v>
      </c>
      <c r="AW5" s="33" t="s">
        <v>97</v>
      </c>
      <c r="AX5" s="33" t="s">
        <v>98</v>
      </c>
      <c r="AY5" s="33" t="s">
        <v>99</v>
      </c>
      <c r="AZ5" s="33" t="s">
        <v>100</v>
      </c>
      <c r="BA5" s="33" t="s">
        <v>101</v>
      </c>
      <c r="BB5" s="33" t="s">
        <v>102</v>
      </c>
      <c r="BC5" s="33" t="s">
        <v>103</v>
      </c>
      <c r="BD5" s="33" t="s">
        <v>104</v>
      </c>
      <c r="BE5" s="33" t="s">
        <v>105</v>
      </c>
      <c r="BF5" s="33" t="s">
        <v>95</v>
      </c>
      <c r="BG5" s="33" t="s">
        <v>96</v>
      </c>
      <c r="BH5" s="33" t="s">
        <v>97</v>
      </c>
      <c r="BI5" s="33" t="s">
        <v>98</v>
      </c>
      <c r="BJ5" s="33" t="s">
        <v>99</v>
      </c>
      <c r="BK5" s="33" t="s">
        <v>100</v>
      </c>
      <c r="BL5" s="33" t="s">
        <v>101</v>
      </c>
      <c r="BM5" s="33" t="s">
        <v>102</v>
      </c>
      <c r="BN5" s="33" t="s">
        <v>103</v>
      </c>
      <c r="BO5" s="33" t="s">
        <v>104</v>
      </c>
      <c r="BP5" s="33" t="s">
        <v>105</v>
      </c>
      <c r="BQ5" s="33" t="s">
        <v>95</v>
      </c>
      <c r="BR5" s="33" t="s">
        <v>96</v>
      </c>
      <c r="BS5" s="33" t="s">
        <v>97</v>
      </c>
      <c r="BT5" s="33" t="s">
        <v>98</v>
      </c>
      <c r="BU5" s="33" t="s">
        <v>99</v>
      </c>
      <c r="BV5" s="33" t="s">
        <v>100</v>
      </c>
      <c r="BW5" s="33" t="s">
        <v>101</v>
      </c>
      <c r="BX5" s="33" t="s">
        <v>102</v>
      </c>
      <c r="BY5" s="33" t="s">
        <v>103</v>
      </c>
      <c r="BZ5" s="33" t="s">
        <v>104</v>
      </c>
      <c r="CA5" s="33" t="s">
        <v>105</v>
      </c>
      <c r="CB5" s="33" t="s">
        <v>95</v>
      </c>
      <c r="CC5" s="33" t="s">
        <v>96</v>
      </c>
      <c r="CD5" s="33" t="s">
        <v>97</v>
      </c>
      <c r="CE5" s="33" t="s">
        <v>98</v>
      </c>
      <c r="CF5" s="33" t="s">
        <v>99</v>
      </c>
      <c r="CG5" s="33" t="s">
        <v>100</v>
      </c>
      <c r="CH5" s="33" t="s">
        <v>101</v>
      </c>
      <c r="CI5" s="33" t="s">
        <v>102</v>
      </c>
      <c r="CJ5" s="33" t="s">
        <v>103</v>
      </c>
      <c r="CK5" s="33" t="s">
        <v>104</v>
      </c>
      <c r="CL5" s="33" t="s">
        <v>105</v>
      </c>
      <c r="CM5" s="33" t="s">
        <v>95</v>
      </c>
      <c r="CN5" s="33" t="s">
        <v>96</v>
      </c>
      <c r="CO5" s="33" t="s">
        <v>97</v>
      </c>
      <c r="CP5" s="33" t="s">
        <v>98</v>
      </c>
      <c r="CQ5" s="33" t="s">
        <v>99</v>
      </c>
      <c r="CR5" s="33" t="s">
        <v>100</v>
      </c>
      <c r="CS5" s="33" t="s">
        <v>101</v>
      </c>
      <c r="CT5" s="33" t="s">
        <v>102</v>
      </c>
      <c r="CU5" s="33" t="s">
        <v>103</v>
      </c>
      <c r="CV5" s="33" t="s">
        <v>104</v>
      </c>
      <c r="CW5" s="33" t="s">
        <v>105</v>
      </c>
      <c r="CX5" s="33" t="s">
        <v>95</v>
      </c>
      <c r="CY5" s="33" t="s">
        <v>96</v>
      </c>
      <c r="CZ5" s="33" t="s">
        <v>97</v>
      </c>
      <c r="DA5" s="33" t="s">
        <v>98</v>
      </c>
      <c r="DB5" s="33" t="s">
        <v>99</v>
      </c>
      <c r="DC5" s="33" t="s">
        <v>100</v>
      </c>
      <c r="DD5" s="33" t="s">
        <v>101</v>
      </c>
      <c r="DE5" s="33" t="s">
        <v>102</v>
      </c>
      <c r="DF5" s="33" t="s">
        <v>103</v>
      </c>
      <c r="DG5" s="33" t="s">
        <v>104</v>
      </c>
      <c r="DH5" s="33" t="s">
        <v>105</v>
      </c>
      <c r="DI5" s="33" t="s">
        <v>95</v>
      </c>
      <c r="DJ5" s="33" t="s">
        <v>96</v>
      </c>
      <c r="DK5" s="33" t="s">
        <v>97</v>
      </c>
      <c r="DL5" s="33" t="s">
        <v>98</v>
      </c>
      <c r="DM5" s="33" t="s">
        <v>99</v>
      </c>
      <c r="DN5" s="33" t="s">
        <v>100</v>
      </c>
      <c r="DO5" s="33" t="s">
        <v>101</v>
      </c>
      <c r="DP5" s="33" t="s">
        <v>102</v>
      </c>
      <c r="DQ5" s="33" t="s">
        <v>103</v>
      </c>
      <c r="DR5" s="33" t="s">
        <v>104</v>
      </c>
      <c r="DS5" s="33" t="s">
        <v>105</v>
      </c>
      <c r="DT5" s="33" t="s">
        <v>95</v>
      </c>
      <c r="DU5" s="33" t="s">
        <v>96</v>
      </c>
      <c r="DV5" s="33" t="s">
        <v>97</v>
      </c>
      <c r="DW5" s="33" t="s">
        <v>98</v>
      </c>
      <c r="DX5" s="33" t="s">
        <v>99</v>
      </c>
      <c r="DY5" s="33" t="s">
        <v>100</v>
      </c>
      <c r="DZ5" s="33" t="s">
        <v>101</v>
      </c>
      <c r="EA5" s="33" t="s">
        <v>102</v>
      </c>
      <c r="EB5" s="33" t="s">
        <v>103</v>
      </c>
      <c r="EC5" s="33" t="s">
        <v>104</v>
      </c>
      <c r="ED5" s="33" t="s">
        <v>105</v>
      </c>
      <c r="EE5" s="33" t="s">
        <v>95</v>
      </c>
      <c r="EF5" s="33" t="s">
        <v>96</v>
      </c>
      <c r="EG5" s="33" t="s">
        <v>97</v>
      </c>
      <c r="EH5" s="33" t="s">
        <v>98</v>
      </c>
      <c r="EI5" s="33" t="s">
        <v>99</v>
      </c>
      <c r="EJ5" s="33" t="s">
        <v>100</v>
      </c>
      <c r="EK5" s="33" t="s">
        <v>101</v>
      </c>
      <c r="EL5" s="33" t="s">
        <v>102</v>
      </c>
      <c r="EM5" s="33" t="s">
        <v>103</v>
      </c>
      <c r="EN5" s="33" t="s">
        <v>104</v>
      </c>
      <c r="EO5" s="33" t="s">
        <v>105</v>
      </c>
    </row>
    <row r="6" spans="1:148" s="37" customFormat="1">
      <c r="A6" s="29" t="s">
        <v>106</v>
      </c>
      <c r="B6" s="34">
        <f>B7</f>
        <v>2016</v>
      </c>
      <c r="C6" s="34">
        <f t="shared" ref="C6:X6" si="3">C7</f>
        <v>272124</v>
      </c>
      <c r="D6" s="34">
        <f t="shared" si="3"/>
        <v>46</v>
      </c>
      <c r="E6" s="34">
        <f t="shared" si="3"/>
        <v>17</v>
      </c>
      <c r="F6" s="34">
        <f t="shared" si="3"/>
        <v>1</v>
      </c>
      <c r="G6" s="34">
        <f t="shared" si="3"/>
        <v>0</v>
      </c>
      <c r="H6" s="34" t="str">
        <f t="shared" si="3"/>
        <v>大阪府　八尾市</v>
      </c>
      <c r="I6" s="34" t="str">
        <f t="shared" si="3"/>
        <v>法適用</v>
      </c>
      <c r="J6" s="34" t="str">
        <f t="shared" si="3"/>
        <v>下水道事業</v>
      </c>
      <c r="K6" s="34" t="str">
        <f t="shared" si="3"/>
        <v>公共下水道</v>
      </c>
      <c r="L6" s="34" t="str">
        <f t="shared" si="3"/>
        <v>Ab</v>
      </c>
      <c r="M6" s="34">
        <f t="shared" si="3"/>
        <v>0</v>
      </c>
      <c r="N6" s="35" t="str">
        <f t="shared" si="3"/>
        <v>-</v>
      </c>
      <c r="O6" s="35">
        <f t="shared" si="3"/>
        <v>49.1</v>
      </c>
      <c r="P6" s="35">
        <f t="shared" si="3"/>
        <v>85.78</v>
      </c>
      <c r="Q6" s="35">
        <f t="shared" si="3"/>
        <v>58.77</v>
      </c>
      <c r="R6" s="35">
        <f t="shared" si="3"/>
        <v>2516</v>
      </c>
      <c r="S6" s="35">
        <f t="shared" si="3"/>
        <v>268457</v>
      </c>
      <c r="T6" s="35">
        <f t="shared" si="3"/>
        <v>41.72</v>
      </c>
      <c r="U6" s="35">
        <f t="shared" si="3"/>
        <v>6434.73</v>
      </c>
      <c r="V6" s="35">
        <f t="shared" si="3"/>
        <v>229891</v>
      </c>
      <c r="W6" s="35">
        <f t="shared" si="3"/>
        <v>26.09</v>
      </c>
      <c r="X6" s="35">
        <f t="shared" si="3"/>
        <v>8811.4599999999991</v>
      </c>
      <c r="Y6" s="36" t="str">
        <f>IF(Y7="",NA(),Y7)</f>
        <v>-</v>
      </c>
      <c r="Z6" s="36" t="str">
        <f t="shared" ref="Z6:AH6" si="4">IF(Z7="",NA(),Z7)</f>
        <v>-</v>
      </c>
      <c r="AA6" s="36" t="str">
        <f t="shared" si="4"/>
        <v>-</v>
      </c>
      <c r="AB6" s="36">
        <f t="shared" si="4"/>
        <v>105.73</v>
      </c>
      <c r="AC6" s="36">
        <f t="shared" si="4"/>
        <v>102.51</v>
      </c>
      <c r="AD6" s="36" t="str">
        <f t="shared" si="4"/>
        <v>-</v>
      </c>
      <c r="AE6" s="36" t="str">
        <f t="shared" si="4"/>
        <v>-</v>
      </c>
      <c r="AF6" s="36" t="str">
        <f t="shared" si="4"/>
        <v>-</v>
      </c>
      <c r="AG6" s="36">
        <f t="shared" si="4"/>
        <v>105.91</v>
      </c>
      <c r="AH6" s="36">
        <f t="shared" si="4"/>
        <v>106.96</v>
      </c>
      <c r="AI6" s="35" t="str">
        <f>IF(AI7="","",IF(AI7="-","【-】","【"&amp;SUBSTITUTE(TEXT(AI7,"#,##0.00"),"-","△")&amp;"】"))</f>
        <v>【108.57】</v>
      </c>
      <c r="AJ6" s="36" t="str">
        <f>IF(AJ7="",NA(),AJ7)</f>
        <v>-</v>
      </c>
      <c r="AK6" s="36" t="str">
        <f t="shared" ref="AK6:AS6" si="5">IF(AK7="",NA(),AK7)</f>
        <v>-</v>
      </c>
      <c r="AL6" s="36" t="str">
        <f t="shared" si="5"/>
        <v>-</v>
      </c>
      <c r="AM6" s="35">
        <f t="shared" si="5"/>
        <v>0</v>
      </c>
      <c r="AN6" s="35">
        <f t="shared" si="5"/>
        <v>0</v>
      </c>
      <c r="AO6" s="36" t="str">
        <f t="shared" si="5"/>
        <v>-</v>
      </c>
      <c r="AP6" s="36" t="str">
        <f t="shared" si="5"/>
        <v>-</v>
      </c>
      <c r="AQ6" s="36" t="str">
        <f t="shared" si="5"/>
        <v>-</v>
      </c>
      <c r="AR6" s="35">
        <f t="shared" si="5"/>
        <v>0</v>
      </c>
      <c r="AS6" s="35">
        <f t="shared" si="5"/>
        <v>0</v>
      </c>
      <c r="AT6" s="35" t="str">
        <f>IF(AT7="","",IF(AT7="-","【-】","【"&amp;SUBSTITUTE(TEXT(AT7,"#,##0.00"),"-","△")&amp;"】"))</f>
        <v>【4.38】</v>
      </c>
      <c r="AU6" s="36" t="str">
        <f>IF(AU7="",NA(),AU7)</f>
        <v>-</v>
      </c>
      <c r="AV6" s="36" t="str">
        <f t="shared" ref="AV6:BD6" si="6">IF(AV7="",NA(),AV7)</f>
        <v>-</v>
      </c>
      <c r="AW6" s="36" t="str">
        <f t="shared" si="6"/>
        <v>-</v>
      </c>
      <c r="AX6" s="36">
        <f t="shared" si="6"/>
        <v>35.81</v>
      </c>
      <c r="AY6" s="36">
        <f t="shared" si="6"/>
        <v>34.130000000000003</v>
      </c>
      <c r="AZ6" s="36" t="str">
        <f t="shared" si="6"/>
        <v>-</v>
      </c>
      <c r="BA6" s="36" t="str">
        <f t="shared" si="6"/>
        <v>-</v>
      </c>
      <c r="BB6" s="36" t="str">
        <f t="shared" si="6"/>
        <v>-</v>
      </c>
      <c r="BC6" s="36">
        <f t="shared" si="6"/>
        <v>66.900000000000006</v>
      </c>
      <c r="BD6" s="36">
        <f t="shared" si="6"/>
        <v>72.739999999999995</v>
      </c>
      <c r="BE6" s="35" t="str">
        <f>IF(BE7="","",IF(BE7="-","【-】","【"&amp;SUBSTITUTE(TEXT(BE7,"#,##0.00"),"-","△")&amp;"】"))</f>
        <v>【59.95】</v>
      </c>
      <c r="BF6" s="36" t="str">
        <f>IF(BF7="",NA(),BF7)</f>
        <v>-</v>
      </c>
      <c r="BG6" s="36" t="str">
        <f t="shared" ref="BG6:BO6" si="7">IF(BG7="",NA(),BG7)</f>
        <v>-</v>
      </c>
      <c r="BH6" s="36" t="str">
        <f t="shared" si="7"/>
        <v>-</v>
      </c>
      <c r="BI6" s="36">
        <f t="shared" si="7"/>
        <v>866.1</v>
      </c>
      <c r="BJ6" s="36">
        <f t="shared" si="7"/>
        <v>761.45</v>
      </c>
      <c r="BK6" s="36" t="str">
        <f t="shared" si="7"/>
        <v>-</v>
      </c>
      <c r="BL6" s="36" t="str">
        <f t="shared" si="7"/>
        <v>-</v>
      </c>
      <c r="BM6" s="36" t="str">
        <f t="shared" si="7"/>
        <v>-</v>
      </c>
      <c r="BN6" s="36">
        <f t="shared" si="7"/>
        <v>643.19000000000005</v>
      </c>
      <c r="BO6" s="36">
        <f t="shared" si="7"/>
        <v>596.44000000000005</v>
      </c>
      <c r="BP6" s="35" t="str">
        <f>IF(BP7="","",IF(BP7="-","【-】","【"&amp;SUBSTITUTE(TEXT(BP7,"#,##0.00"),"-","△")&amp;"】"))</f>
        <v>【728.30】</v>
      </c>
      <c r="BQ6" s="36" t="str">
        <f>IF(BQ7="",NA(),BQ7)</f>
        <v>-</v>
      </c>
      <c r="BR6" s="36" t="str">
        <f t="shared" ref="BR6:BZ6" si="8">IF(BR7="",NA(),BR7)</f>
        <v>-</v>
      </c>
      <c r="BS6" s="36" t="str">
        <f t="shared" si="8"/>
        <v>-</v>
      </c>
      <c r="BT6" s="36">
        <f t="shared" si="8"/>
        <v>119.02</v>
      </c>
      <c r="BU6" s="36">
        <f t="shared" si="8"/>
        <v>105.39</v>
      </c>
      <c r="BV6" s="36" t="str">
        <f t="shared" si="8"/>
        <v>-</v>
      </c>
      <c r="BW6" s="36" t="str">
        <f t="shared" si="8"/>
        <v>-</v>
      </c>
      <c r="BX6" s="36" t="str">
        <f t="shared" si="8"/>
        <v>-</v>
      </c>
      <c r="BY6" s="36">
        <f t="shared" si="8"/>
        <v>101.54</v>
      </c>
      <c r="BZ6" s="36">
        <f t="shared" si="8"/>
        <v>102.42</v>
      </c>
      <c r="CA6" s="35" t="str">
        <f>IF(CA7="","",IF(CA7="-","【-】","【"&amp;SUBSTITUTE(TEXT(CA7,"#,##0.00"),"-","△")&amp;"】"))</f>
        <v>【100.04】</v>
      </c>
      <c r="CB6" s="36" t="str">
        <f>IF(CB7="",NA(),CB7)</f>
        <v>-</v>
      </c>
      <c r="CC6" s="36" t="str">
        <f t="shared" ref="CC6:CK6" si="9">IF(CC7="",NA(),CC7)</f>
        <v>-</v>
      </c>
      <c r="CD6" s="36" t="str">
        <f t="shared" si="9"/>
        <v>-</v>
      </c>
      <c r="CE6" s="36">
        <f t="shared" si="9"/>
        <v>105.81</v>
      </c>
      <c r="CF6" s="36">
        <f t="shared" si="9"/>
        <v>131.86000000000001</v>
      </c>
      <c r="CG6" s="36" t="str">
        <f t="shared" si="9"/>
        <v>-</v>
      </c>
      <c r="CH6" s="36" t="str">
        <f t="shared" si="9"/>
        <v>-</v>
      </c>
      <c r="CI6" s="36" t="str">
        <f t="shared" si="9"/>
        <v>-</v>
      </c>
      <c r="CJ6" s="36">
        <f t="shared" si="9"/>
        <v>116.15</v>
      </c>
      <c r="CK6" s="36">
        <f t="shared" si="9"/>
        <v>116.2</v>
      </c>
      <c r="CL6" s="35" t="str">
        <f>IF(CL7="","",IF(CL7="-","【-】","【"&amp;SUBSTITUTE(TEXT(CL7,"#,##0.00"),"-","△")&amp;"】"))</f>
        <v>【137.82】</v>
      </c>
      <c r="CM6" s="36" t="str">
        <f>IF(CM7="",NA(),CM7)</f>
        <v>-</v>
      </c>
      <c r="CN6" s="36" t="str">
        <f t="shared" ref="CN6:CV6" si="10">IF(CN7="",NA(),CN7)</f>
        <v>-</v>
      </c>
      <c r="CO6" s="36" t="str">
        <f t="shared" si="10"/>
        <v>-</v>
      </c>
      <c r="CP6" s="36" t="str">
        <f t="shared" si="10"/>
        <v>-</v>
      </c>
      <c r="CQ6" s="36" t="str">
        <f t="shared" si="10"/>
        <v>-</v>
      </c>
      <c r="CR6" s="36" t="str">
        <f t="shared" si="10"/>
        <v>-</v>
      </c>
      <c r="CS6" s="36" t="str">
        <f t="shared" si="10"/>
        <v>-</v>
      </c>
      <c r="CT6" s="36" t="str">
        <f t="shared" si="10"/>
        <v>-</v>
      </c>
      <c r="CU6" s="36">
        <f t="shared" si="10"/>
        <v>72.239999999999995</v>
      </c>
      <c r="CV6" s="36">
        <f t="shared" si="10"/>
        <v>69.23</v>
      </c>
      <c r="CW6" s="35" t="str">
        <f>IF(CW7="","",IF(CW7="-","【-】","【"&amp;SUBSTITUTE(TEXT(CW7,"#,##0.00"),"-","△")&amp;"】"))</f>
        <v>【60.09】</v>
      </c>
      <c r="CX6" s="36" t="str">
        <f>IF(CX7="",NA(),CX7)</f>
        <v>-</v>
      </c>
      <c r="CY6" s="36" t="str">
        <f t="shared" ref="CY6:DG6" si="11">IF(CY7="",NA(),CY7)</f>
        <v>-</v>
      </c>
      <c r="CZ6" s="36" t="str">
        <f t="shared" si="11"/>
        <v>-</v>
      </c>
      <c r="DA6" s="36">
        <f t="shared" si="11"/>
        <v>89.75</v>
      </c>
      <c r="DB6" s="36">
        <f t="shared" si="11"/>
        <v>90.11</v>
      </c>
      <c r="DC6" s="36" t="str">
        <f t="shared" si="11"/>
        <v>-</v>
      </c>
      <c r="DD6" s="36" t="str">
        <f t="shared" si="11"/>
        <v>-</v>
      </c>
      <c r="DE6" s="36" t="str">
        <f t="shared" si="11"/>
        <v>-</v>
      </c>
      <c r="DF6" s="36">
        <f t="shared" si="11"/>
        <v>96.84</v>
      </c>
      <c r="DG6" s="36">
        <f t="shared" si="11"/>
        <v>96.84</v>
      </c>
      <c r="DH6" s="35" t="str">
        <f>IF(DH7="","",IF(DH7="-","【-】","【"&amp;SUBSTITUTE(TEXT(DH7,"#,##0.00"),"-","△")&amp;"】"))</f>
        <v>【94.90】</v>
      </c>
      <c r="DI6" s="36" t="str">
        <f>IF(DI7="",NA(),DI7)</f>
        <v>-</v>
      </c>
      <c r="DJ6" s="36" t="str">
        <f t="shared" ref="DJ6:DR6" si="12">IF(DJ7="",NA(),DJ7)</f>
        <v>-</v>
      </c>
      <c r="DK6" s="36" t="str">
        <f t="shared" si="12"/>
        <v>-</v>
      </c>
      <c r="DL6" s="36">
        <f t="shared" si="12"/>
        <v>2.78</v>
      </c>
      <c r="DM6" s="36">
        <f t="shared" si="12"/>
        <v>5.32</v>
      </c>
      <c r="DN6" s="36" t="str">
        <f t="shared" si="12"/>
        <v>-</v>
      </c>
      <c r="DO6" s="36" t="str">
        <f t="shared" si="12"/>
        <v>-</v>
      </c>
      <c r="DP6" s="36" t="str">
        <f t="shared" si="12"/>
        <v>-</v>
      </c>
      <c r="DQ6" s="36">
        <f t="shared" si="12"/>
        <v>22.87</v>
      </c>
      <c r="DR6" s="36">
        <f t="shared" si="12"/>
        <v>28.42</v>
      </c>
      <c r="DS6" s="35" t="str">
        <f>IF(DS7="","",IF(DS7="-","【-】","【"&amp;SUBSTITUTE(TEXT(DS7,"#,##0.00"),"-","△")&amp;"】"))</f>
        <v>【37.36】</v>
      </c>
      <c r="DT6" s="36" t="str">
        <f>IF(DT7="",NA(),DT7)</f>
        <v>-</v>
      </c>
      <c r="DU6" s="36" t="str">
        <f t="shared" ref="DU6:EC6" si="13">IF(DU7="",NA(),DU7)</f>
        <v>-</v>
      </c>
      <c r="DV6" s="36" t="str">
        <f t="shared" si="13"/>
        <v>-</v>
      </c>
      <c r="DW6" s="36">
        <f t="shared" si="13"/>
        <v>0.69</v>
      </c>
      <c r="DX6" s="36">
        <f t="shared" si="13"/>
        <v>0.75</v>
      </c>
      <c r="DY6" s="36" t="str">
        <f t="shared" si="13"/>
        <v>-</v>
      </c>
      <c r="DZ6" s="36" t="str">
        <f t="shared" si="13"/>
        <v>-</v>
      </c>
      <c r="EA6" s="36" t="str">
        <f t="shared" si="13"/>
        <v>-</v>
      </c>
      <c r="EB6" s="36">
        <f t="shared" si="13"/>
        <v>1.2</v>
      </c>
      <c r="EC6" s="36">
        <f t="shared" si="13"/>
        <v>3.01</v>
      </c>
      <c r="ED6" s="35" t="str">
        <f>IF(ED7="","",IF(ED7="-","【-】","【"&amp;SUBSTITUTE(TEXT(ED7,"#,##0.00"),"-","△")&amp;"】"))</f>
        <v>【4.96】</v>
      </c>
      <c r="EE6" s="36" t="str">
        <f>IF(EE7="",NA(),EE7)</f>
        <v>-</v>
      </c>
      <c r="EF6" s="36" t="str">
        <f t="shared" ref="EF6:EN6" si="14">IF(EF7="",NA(),EF7)</f>
        <v>-</v>
      </c>
      <c r="EG6" s="36" t="str">
        <f t="shared" si="14"/>
        <v>-</v>
      </c>
      <c r="EH6" s="36">
        <f t="shared" si="14"/>
        <v>0.17</v>
      </c>
      <c r="EI6" s="36">
        <f t="shared" si="14"/>
        <v>0.18</v>
      </c>
      <c r="EJ6" s="36" t="str">
        <f t="shared" si="14"/>
        <v>-</v>
      </c>
      <c r="EK6" s="36" t="str">
        <f t="shared" si="14"/>
        <v>-</v>
      </c>
      <c r="EL6" s="36" t="str">
        <f t="shared" si="14"/>
        <v>-</v>
      </c>
      <c r="EM6" s="36">
        <f t="shared" si="14"/>
        <v>0.11</v>
      </c>
      <c r="EN6" s="36">
        <f t="shared" si="14"/>
        <v>0.13</v>
      </c>
      <c r="EO6" s="35" t="str">
        <f>IF(EO7="","",IF(EO7="-","【-】","【"&amp;SUBSTITUTE(TEXT(EO7,"#,##0.00"),"-","△")&amp;"】"))</f>
        <v>【0.27】</v>
      </c>
    </row>
    <row r="7" spans="1:148" s="37" customFormat="1">
      <c r="A7" s="29"/>
      <c r="B7" s="38">
        <v>2016</v>
      </c>
      <c r="C7" s="38">
        <v>272124</v>
      </c>
      <c r="D7" s="38">
        <v>46</v>
      </c>
      <c r="E7" s="38">
        <v>17</v>
      </c>
      <c r="F7" s="38">
        <v>1</v>
      </c>
      <c r="G7" s="38">
        <v>0</v>
      </c>
      <c r="H7" s="38" t="s">
        <v>107</v>
      </c>
      <c r="I7" s="38" t="s">
        <v>108</v>
      </c>
      <c r="J7" s="38" t="s">
        <v>109</v>
      </c>
      <c r="K7" s="38" t="s">
        <v>110</v>
      </c>
      <c r="L7" s="38" t="s">
        <v>111</v>
      </c>
      <c r="M7" s="38"/>
      <c r="N7" s="39" t="s">
        <v>112</v>
      </c>
      <c r="O7" s="39">
        <v>49.1</v>
      </c>
      <c r="P7" s="39">
        <v>85.78</v>
      </c>
      <c r="Q7" s="39">
        <v>58.77</v>
      </c>
      <c r="R7" s="39">
        <v>2516</v>
      </c>
      <c r="S7" s="39">
        <v>268457</v>
      </c>
      <c r="T7" s="39">
        <v>41.72</v>
      </c>
      <c r="U7" s="39">
        <v>6434.73</v>
      </c>
      <c r="V7" s="39">
        <v>229891</v>
      </c>
      <c r="W7" s="39">
        <v>26.09</v>
      </c>
      <c r="X7" s="39">
        <v>8811.4599999999991</v>
      </c>
      <c r="Y7" s="39" t="s">
        <v>112</v>
      </c>
      <c r="Z7" s="39" t="s">
        <v>112</v>
      </c>
      <c r="AA7" s="39" t="s">
        <v>112</v>
      </c>
      <c r="AB7" s="39">
        <v>105.73</v>
      </c>
      <c r="AC7" s="39">
        <v>102.51</v>
      </c>
      <c r="AD7" s="39" t="s">
        <v>112</v>
      </c>
      <c r="AE7" s="39" t="s">
        <v>112</v>
      </c>
      <c r="AF7" s="39" t="s">
        <v>112</v>
      </c>
      <c r="AG7" s="39">
        <v>105.91</v>
      </c>
      <c r="AH7" s="39">
        <v>106.96</v>
      </c>
      <c r="AI7" s="39">
        <v>108.57</v>
      </c>
      <c r="AJ7" s="39" t="s">
        <v>112</v>
      </c>
      <c r="AK7" s="39" t="s">
        <v>112</v>
      </c>
      <c r="AL7" s="39" t="s">
        <v>112</v>
      </c>
      <c r="AM7" s="39">
        <v>0</v>
      </c>
      <c r="AN7" s="39">
        <v>0</v>
      </c>
      <c r="AO7" s="39" t="s">
        <v>112</v>
      </c>
      <c r="AP7" s="39" t="s">
        <v>112</v>
      </c>
      <c r="AQ7" s="39" t="s">
        <v>112</v>
      </c>
      <c r="AR7" s="39">
        <v>0</v>
      </c>
      <c r="AS7" s="39">
        <v>0</v>
      </c>
      <c r="AT7" s="39">
        <v>4.38</v>
      </c>
      <c r="AU7" s="39" t="s">
        <v>112</v>
      </c>
      <c r="AV7" s="39" t="s">
        <v>112</v>
      </c>
      <c r="AW7" s="39" t="s">
        <v>112</v>
      </c>
      <c r="AX7" s="39">
        <v>35.81</v>
      </c>
      <c r="AY7" s="39">
        <v>34.130000000000003</v>
      </c>
      <c r="AZ7" s="39" t="s">
        <v>112</v>
      </c>
      <c r="BA7" s="39" t="s">
        <v>112</v>
      </c>
      <c r="BB7" s="39" t="s">
        <v>112</v>
      </c>
      <c r="BC7" s="39">
        <v>66.900000000000006</v>
      </c>
      <c r="BD7" s="39">
        <v>72.739999999999995</v>
      </c>
      <c r="BE7" s="39">
        <v>59.95</v>
      </c>
      <c r="BF7" s="39" t="s">
        <v>112</v>
      </c>
      <c r="BG7" s="39" t="s">
        <v>112</v>
      </c>
      <c r="BH7" s="39" t="s">
        <v>112</v>
      </c>
      <c r="BI7" s="39">
        <v>866.1</v>
      </c>
      <c r="BJ7" s="39">
        <v>761.45</v>
      </c>
      <c r="BK7" s="39" t="s">
        <v>112</v>
      </c>
      <c r="BL7" s="39" t="s">
        <v>112</v>
      </c>
      <c r="BM7" s="39" t="s">
        <v>112</v>
      </c>
      <c r="BN7" s="39">
        <v>643.19000000000005</v>
      </c>
      <c r="BO7" s="39">
        <v>596.44000000000005</v>
      </c>
      <c r="BP7" s="39">
        <v>728.3</v>
      </c>
      <c r="BQ7" s="39" t="s">
        <v>112</v>
      </c>
      <c r="BR7" s="39" t="s">
        <v>112</v>
      </c>
      <c r="BS7" s="39" t="s">
        <v>112</v>
      </c>
      <c r="BT7" s="39">
        <v>119.02</v>
      </c>
      <c r="BU7" s="39">
        <v>105.39</v>
      </c>
      <c r="BV7" s="39" t="s">
        <v>112</v>
      </c>
      <c r="BW7" s="39" t="s">
        <v>112</v>
      </c>
      <c r="BX7" s="39" t="s">
        <v>112</v>
      </c>
      <c r="BY7" s="39">
        <v>101.54</v>
      </c>
      <c r="BZ7" s="39">
        <v>102.42</v>
      </c>
      <c r="CA7" s="39">
        <v>100.04</v>
      </c>
      <c r="CB7" s="39" t="s">
        <v>112</v>
      </c>
      <c r="CC7" s="39" t="s">
        <v>112</v>
      </c>
      <c r="CD7" s="39" t="s">
        <v>112</v>
      </c>
      <c r="CE7" s="39">
        <v>105.81</v>
      </c>
      <c r="CF7" s="39">
        <v>131.86000000000001</v>
      </c>
      <c r="CG7" s="39" t="s">
        <v>112</v>
      </c>
      <c r="CH7" s="39" t="s">
        <v>112</v>
      </c>
      <c r="CI7" s="39" t="s">
        <v>112</v>
      </c>
      <c r="CJ7" s="39">
        <v>116.15</v>
      </c>
      <c r="CK7" s="39">
        <v>116.2</v>
      </c>
      <c r="CL7" s="39">
        <v>137.82</v>
      </c>
      <c r="CM7" s="39" t="s">
        <v>112</v>
      </c>
      <c r="CN7" s="39" t="s">
        <v>112</v>
      </c>
      <c r="CO7" s="39" t="s">
        <v>112</v>
      </c>
      <c r="CP7" s="39" t="s">
        <v>112</v>
      </c>
      <c r="CQ7" s="39" t="s">
        <v>112</v>
      </c>
      <c r="CR7" s="39" t="s">
        <v>112</v>
      </c>
      <c r="CS7" s="39" t="s">
        <v>112</v>
      </c>
      <c r="CT7" s="39" t="s">
        <v>112</v>
      </c>
      <c r="CU7" s="39">
        <v>72.239999999999995</v>
      </c>
      <c r="CV7" s="39">
        <v>69.23</v>
      </c>
      <c r="CW7" s="39">
        <v>60.09</v>
      </c>
      <c r="CX7" s="39" t="s">
        <v>112</v>
      </c>
      <c r="CY7" s="39" t="s">
        <v>112</v>
      </c>
      <c r="CZ7" s="39" t="s">
        <v>112</v>
      </c>
      <c r="DA7" s="39">
        <v>89.75</v>
      </c>
      <c r="DB7" s="39">
        <v>90.11</v>
      </c>
      <c r="DC7" s="39" t="s">
        <v>112</v>
      </c>
      <c r="DD7" s="39" t="s">
        <v>112</v>
      </c>
      <c r="DE7" s="39" t="s">
        <v>112</v>
      </c>
      <c r="DF7" s="39">
        <v>96.84</v>
      </c>
      <c r="DG7" s="39">
        <v>96.84</v>
      </c>
      <c r="DH7" s="39">
        <v>94.9</v>
      </c>
      <c r="DI7" s="39" t="s">
        <v>112</v>
      </c>
      <c r="DJ7" s="39" t="s">
        <v>112</v>
      </c>
      <c r="DK7" s="39" t="s">
        <v>112</v>
      </c>
      <c r="DL7" s="39">
        <v>2.78</v>
      </c>
      <c r="DM7" s="39">
        <v>5.32</v>
      </c>
      <c r="DN7" s="39" t="s">
        <v>112</v>
      </c>
      <c r="DO7" s="39" t="s">
        <v>112</v>
      </c>
      <c r="DP7" s="39" t="s">
        <v>112</v>
      </c>
      <c r="DQ7" s="39">
        <v>22.87</v>
      </c>
      <c r="DR7" s="39">
        <v>28.42</v>
      </c>
      <c r="DS7" s="39">
        <v>37.36</v>
      </c>
      <c r="DT7" s="39" t="s">
        <v>112</v>
      </c>
      <c r="DU7" s="39" t="s">
        <v>112</v>
      </c>
      <c r="DV7" s="39" t="s">
        <v>112</v>
      </c>
      <c r="DW7" s="39">
        <v>0.69</v>
      </c>
      <c r="DX7" s="39">
        <v>0.75</v>
      </c>
      <c r="DY7" s="39" t="s">
        <v>112</v>
      </c>
      <c r="DZ7" s="39" t="s">
        <v>112</v>
      </c>
      <c r="EA7" s="39" t="s">
        <v>112</v>
      </c>
      <c r="EB7" s="39">
        <v>1.2</v>
      </c>
      <c r="EC7" s="39">
        <v>3.01</v>
      </c>
      <c r="ED7" s="39">
        <v>4.96</v>
      </c>
      <c r="EE7" s="39" t="s">
        <v>112</v>
      </c>
      <c r="EF7" s="39" t="s">
        <v>112</v>
      </c>
      <c r="EG7" s="39" t="s">
        <v>112</v>
      </c>
      <c r="EH7" s="39">
        <v>0.17</v>
      </c>
      <c r="EI7" s="39">
        <v>0.18</v>
      </c>
      <c r="EJ7" s="39" t="s">
        <v>112</v>
      </c>
      <c r="EK7" s="39" t="s">
        <v>112</v>
      </c>
      <c r="EL7" s="39" t="s">
        <v>112</v>
      </c>
      <c r="EM7" s="39">
        <v>0.11</v>
      </c>
      <c r="EN7" s="39">
        <v>0.13</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113</v>
      </c>
      <c r="C9" s="41" t="s">
        <v>114</v>
      </c>
      <c r="D9" s="41" t="s">
        <v>115</v>
      </c>
      <c r="E9" s="41" t="s">
        <v>116</v>
      </c>
      <c r="F9" s="41" t="s">
        <v>117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cp:lastPrinted>2018-02-23T04:54:35Z</cp:lastPrinted>
  <dcterms:created xsi:type="dcterms:W3CDTF">2017-12-25T01:52:20Z</dcterms:created>
  <dcterms:modified xsi:type="dcterms:W3CDTF">2018-02-27T02:47:07Z</dcterms:modified>
</cp:coreProperties>
</file>