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<sst xmlns="http://schemas.openxmlformats.org/spreadsheetml/2006/main" count="313" uniqueCount="123">
  <si>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</si>
  <si>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</si>
  <si>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</si>
  <si>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</si>
  <si>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</si>
  <si>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</si>
  <si>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</si>
  <si>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</si>
  <si>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</si>
  <si>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</si>
  <si>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</si>
  <si>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</si>
  <si>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</si>
  <si>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</si>
  <si>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</si>
  <si>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</si>
  <si>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</si>
  <si>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</si>
  <si>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</si>
  <si>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</si>
  <si>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</si>
  <si>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</si>
  <si>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</si>
  <si>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</si>
  <si>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</si>
  <si>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</si>
  <si>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</si>
  <si>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</si>
  <si>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</si>
  <si>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</si>
  <si>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</si>
  <si>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</si>
  <si>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</si>
  <si>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</si>
  <si>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</si>
  <si>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</si>
  <si>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</si>
  <si>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</si>
  <si>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</si>
  <si>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</si>
  <si>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</si>
  <si>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</si>
  <si>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</si>
  <si>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</si>
  <si>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</si>
  <si>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</si>
  <si>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</si>
  <si>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</si>
  <si>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</si>
  <si>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</si>
  <si>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</si>
  <si>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</si>
  <si>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</si>
  <si>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</si>
  <si>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</si>
  <si>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</si>
  <si>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</si>
  <si>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</si>
  <si>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</si>
  <si>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</si>
  <si>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</si>
  <si>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</si>
  <si>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</si>
  <si>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</si>
  <si>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</si>
  <si>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</si>
  <si>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</si>
  <si>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</si>
  <si>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</si>
  <si>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</si>
  <si>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</si>
  <si>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</si>
  <si>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</si>
  <si>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</si>
  <si>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</si>
  <si>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</si>
  <si>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</si>
  <si>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</si>
  <si>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</si>
  <si>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</si>
  <si>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</si>
  <si>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</si>
  <si>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</si>
  <si>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</si>
  <si>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</si>
  <si>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</si>
  <si>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</si>
  <si>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</si>
  <si>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</si>
  <si>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</si>
  <si>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</si>
  <si>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</si>
  <si>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</si>
  <si>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</si>
  <si>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</si>
  <si>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</si>
  <si>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</si>
  <si>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</si>
  <si>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</si>
  <si>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</si>
  <si>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</si>
  <si>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</si>
  <si>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</si>
  <si>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</si>
  <si>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</si>
  <si>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</si>
  <si>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</si>
  <si>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</si>
  <si>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茨木市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</si>
  <si>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</si>
  <si>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</si>
  <si>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</si>
  <si>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</si>
  <si>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</si>
  <si>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</si>
  <si>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</si>
  <si>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</si>
  <si>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</si>
  <si>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</si>
  <si>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</si>
  <si>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浄化槽事業のため③管渠改善率の対象となる管渠はない。</t>
    <rPh sb="1" eb="3">
      <t>ジョウカ</t>
    </rPh>
    <rPh sb="3" eb="4">
      <t>ソウ</t>
    </rPh>
    <rPh sb="4" eb="6">
      <t>ジギョウ</t>
    </rPh>
    <rPh sb="10" eb="11">
      <t>カン</t>
    </rPh>
    <rPh sb="11" eb="12">
      <t>キョ</t>
    </rPh>
    <rPh sb="12" eb="14">
      <t>カイゼン</t>
    </rPh>
    <rPh sb="14" eb="15">
      <t>リツ</t>
    </rPh>
    <phoneticPr fontId="7"/>
  </si>
  <si>
    <t>　公共下水道事業と比較すると経費回収率の悪い状況が続くものと考えるが、地方公共団体の責務である一般廃棄物の処理及び一般会計側の経費の縮減を考えると市全体の利益となり、その会計上の不足額についても一般会計側のメリット部分について費用の負担を求め、経営の安定化を図っている。市全体の利益となる事業であり、早期の普及率の向上を目指す。</t>
    <rPh sb="1" eb="3">
      <t>コウキョウ</t>
    </rPh>
    <rPh sb="3" eb="5">
      <t>ゲスイ</t>
    </rPh>
    <rPh sb="5" eb="6">
      <t>ドウ</t>
    </rPh>
    <rPh sb="6" eb="8">
      <t>ジギョウ</t>
    </rPh>
    <rPh sb="9" eb="11">
      <t>ヒカク</t>
    </rPh>
    <rPh sb="14" eb="16">
      <t>ケイヒ</t>
    </rPh>
    <rPh sb="16" eb="18">
      <t>カイシュウ</t>
    </rPh>
    <rPh sb="18" eb="19">
      <t>リツ</t>
    </rPh>
    <rPh sb="20" eb="21">
      <t>ワル</t>
    </rPh>
    <rPh sb="22" eb="24">
      <t>ジョウキョウ</t>
    </rPh>
    <rPh sb="25" eb="26">
      <t>ツヅ</t>
    </rPh>
    <rPh sb="30" eb="31">
      <t>カンガ</t>
    </rPh>
    <rPh sb="35" eb="37">
      <t>チホウ</t>
    </rPh>
    <rPh sb="37" eb="39">
      <t>コウキョウ</t>
    </rPh>
    <rPh sb="39" eb="41">
      <t>ダンタイ</t>
    </rPh>
    <rPh sb="42" eb="44">
      <t>セキム</t>
    </rPh>
    <rPh sb="47" eb="49">
      <t>イッパン</t>
    </rPh>
    <rPh sb="49" eb="52">
      <t>ハイキブツ</t>
    </rPh>
    <rPh sb="53" eb="55">
      <t>ショリ</t>
    </rPh>
    <rPh sb="55" eb="56">
      <t>オヨ</t>
    </rPh>
    <rPh sb="57" eb="59">
      <t>イッパン</t>
    </rPh>
    <rPh sb="59" eb="61">
      <t>カイケイ</t>
    </rPh>
    <rPh sb="61" eb="62">
      <t>ガワ</t>
    </rPh>
    <rPh sb="63" eb="65">
      <t>ケイヒ</t>
    </rPh>
    <rPh sb="66" eb="68">
      <t>シュクゲン</t>
    </rPh>
    <rPh sb="69" eb="70">
      <t>カンガ</t>
    </rPh>
    <rPh sb="73" eb="74">
      <t>シ</t>
    </rPh>
    <rPh sb="74" eb="76">
      <t>ゼンタイ</t>
    </rPh>
    <rPh sb="77" eb="79">
      <t>リエキ</t>
    </rPh>
    <rPh sb="85" eb="87">
      <t>カイケイ</t>
    </rPh>
    <rPh sb="87" eb="88">
      <t>ジョウ</t>
    </rPh>
    <rPh sb="89" eb="91">
      <t>フソク</t>
    </rPh>
    <rPh sb="91" eb="92">
      <t>ガク</t>
    </rPh>
    <rPh sb="97" eb="99">
      <t>イッパン</t>
    </rPh>
    <rPh sb="99" eb="101">
      <t>カイケイ</t>
    </rPh>
    <rPh sb="101" eb="102">
      <t>ガワ</t>
    </rPh>
    <rPh sb="107" eb="109">
      <t>ブブン</t>
    </rPh>
    <rPh sb="113" eb="115">
      <t>ヒヨウ</t>
    </rPh>
    <rPh sb="116" eb="118">
      <t>フタン</t>
    </rPh>
    <rPh sb="119" eb="120">
      <t>モト</t>
    </rPh>
    <rPh sb="122" eb="124">
      <t>ケイエイ</t>
    </rPh>
    <rPh sb="125" eb="127">
      <t>アンテイ</t>
    </rPh>
    <rPh sb="127" eb="128">
      <t>カ</t>
    </rPh>
    <rPh sb="129" eb="130">
      <t>ハカ</t>
    </rPh>
    <rPh sb="135" eb="136">
      <t>シ</t>
    </rPh>
    <rPh sb="136" eb="138">
      <t>ゼンタイ</t>
    </rPh>
    <rPh sb="139" eb="141">
      <t>リエキ</t>
    </rPh>
    <rPh sb="144" eb="146">
      <t>ジギョウ</t>
    </rPh>
    <rPh sb="150" eb="152">
      <t>ソウキ</t>
    </rPh>
    <rPh sb="153" eb="155">
      <t>フキュウ</t>
    </rPh>
    <rPh sb="155" eb="156">
      <t>リツ</t>
    </rPh>
    <rPh sb="157" eb="159">
      <t>コウジョウ</t>
    </rPh>
    <rPh sb="160" eb="162">
      <t>メザ</t>
    </rPh>
    <phoneticPr fontId="7"/>
  </si>
  <si>
    <t xml:space="preserve">　平成27年度から地方公営企業法の一部適用に伴い企業会計を導入したことから、平成27年度からの比較分析を行っている。
　平成25年度から事業を開始し、平成28年度において、類似団体と比較すると、効率的な事業運営の観点では、⑧水洗化率はやや高い水準にあるが、①経常収支比率がやや低い傾向にある。⑥汚水処理原価については高い水準であるが、これは事業が小規模でありスケールメリットが生かせず、維持管理費が高く事業投資に費用がかかるためである。
　経営の健全性の観点では、類似団体と比較して⑤経費回収率・③流動比率は低い水準にあり、②累積欠損金比率は高い水準にある。これは、事業規模が小さく、汚水処理単価が高くなる反面、使用料を下水道使用料に合わせているためであるが、処理費を抑える努力は必要である。
　他に、④企業債残高対事業規模比率については、類似団体と比較しては事業開始から日が浅いため高い水準であることから、投資規模が使用料水準と比較して過大なものになっている。
　なお、⑦施設利用率については、汚水処理施設を保有していないため、該当数値はない。
</t>
    <rPh sb="61" eb="63">
      <t>ヘイセイ</t>
    </rPh>
    <rPh sb="65" eb="66">
      <t>ネン</t>
    </rPh>
    <rPh sb="66" eb="67">
      <t>ド</t>
    </rPh>
    <rPh sb="69" eb="71">
      <t>ジギョウ</t>
    </rPh>
    <rPh sb="72" eb="74">
      <t>カイシ</t>
    </rPh>
    <rPh sb="76" eb="78">
      <t>ヘイセイ</t>
    </rPh>
    <rPh sb="80" eb="82">
      <t>ネンド</t>
    </rPh>
    <rPh sb="87" eb="89">
      <t>ルイジ</t>
    </rPh>
    <rPh sb="89" eb="91">
      <t>ダンタイ</t>
    </rPh>
    <rPh sb="92" eb="94">
      <t>ヒカク</t>
    </rPh>
    <rPh sb="98" eb="100">
      <t>コウリツ</t>
    </rPh>
    <rPh sb="100" eb="101">
      <t>テキ</t>
    </rPh>
    <rPh sb="102" eb="104">
      <t>ジギョウ</t>
    </rPh>
    <rPh sb="104" eb="106">
      <t>ウンエイ</t>
    </rPh>
    <rPh sb="107" eb="109">
      <t>カンテン</t>
    </rPh>
    <rPh sb="113" eb="115">
      <t>スイセン</t>
    </rPh>
    <rPh sb="115" eb="116">
      <t>カ</t>
    </rPh>
    <rPh sb="116" eb="117">
      <t>リツ</t>
    </rPh>
    <rPh sb="120" eb="121">
      <t>タカ</t>
    </rPh>
    <rPh sb="122" eb="124">
      <t>スイジュン</t>
    </rPh>
    <rPh sb="130" eb="132">
      <t>ケイジョウ</t>
    </rPh>
    <rPh sb="132" eb="134">
      <t>シュウシ</t>
    </rPh>
    <rPh sb="134" eb="136">
      <t>ヒリツ</t>
    </rPh>
    <rPh sb="139" eb="140">
      <t>ヒク</t>
    </rPh>
    <rPh sb="141" eb="143">
      <t>ケイコウ</t>
    </rPh>
    <rPh sb="148" eb="150">
      <t>オスイ</t>
    </rPh>
    <rPh sb="150" eb="152">
      <t>ショリ</t>
    </rPh>
    <rPh sb="152" eb="154">
      <t>ゲンカ</t>
    </rPh>
    <rPh sb="159" eb="160">
      <t>タカ</t>
    </rPh>
    <rPh sb="161" eb="163">
      <t>スイジュン</t>
    </rPh>
    <rPh sb="171" eb="173">
      <t>ジギョウ</t>
    </rPh>
    <rPh sb="174" eb="177">
      <t>ショウキボ</t>
    </rPh>
    <rPh sb="189" eb="190">
      <t>イ</t>
    </rPh>
    <rPh sb="194" eb="196">
      <t>イジ</t>
    </rPh>
    <rPh sb="196" eb="199">
      <t>カンリヒ</t>
    </rPh>
    <rPh sb="200" eb="201">
      <t>タカ</t>
    </rPh>
    <rPh sb="202" eb="204">
      <t>ジギョウ</t>
    </rPh>
    <rPh sb="204" eb="206">
      <t>トウシ</t>
    </rPh>
    <rPh sb="207" eb="209">
      <t>ヒヨウ</t>
    </rPh>
    <rPh sb="221" eb="223">
      <t>ケイエイ</t>
    </rPh>
    <rPh sb="224" eb="227">
      <t>ケンゼンセイ</t>
    </rPh>
    <rPh sb="228" eb="230">
      <t>カンテン</t>
    </rPh>
    <rPh sb="233" eb="235">
      <t>ルイジ</t>
    </rPh>
    <rPh sb="235" eb="237">
      <t>ダンタイ</t>
    </rPh>
    <rPh sb="238" eb="240">
      <t>ヒカク</t>
    </rPh>
    <rPh sb="243" eb="245">
      <t>ケイヒ</t>
    </rPh>
    <rPh sb="245" eb="247">
      <t>カイシュウ</t>
    </rPh>
    <rPh sb="247" eb="248">
      <t>リツ</t>
    </rPh>
    <rPh sb="250" eb="252">
      <t>リュウドウ</t>
    </rPh>
    <rPh sb="252" eb="254">
      <t>ヒリツ</t>
    </rPh>
    <rPh sb="255" eb="256">
      <t>ヒク</t>
    </rPh>
    <rPh sb="257" eb="259">
      <t>スイジュン</t>
    </rPh>
    <rPh sb="264" eb="266">
      <t>ルイセキ</t>
    </rPh>
    <rPh sb="266" eb="268">
      <t>ケッソン</t>
    </rPh>
    <rPh sb="268" eb="269">
      <t>キン</t>
    </rPh>
    <rPh sb="269" eb="271">
      <t>ヒリツ</t>
    </rPh>
    <rPh sb="272" eb="273">
      <t>タカ</t>
    </rPh>
    <rPh sb="274" eb="276">
      <t>スイジュン</t>
    </rPh>
    <rPh sb="284" eb="286">
      <t>ジギョウ</t>
    </rPh>
    <rPh sb="286" eb="288">
      <t>キボ</t>
    </rPh>
    <rPh sb="289" eb="290">
      <t>チイ</t>
    </rPh>
    <rPh sb="293" eb="295">
      <t>オスイ</t>
    </rPh>
    <rPh sb="295" eb="297">
      <t>ショリ</t>
    </rPh>
    <rPh sb="297" eb="299">
      <t>タンカ</t>
    </rPh>
    <rPh sb="300" eb="301">
      <t>タカ</t>
    </rPh>
    <rPh sb="304" eb="306">
      <t>ハンメン</t>
    </rPh>
    <rPh sb="307" eb="309">
      <t>シヨウ</t>
    </rPh>
    <rPh sb="309" eb="310">
      <t>リョウ</t>
    </rPh>
    <rPh sb="311" eb="313">
      <t>ゲスイ</t>
    </rPh>
    <rPh sb="313" eb="314">
      <t>ドウ</t>
    </rPh>
    <rPh sb="314" eb="316">
      <t>シヨウ</t>
    </rPh>
    <rPh sb="316" eb="317">
      <t>リョウ</t>
    </rPh>
    <rPh sb="318" eb="319">
      <t>ア</t>
    </rPh>
    <rPh sb="331" eb="333">
      <t>ショリ</t>
    </rPh>
    <rPh sb="333" eb="334">
      <t>ヒ</t>
    </rPh>
    <rPh sb="335" eb="336">
      <t>オサ</t>
    </rPh>
    <rPh sb="338" eb="340">
      <t>ドリョク</t>
    </rPh>
    <rPh sb="341" eb="34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</si>
</sst>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A6-491E-8CE5-143BCDB5E338}"/>
            </c:ext>
          </c:extLst>
        </c:ser>
        <c:dLbls>
          <c:showLegendKey val="0"/>
          <c:showVal val="0"/>
          <c:showCatName val="0"/>
          <c:showSerName val="0"/>
          <c:showPercent val="0"/>
          <c:showBubbleSize val="0"/>
        </c:dLbls>
        <c:gapWidth val="150"/>
        <c:axId val="86370944"/>
        <c:axId val="866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4A6-491E-8CE5-143BCDB5E338}"/>
            </c:ext>
          </c:extLst>
        </c:ser>
        <c:dLbls>
          <c:showLegendKey val="0"/>
          <c:showVal val="0"/>
          <c:showCatName val="0"/>
          <c:showSerName val="0"/>
          <c:showPercent val="0"/>
          <c:showBubbleSize val="0"/>
        </c:dLbls>
        <c:marker val="1"/>
        <c:smooth val="0"/>
        <c:axId val="86370944"/>
        <c:axId val="86610688"/>
      </c:lineChart>
      <c:dateAx>
        <c:axId val="86370944"/>
        <c:scaling>
          <c:orientation val="minMax"/>
        </c:scaling>
        <c:delete val="1"/>
        <c:axPos val="b"/>
        <c:numFmt formatCode="ge" sourceLinked="1"/>
        <c:majorTickMark val="none"/>
        <c:minorTickMark val="none"/>
        <c:tickLblPos val="none"/>
        <c:crossAx val="86610688"/>
        <c:crosses val="autoZero"/>
        <c:auto val="1"/>
        <c:lblOffset val="100"/>
        <c:baseTimeUnit val="years"/>
      </c:dateAx>
      <c:valAx>
        <c:axId val="86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4E-450D-8022-E392AC447476}"/>
            </c:ext>
          </c:extLst>
        </c:ser>
        <c:dLbls>
          <c:showLegendKey val="0"/>
          <c:showVal val="0"/>
          <c:showCatName val="0"/>
          <c:showSerName val="0"/>
          <c:showPercent val="0"/>
          <c:showBubbleSize val="0"/>
        </c:dLbls>
        <c:gapWidth val="150"/>
        <c:axId val="87820544"/>
        <c:axId val="878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58.25</c:v>
                </c:pt>
                <c:pt idx="4">
                  <c:v>61.55</c:v>
                </c:pt>
              </c:numCache>
            </c:numRef>
          </c:val>
          <c:smooth val="0"/>
          <c:extLst xmlns:c16r2="http://schemas.microsoft.com/office/drawing/2015/06/chart">
            <c:ext xmlns:c16="http://schemas.microsoft.com/office/drawing/2014/chart" uri="{C3380CC4-5D6E-409C-BE32-E72D297353CC}">
              <c16:uniqueId val="{00000001-DE4E-450D-8022-E392AC447476}"/>
            </c:ext>
          </c:extLst>
        </c:ser>
        <c:dLbls>
          <c:showLegendKey val="0"/>
          <c:showVal val="0"/>
          <c:showCatName val="0"/>
          <c:showSerName val="0"/>
          <c:showPercent val="0"/>
          <c:showBubbleSize val="0"/>
        </c:dLbls>
        <c:marker val="1"/>
        <c:smooth val="0"/>
        <c:axId val="87820544"/>
        <c:axId val="87826816"/>
      </c:lineChart>
      <c:dateAx>
        <c:axId val="87820544"/>
        <c:scaling>
          <c:orientation val="minMax"/>
        </c:scaling>
        <c:delete val="1"/>
        <c:axPos val="b"/>
        <c:numFmt formatCode="ge" sourceLinked="1"/>
        <c:majorTickMark val="none"/>
        <c:minorTickMark val="none"/>
        <c:tickLblPos val="none"/>
        <c:crossAx val="87826816"/>
        <c:crosses val="autoZero"/>
        <c:auto val="1"/>
        <c:lblOffset val="100"/>
        <c:baseTimeUnit val="years"/>
      </c:dateAx>
      <c:valAx>
        <c:axId val="878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91.04</c:v>
                </c:pt>
                <c:pt idx="4">
                  <c:v>94.32</c:v>
                </c:pt>
              </c:numCache>
            </c:numRef>
          </c:val>
          <c:extLst xmlns:c16r2="http://schemas.microsoft.com/office/drawing/2015/06/chart">
            <c:ext xmlns:c16="http://schemas.microsoft.com/office/drawing/2014/chart" uri="{C3380CC4-5D6E-409C-BE32-E72D297353CC}">
              <c16:uniqueId val="{00000000-DD80-45E5-9A86-AF14D7D29775}"/>
            </c:ext>
          </c:extLst>
        </c:ser>
        <c:dLbls>
          <c:showLegendKey val="0"/>
          <c:showVal val="0"/>
          <c:showCatName val="0"/>
          <c:showSerName val="0"/>
          <c:showPercent val="0"/>
          <c:showBubbleSize val="0"/>
        </c:dLbls>
        <c:gapWidth val="150"/>
        <c:axId val="87861888"/>
        <c:axId val="878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DD80-45E5-9A86-AF14D7D29775}"/>
            </c:ext>
          </c:extLst>
        </c:ser>
        <c:dLbls>
          <c:showLegendKey val="0"/>
          <c:showVal val="0"/>
          <c:showCatName val="0"/>
          <c:showSerName val="0"/>
          <c:showPercent val="0"/>
          <c:showBubbleSize val="0"/>
        </c:dLbls>
        <c:marker val="1"/>
        <c:smooth val="0"/>
        <c:axId val="87861888"/>
        <c:axId val="87868160"/>
      </c:lineChart>
      <c:dateAx>
        <c:axId val="87861888"/>
        <c:scaling>
          <c:orientation val="minMax"/>
        </c:scaling>
        <c:delete val="1"/>
        <c:axPos val="b"/>
        <c:numFmt formatCode="ge" sourceLinked="1"/>
        <c:majorTickMark val="none"/>
        <c:minorTickMark val="none"/>
        <c:tickLblPos val="none"/>
        <c:crossAx val="87868160"/>
        <c:crosses val="autoZero"/>
        <c:auto val="1"/>
        <c:lblOffset val="100"/>
        <c:baseTimeUnit val="years"/>
      </c:dateAx>
      <c:valAx>
        <c:axId val="878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80.23</c:v>
                </c:pt>
                <c:pt idx="4">
                  <c:v>80.14</c:v>
                </c:pt>
              </c:numCache>
            </c:numRef>
          </c:val>
          <c:extLst xmlns:c16r2="http://schemas.microsoft.com/office/drawing/2015/06/chart">
            <c:ext xmlns:c16="http://schemas.microsoft.com/office/drawing/2014/chart" uri="{C3380CC4-5D6E-409C-BE32-E72D297353CC}">
              <c16:uniqueId val="{00000000-D0FC-4667-A31B-00A3742FA85D}"/>
            </c:ext>
          </c:extLst>
        </c:ser>
        <c:dLbls>
          <c:showLegendKey val="0"/>
          <c:showVal val="0"/>
          <c:showCatName val="0"/>
          <c:showSerName val="0"/>
          <c:showPercent val="0"/>
          <c:showBubbleSize val="0"/>
        </c:dLbls>
        <c:gapWidth val="150"/>
        <c:axId val="86514688"/>
        <c:axId val="865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89.69</c:v>
                </c:pt>
                <c:pt idx="4">
                  <c:v>85.72</c:v>
                </c:pt>
              </c:numCache>
            </c:numRef>
          </c:val>
          <c:smooth val="0"/>
          <c:extLst xmlns:c16r2="http://schemas.microsoft.com/office/drawing/2015/06/chart">
            <c:ext xmlns:c16="http://schemas.microsoft.com/office/drawing/2014/chart" uri="{C3380CC4-5D6E-409C-BE32-E72D297353CC}">
              <c16:uniqueId val="{00000001-D0FC-4667-A31B-00A3742FA85D}"/>
            </c:ext>
          </c:extLst>
        </c:ser>
        <c:dLbls>
          <c:showLegendKey val="0"/>
          <c:showVal val="0"/>
          <c:showCatName val="0"/>
          <c:showSerName val="0"/>
          <c:showPercent val="0"/>
          <c:showBubbleSize val="0"/>
        </c:dLbls>
        <c:marker val="1"/>
        <c:smooth val="0"/>
        <c:axId val="86514688"/>
        <c:axId val="86520960"/>
      </c:lineChart>
      <c:dateAx>
        <c:axId val="86514688"/>
        <c:scaling>
          <c:orientation val="minMax"/>
        </c:scaling>
        <c:delete val="1"/>
        <c:axPos val="b"/>
        <c:numFmt formatCode="ge" sourceLinked="1"/>
        <c:majorTickMark val="none"/>
        <c:minorTickMark val="none"/>
        <c:tickLblPos val="none"/>
        <c:crossAx val="86520960"/>
        <c:crosses val="autoZero"/>
        <c:auto val="1"/>
        <c:lblOffset val="100"/>
        <c:baseTimeUnit val="years"/>
      </c:dateAx>
      <c:valAx>
        <c:axId val="86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4.43</c:v>
                </c:pt>
                <c:pt idx="4">
                  <c:v>6.9</c:v>
                </c:pt>
              </c:numCache>
            </c:numRef>
          </c:val>
          <c:extLst xmlns:c16r2="http://schemas.microsoft.com/office/drawing/2015/06/chart">
            <c:ext xmlns:c16="http://schemas.microsoft.com/office/drawing/2014/chart" uri="{C3380CC4-5D6E-409C-BE32-E72D297353CC}">
              <c16:uniqueId val="{00000000-D4E8-4F76-B38F-F02BC4DF7849}"/>
            </c:ext>
          </c:extLst>
        </c:ser>
        <c:dLbls>
          <c:showLegendKey val="0"/>
          <c:showVal val="0"/>
          <c:showCatName val="0"/>
          <c:showSerName val="0"/>
          <c:showPercent val="0"/>
          <c:showBubbleSize val="0"/>
        </c:dLbls>
        <c:gapWidth val="150"/>
        <c:axId val="86543744"/>
        <c:axId val="86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14.97</c:v>
                </c:pt>
                <c:pt idx="4">
                  <c:v>16.16</c:v>
                </c:pt>
              </c:numCache>
            </c:numRef>
          </c:val>
          <c:smooth val="0"/>
          <c:extLst xmlns:c16r2="http://schemas.microsoft.com/office/drawing/2015/06/chart">
            <c:ext xmlns:c16="http://schemas.microsoft.com/office/drawing/2014/chart" uri="{C3380CC4-5D6E-409C-BE32-E72D297353CC}">
              <c16:uniqueId val="{00000001-D4E8-4F76-B38F-F02BC4DF7849}"/>
            </c:ext>
          </c:extLst>
        </c:ser>
        <c:dLbls>
          <c:showLegendKey val="0"/>
          <c:showVal val="0"/>
          <c:showCatName val="0"/>
          <c:showSerName val="0"/>
          <c:showPercent val="0"/>
          <c:showBubbleSize val="0"/>
        </c:dLbls>
        <c:marker val="1"/>
        <c:smooth val="0"/>
        <c:axId val="86543744"/>
        <c:axId val="86562304"/>
      </c:lineChart>
      <c:dateAx>
        <c:axId val="86543744"/>
        <c:scaling>
          <c:orientation val="minMax"/>
        </c:scaling>
        <c:delete val="1"/>
        <c:axPos val="b"/>
        <c:numFmt formatCode="ge" sourceLinked="1"/>
        <c:majorTickMark val="none"/>
        <c:minorTickMark val="none"/>
        <c:tickLblPos val="none"/>
        <c:crossAx val="86562304"/>
        <c:crosses val="autoZero"/>
        <c:auto val="1"/>
        <c:lblOffset val="100"/>
        <c:baseTimeUnit val="years"/>
      </c:dateAx>
      <c:valAx>
        <c:axId val="86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F1-48AF-A997-0EA45A115925}"/>
            </c:ext>
          </c:extLst>
        </c:ser>
        <c:dLbls>
          <c:showLegendKey val="0"/>
          <c:showVal val="0"/>
          <c:showCatName val="0"/>
          <c:showSerName val="0"/>
          <c:showPercent val="0"/>
          <c:showBubbleSize val="0"/>
        </c:dLbls>
        <c:gapWidth val="150"/>
        <c:axId val="87187456"/>
        <c:axId val="871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FF1-48AF-A997-0EA45A115925}"/>
            </c:ext>
          </c:extLst>
        </c:ser>
        <c:dLbls>
          <c:showLegendKey val="0"/>
          <c:showVal val="0"/>
          <c:showCatName val="0"/>
          <c:showSerName val="0"/>
          <c:showPercent val="0"/>
          <c:showBubbleSize val="0"/>
        </c:dLbls>
        <c:marker val="1"/>
        <c:smooth val="0"/>
        <c:axId val="87187456"/>
        <c:axId val="87189376"/>
      </c:lineChart>
      <c:dateAx>
        <c:axId val="87187456"/>
        <c:scaling>
          <c:orientation val="minMax"/>
        </c:scaling>
        <c:delete val="1"/>
        <c:axPos val="b"/>
        <c:numFmt formatCode="ge" sourceLinked="1"/>
        <c:majorTickMark val="none"/>
        <c:minorTickMark val="none"/>
        <c:tickLblPos val="none"/>
        <c:crossAx val="87189376"/>
        <c:crosses val="autoZero"/>
        <c:auto val="1"/>
        <c:lblOffset val="100"/>
        <c:baseTimeUnit val="years"/>
      </c:dateAx>
      <c:valAx>
        <c:axId val="871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657.19</c:v>
                </c:pt>
                <c:pt idx="4">
                  <c:v>815.8</c:v>
                </c:pt>
              </c:numCache>
            </c:numRef>
          </c:val>
          <c:extLst xmlns:c16r2="http://schemas.microsoft.com/office/drawing/2015/06/chart">
            <c:ext xmlns:c16="http://schemas.microsoft.com/office/drawing/2014/chart" uri="{C3380CC4-5D6E-409C-BE32-E72D297353CC}">
              <c16:uniqueId val="{00000000-A595-4023-B804-B67A24526E7F}"/>
            </c:ext>
          </c:extLst>
        </c:ser>
        <c:dLbls>
          <c:showLegendKey val="0"/>
          <c:showVal val="0"/>
          <c:showCatName val="0"/>
          <c:showSerName val="0"/>
          <c:showPercent val="0"/>
          <c:showBubbleSize val="0"/>
        </c:dLbls>
        <c:gapWidth val="150"/>
        <c:axId val="87896832"/>
        <c:axId val="878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124.89</c:v>
                </c:pt>
                <c:pt idx="4">
                  <c:v>129.72999999999999</c:v>
                </c:pt>
              </c:numCache>
            </c:numRef>
          </c:val>
          <c:smooth val="0"/>
          <c:extLst xmlns:c16r2="http://schemas.microsoft.com/office/drawing/2015/06/chart">
            <c:ext xmlns:c16="http://schemas.microsoft.com/office/drawing/2014/chart" uri="{C3380CC4-5D6E-409C-BE32-E72D297353CC}">
              <c16:uniqueId val="{00000001-A595-4023-B804-B67A24526E7F}"/>
            </c:ext>
          </c:extLst>
        </c:ser>
        <c:dLbls>
          <c:showLegendKey val="0"/>
          <c:showVal val="0"/>
          <c:showCatName val="0"/>
          <c:showSerName val="0"/>
          <c:showPercent val="0"/>
          <c:showBubbleSize val="0"/>
        </c:dLbls>
        <c:marker val="1"/>
        <c:smooth val="0"/>
        <c:axId val="87896832"/>
        <c:axId val="87898752"/>
      </c:lineChart>
      <c:dateAx>
        <c:axId val="87896832"/>
        <c:scaling>
          <c:orientation val="minMax"/>
        </c:scaling>
        <c:delete val="1"/>
        <c:axPos val="b"/>
        <c:numFmt formatCode="ge" sourceLinked="1"/>
        <c:majorTickMark val="none"/>
        <c:minorTickMark val="none"/>
        <c:tickLblPos val="none"/>
        <c:crossAx val="87898752"/>
        <c:crosses val="autoZero"/>
        <c:auto val="1"/>
        <c:lblOffset val="100"/>
        <c:baseTimeUnit val="years"/>
      </c:dateAx>
      <c:valAx>
        <c:axId val="878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93.48</c:v>
                </c:pt>
                <c:pt idx="4">
                  <c:v>95.86</c:v>
                </c:pt>
              </c:numCache>
            </c:numRef>
          </c:val>
          <c:extLst xmlns:c16r2="http://schemas.microsoft.com/office/drawing/2015/06/chart">
            <c:ext xmlns:c16="http://schemas.microsoft.com/office/drawing/2014/chart" uri="{C3380CC4-5D6E-409C-BE32-E72D297353CC}">
              <c16:uniqueId val="{00000000-7BFD-4F16-B1B0-6CF31BF9FCFD}"/>
            </c:ext>
          </c:extLst>
        </c:ser>
        <c:dLbls>
          <c:showLegendKey val="0"/>
          <c:showVal val="0"/>
          <c:showCatName val="0"/>
          <c:showSerName val="0"/>
          <c:showPercent val="0"/>
          <c:showBubbleSize val="0"/>
        </c:dLbls>
        <c:gapWidth val="150"/>
        <c:axId val="87942272"/>
        <c:axId val="879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221.76</c:v>
                </c:pt>
                <c:pt idx="4">
                  <c:v>180.07</c:v>
                </c:pt>
              </c:numCache>
            </c:numRef>
          </c:val>
          <c:smooth val="0"/>
          <c:extLst xmlns:c16r2="http://schemas.microsoft.com/office/drawing/2015/06/chart">
            <c:ext xmlns:c16="http://schemas.microsoft.com/office/drawing/2014/chart" uri="{C3380CC4-5D6E-409C-BE32-E72D297353CC}">
              <c16:uniqueId val="{00000001-7BFD-4F16-B1B0-6CF31BF9FCFD}"/>
            </c:ext>
          </c:extLst>
        </c:ser>
        <c:dLbls>
          <c:showLegendKey val="0"/>
          <c:showVal val="0"/>
          <c:showCatName val="0"/>
          <c:showSerName val="0"/>
          <c:showPercent val="0"/>
          <c:showBubbleSize val="0"/>
        </c:dLbls>
        <c:marker val="1"/>
        <c:smooth val="0"/>
        <c:axId val="87942272"/>
        <c:axId val="87944192"/>
      </c:lineChart>
      <c:dateAx>
        <c:axId val="87942272"/>
        <c:scaling>
          <c:orientation val="minMax"/>
        </c:scaling>
        <c:delete val="1"/>
        <c:axPos val="b"/>
        <c:numFmt formatCode="ge" sourceLinked="1"/>
        <c:majorTickMark val="none"/>
        <c:minorTickMark val="none"/>
        <c:tickLblPos val="none"/>
        <c:crossAx val="87944192"/>
        <c:crosses val="autoZero"/>
        <c:auto val="1"/>
        <c:lblOffset val="100"/>
        <c:baseTimeUnit val="years"/>
      </c:dateAx>
      <c:valAx>
        <c:axId val="879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8055.45</c:v>
                </c:pt>
                <c:pt idx="4">
                  <c:v>7666.03</c:v>
                </c:pt>
              </c:numCache>
            </c:numRef>
          </c:val>
          <c:extLst xmlns:c16r2="http://schemas.microsoft.com/office/drawing/2015/06/chart">
            <c:ext xmlns:c16="http://schemas.microsoft.com/office/drawing/2014/chart" uri="{C3380CC4-5D6E-409C-BE32-E72D297353CC}">
              <c16:uniqueId val="{00000000-4A13-4458-8BC1-EB89C52A8CFB}"/>
            </c:ext>
          </c:extLst>
        </c:ser>
        <c:dLbls>
          <c:showLegendKey val="0"/>
          <c:showVal val="0"/>
          <c:showCatName val="0"/>
          <c:showSerName val="0"/>
          <c:showPercent val="0"/>
          <c:showBubbleSize val="0"/>
        </c:dLbls>
        <c:gapWidth val="150"/>
        <c:axId val="87655936"/>
        <c:axId val="876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392.19</c:v>
                </c:pt>
                <c:pt idx="4">
                  <c:v>413.5</c:v>
                </c:pt>
              </c:numCache>
            </c:numRef>
          </c:val>
          <c:smooth val="0"/>
          <c:extLst xmlns:c16r2="http://schemas.microsoft.com/office/drawing/2015/06/chart">
            <c:ext xmlns:c16="http://schemas.microsoft.com/office/drawing/2014/chart" uri="{C3380CC4-5D6E-409C-BE32-E72D297353CC}">
              <c16:uniqueId val="{00000001-4A13-4458-8BC1-EB89C52A8CFB}"/>
            </c:ext>
          </c:extLst>
        </c:ser>
        <c:dLbls>
          <c:showLegendKey val="0"/>
          <c:showVal val="0"/>
          <c:showCatName val="0"/>
          <c:showSerName val="0"/>
          <c:showPercent val="0"/>
          <c:showBubbleSize val="0"/>
        </c:dLbls>
        <c:marker val="1"/>
        <c:smooth val="0"/>
        <c:axId val="87655936"/>
        <c:axId val="87657856"/>
      </c:lineChart>
      <c:dateAx>
        <c:axId val="87655936"/>
        <c:scaling>
          <c:orientation val="minMax"/>
        </c:scaling>
        <c:delete val="1"/>
        <c:axPos val="b"/>
        <c:numFmt formatCode="ge" sourceLinked="1"/>
        <c:majorTickMark val="none"/>
        <c:minorTickMark val="none"/>
        <c:tickLblPos val="none"/>
        <c:crossAx val="87657856"/>
        <c:crosses val="autoZero"/>
        <c:auto val="1"/>
        <c:lblOffset val="100"/>
        <c:baseTimeUnit val="years"/>
      </c:dateAx>
      <c:valAx>
        <c:axId val="876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9.34</c:v>
                </c:pt>
                <c:pt idx="4">
                  <c:v>9.35</c:v>
                </c:pt>
              </c:numCache>
            </c:numRef>
          </c:val>
          <c:extLst xmlns:c16r2="http://schemas.microsoft.com/office/drawing/2015/06/chart">
            <c:ext xmlns:c16="http://schemas.microsoft.com/office/drawing/2014/chart" uri="{C3380CC4-5D6E-409C-BE32-E72D297353CC}">
              <c16:uniqueId val="{00000000-C8F1-4B2E-9352-9050E30C3C8E}"/>
            </c:ext>
          </c:extLst>
        </c:ser>
        <c:dLbls>
          <c:showLegendKey val="0"/>
          <c:showVal val="0"/>
          <c:showCatName val="0"/>
          <c:showSerName val="0"/>
          <c:showPercent val="0"/>
          <c:showBubbleSize val="0"/>
        </c:dLbls>
        <c:gapWidth val="150"/>
        <c:axId val="87758720"/>
        <c:axId val="877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57.03</c:v>
                </c:pt>
                <c:pt idx="4">
                  <c:v>55.84</c:v>
                </c:pt>
              </c:numCache>
            </c:numRef>
          </c:val>
          <c:smooth val="0"/>
          <c:extLst xmlns:c16r2="http://schemas.microsoft.com/office/drawing/2015/06/chart">
            <c:ext xmlns:c16="http://schemas.microsoft.com/office/drawing/2014/chart" uri="{C3380CC4-5D6E-409C-BE32-E72D297353CC}">
              <c16:uniqueId val="{00000001-C8F1-4B2E-9352-9050E30C3C8E}"/>
            </c:ext>
          </c:extLst>
        </c:ser>
        <c:dLbls>
          <c:showLegendKey val="0"/>
          <c:showVal val="0"/>
          <c:showCatName val="0"/>
          <c:showSerName val="0"/>
          <c:showPercent val="0"/>
          <c:showBubbleSize val="0"/>
        </c:dLbls>
        <c:marker val="1"/>
        <c:smooth val="0"/>
        <c:axId val="87758720"/>
        <c:axId val="87760896"/>
      </c:lineChart>
      <c:dateAx>
        <c:axId val="87758720"/>
        <c:scaling>
          <c:orientation val="minMax"/>
        </c:scaling>
        <c:delete val="1"/>
        <c:axPos val="b"/>
        <c:numFmt formatCode="ge" sourceLinked="1"/>
        <c:majorTickMark val="none"/>
        <c:minorTickMark val="none"/>
        <c:tickLblPos val="none"/>
        <c:crossAx val="87760896"/>
        <c:crosses val="autoZero"/>
        <c:auto val="1"/>
        <c:lblOffset val="100"/>
        <c:baseTimeUnit val="years"/>
      </c:dateAx>
      <c:valAx>
        <c:axId val="877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986.14</c:v>
                </c:pt>
                <c:pt idx="4">
                  <c:v>960.31</c:v>
                </c:pt>
              </c:numCache>
            </c:numRef>
          </c:val>
          <c:extLst xmlns:c16r2="http://schemas.microsoft.com/office/drawing/2015/06/chart">
            <c:ext xmlns:c16="http://schemas.microsoft.com/office/drawing/2014/chart" uri="{C3380CC4-5D6E-409C-BE32-E72D297353CC}">
              <c16:uniqueId val="{00000000-386C-4FC0-9E25-2190CDA8591F}"/>
            </c:ext>
          </c:extLst>
        </c:ser>
        <c:dLbls>
          <c:showLegendKey val="0"/>
          <c:showVal val="0"/>
          <c:showCatName val="0"/>
          <c:showSerName val="0"/>
          <c:showPercent val="0"/>
          <c:showBubbleSize val="0"/>
        </c:dLbls>
        <c:gapWidth val="150"/>
        <c:axId val="87783296"/>
        <c:axId val="877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283.73</c:v>
                </c:pt>
                <c:pt idx="4">
                  <c:v>287.57</c:v>
                </c:pt>
              </c:numCache>
            </c:numRef>
          </c:val>
          <c:smooth val="0"/>
          <c:extLst xmlns:c16r2="http://schemas.microsoft.com/office/drawing/2015/06/chart">
            <c:ext xmlns:c16="http://schemas.microsoft.com/office/drawing/2014/chart" uri="{C3380CC4-5D6E-409C-BE32-E72D297353CC}">
              <c16:uniqueId val="{00000001-386C-4FC0-9E25-2190CDA8591F}"/>
            </c:ext>
          </c:extLst>
        </c:ser>
        <c:dLbls>
          <c:showLegendKey val="0"/>
          <c:showVal val="0"/>
          <c:showCatName val="0"/>
          <c:showSerName val="0"/>
          <c:showPercent val="0"/>
          <c:showBubbleSize val="0"/>
        </c:dLbls>
        <c:marker val="1"/>
        <c:smooth val="0"/>
        <c:axId val="87783296"/>
        <c:axId val="87789568"/>
      </c:lineChart>
      <c:dateAx>
        <c:axId val="87783296"/>
        <c:scaling>
          <c:orientation val="minMax"/>
        </c:scaling>
        <c:delete val="1"/>
        <c:axPos val="b"/>
        <c:numFmt formatCode="ge" sourceLinked="1"/>
        <c:majorTickMark val="none"/>
        <c:minorTickMark val="none"/>
        <c:tickLblPos val="none"/>
        <c:crossAx val="87789568"/>
        <c:crosses val="autoZero"/>
        <c:auto val="1"/>
        <c:lblOffset val="100"/>
        <c:baseTimeUnit val="years"/>
      </c:dateAx>
      <c:valAx>
        <c:axId val="877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茨木市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119</v>
      </c>
      <c r="AE8" s="50"/>
      <c r="AF8" s="50"/>
      <c r="AG8" s="50"/>
      <c r="AH8" s="50"/>
      <c r="AI8" s="50"/>
      <c r="AJ8" s="50"/>
      <c r="AK8" s="4"/>
      <c r="AL8" s="51">
        <f>データ!S6</f>
        <v>280601</v>
      </c>
      <c r="AM8" s="51"/>
      <c r="AN8" s="51"/>
      <c r="AO8" s="51"/>
      <c r="AP8" s="51"/>
      <c r="AQ8" s="51"/>
      <c r="AR8" s="51"/>
      <c r="AS8" s="51"/>
      <c r="AT8" s="46">
        <f>データ!T6</f>
        <v>76.489999999999995</v>
      </c>
      <c r="AU8" s="46"/>
      <c r="AV8" s="46"/>
      <c r="AW8" s="46"/>
      <c r="AX8" s="46"/>
      <c r="AY8" s="46"/>
      <c r="AZ8" s="46"/>
      <c r="BA8" s="46"/>
      <c r="BB8" s="46">
        <f>データ!U6</f>
        <v>3668.47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38.090000000000003</v>
      </c>
      <c r="J10" s="46"/>
      <c r="K10" s="46"/>
      <c r="L10" s="46"/>
      <c r="M10" s="46"/>
      <c r="N10" s="46"/>
      <c r="O10" s="46"/>
      <c r="P10" s="46">
        <f>データ!P6</f>
        <v>0.24</v>
      </c>
      <c r="Q10" s="46"/>
      <c r="R10" s="46"/>
      <c r="S10" s="46"/>
      <c r="T10" s="46"/>
      <c r="U10" s="46"/>
      <c r="V10" s="46"/>
      <c r="W10" s="46">
        <f>データ!Q6</f>
        <v>100</v>
      </c>
      <c r="X10" s="46"/>
      <c r="Y10" s="46"/>
      <c r="Z10" s="46"/>
      <c r="AA10" s="46"/>
      <c r="AB10" s="46"/>
      <c r="AC10" s="46"/>
      <c r="AD10" s="51">
        <f>データ!R6</f>
        <v>1890</v>
      </c>
      <c r="AE10" s="51"/>
      <c r="AF10" s="51"/>
      <c r="AG10" s="51"/>
      <c r="AH10" s="51"/>
      <c r="AI10" s="51"/>
      <c r="AJ10" s="51"/>
      <c r="AK10" s="2"/>
      <c r="AL10" s="51">
        <f>データ!V6</f>
        <v>669</v>
      </c>
      <c r="AM10" s="51"/>
      <c r="AN10" s="51"/>
      <c r="AO10" s="51"/>
      <c r="AP10" s="51"/>
      <c r="AQ10" s="51"/>
      <c r="AR10" s="51"/>
      <c r="AS10" s="51"/>
      <c r="AT10" s="46">
        <f>データ!W6</f>
        <v>0.53</v>
      </c>
      <c r="AU10" s="46"/>
      <c r="AV10" s="46"/>
      <c r="AW10" s="46"/>
      <c r="AX10" s="46"/>
      <c r="AY10" s="46"/>
      <c r="AZ10" s="46"/>
      <c r="BA10" s="46"/>
      <c r="BB10" s="46">
        <f>データ!X6</f>
        <v>1262.26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272116</v>
      </c>
      <c r="D6" s="34">
        <f t="shared" si="3"/>
        <v>46</v>
      </c>
      <c r="E6" s="34">
        <f t="shared" si="3"/>
        <v>18</v>
      </c>
      <c r="F6" s="34">
        <f t="shared" si="3"/>
        <v>0</v>
      </c>
      <c r="G6" s="34">
        <f t="shared" si="3"/>
        <v>0</v>
      </c>
      <c r="H6" s="34" t="str">
        <f t="shared" si="3"/>
        <v>大阪府　茨木市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38.090000000000003</v>
      </c>
      <c r="P6" s="35">
        <f t="shared" si="3"/>
        <v>0.24</v>
      </c>
      <c r="Q6" s="35">
        <f t="shared" si="3"/>
        <v>100</v>
      </c>
      <c r="R6" s="35">
        <f t="shared" si="3"/>
        <v>1890</v>
      </c>
      <c r="S6" s="35">
        <f t="shared" si="3"/>
        <v>280601</v>
      </c>
      <c r="T6" s="35">
        <f t="shared" si="3"/>
        <v>76.489999999999995</v>
      </c>
      <c r="U6" s="35">
        <f t="shared" si="3"/>
        <v>3668.47</v>
      </c>
      <c r="V6" s="35">
        <f t="shared" si="3"/>
        <v>669</v>
      </c>
      <c r="W6" s="35">
        <f t="shared" si="3"/>
        <v>0.53</v>
      </c>
      <c r="X6" s="35">
        <f t="shared" si="3"/>
        <v>1262.26</v>
      </c>
      <c r="Y6" s="36" t="str">
        <f>IF(Y7="",NA(),Y7)</f>
        <v>-</v>
      </c>
      <c r="Z6" s="36" t="str">
        <f t="shared" ref="Z6:AH6" si="4">IF(Z7="",NA(),Z7)</f>
        <v>-</v>
      </c>
      <c r="AA6" s="36" t="str">
        <f t="shared" si="4"/>
        <v>-</v>
      </c>
      <c r="AB6" s="36">
        <f t="shared" si="4"/>
        <v>80.23</v>
      </c>
      <c r="AC6" s="36">
        <f t="shared" si="4"/>
        <v>80.14</v>
      </c>
      <c r="AD6" s="36" t="str">
        <f t="shared" si="4"/>
        <v>-</v>
      </c>
      <c r="AE6" s="36" t="str">
        <f t="shared" si="4"/>
        <v>-</v>
      </c>
      <c r="AF6" s="36" t="str">
        <f t="shared" si="4"/>
        <v>-</v>
      </c>
      <c r="AG6" s="36">
        <f t="shared" si="4"/>
        <v>89.69</v>
      </c>
      <c r="AH6" s="36">
        <f t="shared" si="4"/>
        <v>85.72</v>
      </c>
      <c r="AI6" s="35" t="str">
        <f>IF(AI7="","",IF(AI7="-","【-】","【"&amp;SUBSTITUTE(TEXT(AI7,"#,##0.00"),"-","△")&amp;"】"))</f>
        <v>【80.96】</v>
      </c>
      <c r="AJ6" s="36" t="str">
        <f>IF(AJ7="",NA(),AJ7)</f>
        <v>-</v>
      </c>
      <c r="AK6" s="36" t="str">
        <f t="shared" ref="AK6:AS6" si="5">IF(AK7="",NA(),AK7)</f>
        <v>-</v>
      </c>
      <c r="AL6" s="36" t="str">
        <f t="shared" si="5"/>
        <v>-</v>
      </c>
      <c r="AM6" s="36">
        <f t="shared" si="5"/>
        <v>657.19</v>
      </c>
      <c r="AN6" s="36">
        <f t="shared" si="5"/>
        <v>815.8</v>
      </c>
      <c r="AO6" s="36" t="str">
        <f t="shared" si="5"/>
        <v>-</v>
      </c>
      <c r="AP6" s="36" t="str">
        <f t="shared" si="5"/>
        <v>-</v>
      </c>
      <c r="AQ6" s="36" t="str">
        <f t="shared" si="5"/>
        <v>-</v>
      </c>
      <c r="AR6" s="36">
        <f t="shared" si="5"/>
        <v>124.89</v>
      </c>
      <c r="AS6" s="36">
        <f t="shared" si="5"/>
        <v>129.72999999999999</v>
      </c>
      <c r="AT6" s="35" t="str">
        <f>IF(AT7="","",IF(AT7="-","【-】","【"&amp;SUBSTITUTE(TEXT(AT7,"#,##0.00"),"-","△")&amp;"】"))</f>
        <v>【213.56】</v>
      </c>
      <c r="AU6" s="36" t="str">
        <f>IF(AU7="",NA(),AU7)</f>
        <v>-</v>
      </c>
      <c r="AV6" s="36" t="str">
        <f t="shared" ref="AV6:BD6" si="6">IF(AV7="",NA(),AV7)</f>
        <v>-</v>
      </c>
      <c r="AW6" s="36" t="str">
        <f t="shared" si="6"/>
        <v>-</v>
      </c>
      <c r="AX6" s="36">
        <f t="shared" si="6"/>
        <v>93.48</v>
      </c>
      <c r="AY6" s="36">
        <f t="shared" si="6"/>
        <v>95.86</v>
      </c>
      <c r="AZ6" s="36" t="str">
        <f t="shared" si="6"/>
        <v>-</v>
      </c>
      <c r="BA6" s="36" t="str">
        <f t="shared" si="6"/>
        <v>-</v>
      </c>
      <c r="BB6" s="36" t="str">
        <f t="shared" si="6"/>
        <v>-</v>
      </c>
      <c r="BC6" s="36">
        <f t="shared" si="6"/>
        <v>221.76</v>
      </c>
      <c r="BD6" s="36">
        <f t="shared" si="6"/>
        <v>180.07</v>
      </c>
      <c r="BE6" s="35" t="str">
        <f>IF(BE7="","",IF(BE7="-","【-】","【"&amp;SUBSTITUTE(TEXT(BE7,"#,##0.00"),"-","△")&amp;"】"))</f>
        <v>【141.07】</v>
      </c>
      <c r="BF6" s="36" t="str">
        <f>IF(BF7="",NA(),BF7)</f>
        <v>-</v>
      </c>
      <c r="BG6" s="36" t="str">
        <f t="shared" ref="BG6:BO6" si="7">IF(BG7="",NA(),BG7)</f>
        <v>-</v>
      </c>
      <c r="BH6" s="36" t="str">
        <f t="shared" si="7"/>
        <v>-</v>
      </c>
      <c r="BI6" s="36">
        <f t="shared" si="7"/>
        <v>8055.45</v>
      </c>
      <c r="BJ6" s="36">
        <f t="shared" si="7"/>
        <v>7666.03</v>
      </c>
      <c r="BK6" s="36" t="str">
        <f t="shared" si="7"/>
        <v>-</v>
      </c>
      <c r="BL6" s="36" t="str">
        <f t="shared" si="7"/>
        <v>-</v>
      </c>
      <c r="BM6" s="36" t="str">
        <f t="shared" si="7"/>
        <v>-</v>
      </c>
      <c r="BN6" s="36">
        <f t="shared" si="7"/>
        <v>392.19</v>
      </c>
      <c r="BO6" s="36">
        <f t="shared" si="7"/>
        <v>413.5</v>
      </c>
      <c r="BP6" s="35" t="str">
        <f>IF(BP7="","",IF(BP7="-","【-】","【"&amp;SUBSTITUTE(TEXT(BP7,"#,##0.00"),"-","△")&amp;"】"))</f>
        <v>【346.13】</v>
      </c>
      <c r="BQ6" s="36" t="str">
        <f>IF(BQ7="",NA(),BQ7)</f>
        <v>-</v>
      </c>
      <c r="BR6" s="36" t="str">
        <f t="shared" ref="BR6:BZ6" si="8">IF(BR7="",NA(),BR7)</f>
        <v>-</v>
      </c>
      <c r="BS6" s="36" t="str">
        <f t="shared" si="8"/>
        <v>-</v>
      </c>
      <c r="BT6" s="36">
        <f t="shared" si="8"/>
        <v>9.34</v>
      </c>
      <c r="BU6" s="36">
        <f t="shared" si="8"/>
        <v>9.35</v>
      </c>
      <c r="BV6" s="36" t="str">
        <f t="shared" si="8"/>
        <v>-</v>
      </c>
      <c r="BW6" s="36" t="str">
        <f t="shared" si="8"/>
        <v>-</v>
      </c>
      <c r="BX6" s="36" t="str">
        <f t="shared" si="8"/>
        <v>-</v>
      </c>
      <c r="BY6" s="36">
        <f t="shared" si="8"/>
        <v>57.03</v>
      </c>
      <c r="BZ6" s="36">
        <f t="shared" si="8"/>
        <v>55.84</v>
      </c>
      <c r="CA6" s="35" t="str">
        <f>IF(CA7="","",IF(CA7="-","【-】","【"&amp;SUBSTITUTE(TEXT(CA7,"#,##0.00"),"-","△")&amp;"】"))</f>
        <v>【59.83】</v>
      </c>
      <c r="CB6" s="36" t="str">
        <f>IF(CB7="",NA(),CB7)</f>
        <v>-</v>
      </c>
      <c r="CC6" s="36" t="str">
        <f t="shared" ref="CC6:CK6" si="9">IF(CC7="",NA(),CC7)</f>
        <v>-</v>
      </c>
      <c r="CD6" s="36" t="str">
        <f t="shared" si="9"/>
        <v>-</v>
      </c>
      <c r="CE6" s="36">
        <f t="shared" si="9"/>
        <v>986.14</v>
      </c>
      <c r="CF6" s="36">
        <f t="shared" si="9"/>
        <v>960.31</v>
      </c>
      <c r="CG6" s="36" t="str">
        <f t="shared" si="9"/>
        <v>-</v>
      </c>
      <c r="CH6" s="36" t="str">
        <f t="shared" si="9"/>
        <v>-</v>
      </c>
      <c r="CI6" s="36" t="str">
        <f t="shared" si="9"/>
        <v>-</v>
      </c>
      <c r="CJ6" s="36">
        <f t="shared" si="9"/>
        <v>283.73</v>
      </c>
      <c r="CK6" s="36">
        <f t="shared" si="9"/>
        <v>287.57</v>
      </c>
      <c r="CL6" s="35" t="str">
        <f>IF(CL7="","",IF(CL7="-","【-】","【"&amp;SUBSTITUTE(TEXT(CL7,"#,##0.00"),"-","△")&amp;"】"))</f>
        <v>【268.69】</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58.25</v>
      </c>
      <c r="CV6" s="36">
        <f t="shared" si="10"/>
        <v>61.55</v>
      </c>
      <c r="CW6" s="35" t="str">
        <f>IF(CW7="","",IF(CW7="-","【-】","【"&amp;SUBSTITUTE(TEXT(CW7,"#,##0.00"),"-","△")&amp;"】"))</f>
        <v>【61.71】</v>
      </c>
      <c r="CX6" s="36" t="str">
        <f>IF(CX7="",NA(),CX7)</f>
        <v>-</v>
      </c>
      <c r="CY6" s="36" t="str">
        <f t="shared" ref="CY6:DG6" si="11">IF(CY7="",NA(),CY7)</f>
        <v>-</v>
      </c>
      <c r="CZ6" s="36" t="str">
        <f t="shared" si="11"/>
        <v>-</v>
      </c>
      <c r="DA6" s="36">
        <f t="shared" si="11"/>
        <v>91.04</v>
      </c>
      <c r="DB6" s="36">
        <f t="shared" si="11"/>
        <v>94.32</v>
      </c>
      <c r="DC6" s="36" t="str">
        <f t="shared" si="11"/>
        <v>-</v>
      </c>
      <c r="DD6" s="36" t="str">
        <f t="shared" si="11"/>
        <v>-</v>
      </c>
      <c r="DE6" s="36" t="str">
        <f t="shared" si="11"/>
        <v>-</v>
      </c>
      <c r="DF6" s="36">
        <f t="shared" si="11"/>
        <v>68.150000000000006</v>
      </c>
      <c r="DG6" s="36">
        <f t="shared" si="11"/>
        <v>67.489999999999995</v>
      </c>
      <c r="DH6" s="35" t="str">
        <f>IF(DH7="","",IF(DH7="-","【-】","【"&amp;SUBSTITUTE(TEXT(DH7,"#,##0.00"),"-","△")&amp;"】"))</f>
        <v>【75.78】</v>
      </c>
      <c r="DI6" s="36" t="str">
        <f>IF(DI7="",NA(),DI7)</f>
        <v>-</v>
      </c>
      <c r="DJ6" s="36" t="str">
        <f t="shared" ref="DJ6:DR6" si="12">IF(DJ7="",NA(),DJ7)</f>
        <v>-</v>
      </c>
      <c r="DK6" s="36" t="str">
        <f t="shared" si="12"/>
        <v>-</v>
      </c>
      <c r="DL6" s="36">
        <f t="shared" si="12"/>
        <v>4.43</v>
      </c>
      <c r="DM6" s="36">
        <f t="shared" si="12"/>
        <v>6.9</v>
      </c>
      <c r="DN6" s="36" t="str">
        <f t="shared" si="12"/>
        <v>-</v>
      </c>
      <c r="DO6" s="36" t="str">
        <f t="shared" si="12"/>
        <v>-</v>
      </c>
      <c r="DP6" s="36" t="str">
        <f t="shared" si="12"/>
        <v>-</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272116</v>
      </c>
      <c r="D7" s="38">
        <v>46</v>
      </c>
      <c r="E7" s="38">
        <v>18</v>
      </c>
      <c r="F7" s="38">
        <v>0</v>
      </c>
      <c r="G7" s="38">
        <v>0</v>
      </c>
      <c r="H7" s="38" t="s">
        <v>108</v>
      </c>
      <c r="I7" s="38" t="s">
        <v>109</v>
      </c>
      <c r="J7" s="38" t="s">
        <v>110</v>
      </c>
      <c r="K7" s="38" t="s">
        <v>111</v>
      </c>
      <c r="L7" s="38" t="s">
        <v>112</v>
      </c>
      <c r="M7" s="38"/>
      <c r="N7" s="39" t="s">
        <v>113</v>
      </c>
      <c r="O7" s="39">
        <v>38.090000000000003</v>
      </c>
      <c r="P7" s="39">
        <v>0.24</v>
      </c>
      <c r="Q7" s="39">
        <v>100</v>
      </c>
      <c r="R7" s="39">
        <v>1890</v>
      </c>
      <c r="S7" s="39">
        <v>280601</v>
      </c>
      <c r="T7" s="39">
        <v>76.489999999999995</v>
      </c>
      <c r="U7" s="39">
        <v>3668.47</v>
      </c>
      <c r="V7" s="39">
        <v>669</v>
      </c>
      <c r="W7" s="39">
        <v>0.53</v>
      </c>
      <c r="X7" s="39">
        <v>1262.26</v>
      </c>
      <c r="Y7" s="39" t="s">
        <v>113</v>
      </c>
      <c r="Z7" s="39" t="s">
        <v>113</v>
      </c>
      <c r="AA7" s="39" t="s">
        <v>113</v>
      </c>
      <c r="AB7" s="39">
        <v>80.23</v>
      </c>
      <c r="AC7" s="39">
        <v>80.14</v>
      </c>
      <c r="AD7" s="39" t="s">
        <v>113</v>
      </c>
      <c r="AE7" s="39" t="s">
        <v>113</v>
      </c>
      <c r="AF7" s="39" t="s">
        <v>113</v>
      </c>
      <c r="AG7" s="39">
        <v>89.69</v>
      </c>
      <c r="AH7" s="39">
        <v>85.72</v>
      </c>
      <c r="AI7" s="39">
        <v>80.959999999999994</v>
      </c>
      <c r="AJ7" s="39" t="s">
        <v>113</v>
      </c>
      <c r="AK7" s="39" t="s">
        <v>113</v>
      </c>
      <c r="AL7" s="39" t="s">
        <v>113</v>
      </c>
      <c r="AM7" s="39">
        <v>657.19</v>
      </c>
      <c r="AN7" s="39">
        <v>815.8</v>
      </c>
      <c r="AO7" s="39" t="s">
        <v>113</v>
      </c>
      <c r="AP7" s="39" t="s">
        <v>113</v>
      </c>
      <c r="AQ7" s="39" t="s">
        <v>113</v>
      </c>
      <c r="AR7" s="39">
        <v>124.89</v>
      </c>
      <c r="AS7" s="39">
        <v>129.72999999999999</v>
      </c>
      <c r="AT7" s="39">
        <v>213.56</v>
      </c>
      <c r="AU7" s="39" t="s">
        <v>113</v>
      </c>
      <c r="AV7" s="39" t="s">
        <v>113</v>
      </c>
      <c r="AW7" s="39" t="s">
        <v>113</v>
      </c>
      <c r="AX7" s="39">
        <v>93.48</v>
      </c>
      <c r="AY7" s="39">
        <v>95.86</v>
      </c>
      <c r="AZ7" s="39" t="s">
        <v>113</v>
      </c>
      <c r="BA7" s="39" t="s">
        <v>113</v>
      </c>
      <c r="BB7" s="39" t="s">
        <v>113</v>
      </c>
      <c r="BC7" s="39">
        <v>221.76</v>
      </c>
      <c r="BD7" s="39">
        <v>180.07</v>
      </c>
      <c r="BE7" s="39">
        <v>141.07</v>
      </c>
      <c r="BF7" s="39" t="s">
        <v>113</v>
      </c>
      <c r="BG7" s="39" t="s">
        <v>113</v>
      </c>
      <c r="BH7" s="39" t="s">
        <v>113</v>
      </c>
      <c r="BI7" s="39">
        <v>8055.45</v>
      </c>
      <c r="BJ7" s="39">
        <v>7666.03</v>
      </c>
      <c r="BK7" s="39" t="s">
        <v>113</v>
      </c>
      <c r="BL7" s="39" t="s">
        <v>113</v>
      </c>
      <c r="BM7" s="39" t="s">
        <v>113</v>
      </c>
      <c r="BN7" s="39">
        <v>392.19</v>
      </c>
      <c r="BO7" s="39">
        <v>413.5</v>
      </c>
      <c r="BP7" s="39">
        <v>346.13</v>
      </c>
      <c r="BQ7" s="39" t="s">
        <v>113</v>
      </c>
      <c r="BR7" s="39" t="s">
        <v>113</v>
      </c>
      <c r="BS7" s="39" t="s">
        <v>113</v>
      </c>
      <c r="BT7" s="39">
        <v>9.34</v>
      </c>
      <c r="BU7" s="39">
        <v>9.35</v>
      </c>
      <c r="BV7" s="39" t="s">
        <v>113</v>
      </c>
      <c r="BW7" s="39" t="s">
        <v>113</v>
      </c>
      <c r="BX7" s="39" t="s">
        <v>113</v>
      </c>
      <c r="BY7" s="39">
        <v>57.03</v>
      </c>
      <c r="BZ7" s="39">
        <v>55.84</v>
      </c>
      <c r="CA7" s="39">
        <v>59.83</v>
      </c>
      <c r="CB7" s="39" t="s">
        <v>113</v>
      </c>
      <c r="CC7" s="39" t="s">
        <v>113</v>
      </c>
      <c r="CD7" s="39" t="s">
        <v>113</v>
      </c>
      <c r="CE7" s="39">
        <v>986.14</v>
      </c>
      <c r="CF7" s="39">
        <v>960.31</v>
      </c>
      <c r="CG7" s="39" t="s">
        <v>113</v>
      </c>
      <c r="CH7" s="39" t="s">
        <v>113</v>
      </c>
      <c r="CI7" s="39" t="s">
        <v>113</v>
      </c>
      <c r="CJ7" s="39">
        <v>283.73</v>
      </c>
      <c r="CK7" s="39">
        <v>287.57</v>
      </c>
      <c r="CL7" s="39">
        <v>268.69</v>
      </c>
      <c r="CM7" s="39" t="s">
        <v>113</v>
      </c>
      <c r="CN7" s="39" t="s">
        <v>113</v>
      </c>
      <c r="CO7" s="39" t="s">
        <v>113</v>
      </c>
      <c r="CP7" s="39" t="s">
        <v>113</v>
      </c>
      <c r="CQ7" s="39" t="s">
        <v>113</v>
      </c>
      <c r="CR7" s="39" t="s">
        <v>113</v>
      </c>
      <c r="CS7" s="39" t="s">
        <v>113</v>
      </c>
      <c r="CT7" s="39" t="s">
        <v>113</v>
      </c>
      <c r="CU7" s="39">
        <v>58.25</v>
      </c>
      <c r="CV7" s="39">
        <v>61.55</v>
      </c>
      <c r="CW7" s="39">
        <v>61.71</v>
      </c>
      <c r="CX7" s="39" t="s">
        <v>113</v>
      </c>
      <c r="CY7" s="39" t="s">
        <v>113</v>
      </c>
      <c r="CZ7" s="39" t="s">
        <v>113</v>
      </c>
      <c r="DA7" s="39">
        <v>91.04</v>
      </c>
      <c r="DB7" s="39">
        <v>94.32</v>
      </c>
      <c r="DC7" s="39" t="s">
        <v>113</v>
      </c>
      <c r="DD7" s="39" t="s">
        <v>113</v>
      </c>
      <c r="DE7" s="39" t="s">
        <v>113</v>
      </c>
      <c r="DF7" s="39">
        <v>68.150000000000006</v>
      </c>
      <c r="DG7" s="39">
        <v>67.489999999999995</v>
      </c>
      <c r="DH7" s="39">
        <v>75.78</v>
      </c>
      <c r="DI7" s="39" t="s">
        <v>113</v>
      </c>
      <c r="DJ7" s="39" t="s">
        <v>113</v>
      </c>
      <c r="DK7" s="39" t="s">
        <v>113</v>
      </c>
      <c r="DL7" s="39">
        <v>4.43</v>
      </c>
      <c r="DM7" s="39">
        <v>6.9</v>
      </c>
      <c r="DN7" s="39" t="s">
        <v>113</v>
      </c>
      <c r="DO7" s="39" t="s">
        <v>113</v>
      </c>
      <c r="DP7" s="39" t="s">
        <v>113</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2017-12-25T02:00:15Z</dcterms:created>
  <dcterms:modified xsi:type="dcterms:W3CDTF">2018-02-27T02:46:22Z</dcterms:modified>
  <cp:category/>
</cp:coreProperties>
</file>