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L6" i="5"/>
  <c r="W8" i="4" s="1"/>
  <c r="K6" i="5"/>
  <c r="P8" i="4" s="1"/>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N86" i="4"/>
  <c r="M86" i="4"/>
  <c r="K86" i="4"/>
  <c r="J86" i="4"/>
  <c r="G86" i="4"/>
  <c r="F86" i="4"/>
  <c r="AL10" i="4"/>
  <c r="AD10" i="4"/>
  <c r="W10" i="4"/>
  <c r="B10" i="4"/>
  <c r="BB8" i="4"/>
  <c r="I8" i="4"/>
  <c r="B8" i="4"/>
  <c r="D10" i="5" l="1"/>
  <c r="C10" i="5"/>
  <c r="E10" i="5"/>
  <c r="B10" i="5"/>
</calcChain>
</file>

<file path=xl/sharedStrings.xml><?xml version="1.0" encoding="utf-8"?>
<sst xmlns="http://schemas.openxmlformats.org/spreadsheetml/2006/main" count="331" uniqueCount="123">
  <si>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</si>
  <si>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</si>
  <si>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</si>
  <si>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</si>
  <si>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</si>
  <si>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</si>
  <si>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</si>
  <si>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</si>
  <si>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</si>
  <si>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</si>
  <si>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</si>
  <si>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</si>
  <si>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</si>
  <si>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</si>
  <si>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</si>
  <si>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</si>
  <si>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</si>
  <si>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</si>
  <si>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</si>
  <si>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</si>
  <si>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</si>
  <si>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</si>
  <si>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</si>
  <si>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</si>
  <si>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</si>
  <si>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</si>
  <si>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</si>
  <si>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</si>
  <si>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</si>
  <si>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</si>
  <si>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</si>
  <si>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</si>
  <si>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</si>
  <si>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</si>
  <si>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</si>
  <si>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</si>
  <si>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</si>
  <si>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</si>
  <si>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</si>
  <si>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</si>
  <si>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</si>
  <si>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7"/>
  </si>
  <si>
    <t>※　平成24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</si>
  <si>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</si>
  <si>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</si>
  <si>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</si>
  <si>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</si>
  <si>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</si>
  <si>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</si>
  <si>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</si>
  <si>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</si>
  <si>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</si>
  <si>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</si>
  <si>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</si>
  <si>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</si>
  <si>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下水道事業(法適用)</t>
    <rPh sb="3" eb="5">
      <t>ジギョウ</t>
    </rPh>
    <rPh sb="6" eb="7">
      <t>ホウ</t>
    </rPh>
    <rPh sb="7" eb="9">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</si>
  <si>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</si>
  <si>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</si>
  <si>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</si>
  <si>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</si>
  <si>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</si>
  <si>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</si>
  <si>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</si>
  <si>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</si>
  <si>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</si>
  <si>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</si>
  <si>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</si>
  <si>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</si>
  <si>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</si>
  <si>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</si>
  <si>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</si>
  <si>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</si>
  <si>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</si>
  <si>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</si>
  <si>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</si>
  <si>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</si>
  <si>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</si>
  <si>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</si>
  <si>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</si>
  <si>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</si>
  <si>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</si>
  <si>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</si>
  <si>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</si>
  <si>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</si>
  <si>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</si>
  <si>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</si>
  <si>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</si>
  <si>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</si>
  <si>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</si>
  <si>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</si>
  <si>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</si>
  <si>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</si>
  <si>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</si>
  <si>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</si>
  <si>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</si>
  <si>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</si>
  <si>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</si>
  <si>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</si>
  <si>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</si>
  <si>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</si>
  <si>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</si>
  <si>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</si>
  <si>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</si>
  <si>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</si>
  <si>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</si>
  <si>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</si>
  <si>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</si>
  <si>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</si>
  <si>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高槻市</t>
  </si>
  <si>
    <t>法適用</t>
  </si>
  <si>
    <t>下水道事業</t>
  </si>
  <si>
    <t>特定地域生活排水処理</t>
  </si>
  <si>
    <t>K3</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</si>
  <si>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</si>
  <si>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</si>
  <si>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</si>
  <si>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</si>
  <si>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</si>
  <si>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</si>
  <si>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</si>
  <si>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平成24年度から開始された事業のため、健全な状態である。</t>
    <rPh sb="1" eb="3">
      <t>ヘイセイ</t>
    </rPh>
    <rPh sb="5" eb="7">
      <t>ネンド</t>
    </rPh>
    <rPh sb="9" eb="11">
      <t>カイシ</t>
    </rPh>
    <rPh sb="14" eb="16">
      <t>ジギョウ</t>
    </rPh>
    <rPh sb="20" eb="22">
      <t>ケンゼン</t>
    </rPh>
    <rPh sb="23" eb="25">
      <t>ジョウタイ</t>
    </rPh>
    <phoneticPr fontId="4"/>
  </si>
  <si>
    <t>　本事業は「高槻市循環型社会形成推進地域計画
（H24～H28）」に基づき事業を実施し、平成28年度で計画対象地域内の希望世帯に対する公設浄化槽設置は完了し、事業としては概成した。
　平成29年度から元金償還も始まるため企業債残高対事業規模比率は減少傾向になると見込まれる。
　経常収支比率や経費回収率が類似団体よりも低いことから経営改善を行う必要があるが、収入面においては料金体系が人槽別に設定されており、事業も概成しているため今後の使用料増収は見込めない。
　そのため、維持管理業務の発注方法や仕様の検討を行うなど支出面の縮小に努める。</t>
    <rPh sb="1" eb="2">
      <t>ホン</t>
    </rPh>
    <rPh sb="2" eb="4">
      <t>ジギョウ</t>
    </rPh>
    <rPh sb="34" eb="35">
      <t>モト</t>
    </rPh>
    <rPh sb="37" eb="39">
      <t>ジギョウ</t>
    </rPh>
    <rPh sb="40" eb="42">
      <t>ジッシ</t>
    </rPh>
    <rPh sb="44" eb="46">
      <t>ヘイセイ</t>
    </rPh>
    <rPh sb="48" eb="50">
      <t>ネンド</t>
    </rPh>
    <rPh sb="51" eb="53">
      <t>ケイカク</t>
    </rPh>
    <rPh sb="57" eb="58">
      <t>ナイ</t>
    </rPh>
    <rPh sb="59" eb="61">
      <t>キボウ</t>
    </rPh>
    <rPh sb="61" eb="63">
      <t>セタイ</t>
    </rPh>
    <rPh sb="64" eb="65">
      <t>タイ</t>
    </rPh>
    <rPh sb="67" eb="69">
      <t>コウセツ</t>
    </rPh>
    <rPh sb="69" eb="72">
      <t>ジョウカソウ</t>
    </rPh>
    <rPh sb="72" eb="74">
      <t>セッチ</t>
    </rPh>
    <rPh sb="75" eb="77">
      <t>カンリョウ</t>
    </rPh>
    <rPh sb="79" eb="81">
      <t>ジギョウ</t>
    </rPh>
    <rPh sb="85" eb="86">
      <t>オオム</t>
    </rPh>
    <rPh sb="92" eb="94">
      <t>ヘイセイ</t>
    </rPh>
    <rPh sb="96" eb="98">
      <t>ネンド</t>
    </rPh>
    <rPh sb="131" eb="133">
      <t>ミコ</t>
    </rPh>
    <rPh sb="179" eb="181">
      <t>シュウニュウ</t>
    </rPh>
    <rPh sb="181" eb="182">
      <t>メン</t>
    </rPh>
    <rPh sb="187" eb="189">
      <t>リョウキン</t>
    </rPh>
    <rPh sb="189" eb="191">
      <t>タイケイ</t>
    </rPh>
    <rPh sb="204" eb="206">
      <t>ジギョウ</t>
    </rPh>
    <rPh sb="207" eb="208">
      <t>オオム</t>
    </rPh>
    <rPh sb="215" eb="217">
      <t>コンゴ</t>
    </rPh>
    <rPh sb="237" eb="239">
      <t>イジ</t>
    </rPh>
    <rPh sb="239" eb="241">
      <t>カンリ</t>
    </rPh>
    <rPh sb="241" eb="243">
      <t>ギョウム</t>
    </rPh>
    <rPh sb="244" eb="246">
      <t>ハッチュウ</t>
    </rPh>
    <rPh sb="246" eb="248">
      <t>ホウホウ</t>
    </rPh>
    <rPh sb="249" eb="251">
      <t>シヨウ</t>
    </rPh>
    <rPh sb="252" eb="254">
      <t>ケントウ</t>
    </rPh>
    <rPh sb="255" eb="256">
      <t>オコナ</t>
    </rPh>
    <rPh sb="259" eb="261">
      <t>シシュツ</t>
    </rPh>
    <rPh sb="261" eb="262">
      <t>メン</t>
    </rPh>
    <rPh sb="263" eb="265">
      <t>シュクショウ</t>
    </rPh>
    <rPh sb="266" eb="267">
      <t>ツト</t>
    </rPh>
    <phoneticPr fontId="4"/>
  </si>
  <si>
    <t xml:space="preserve">　公営企業法適用（一部適用）後、初年度の決算である。
　本市の特定地域生活排水処理事業は、山間部に対する公共下水道事業の補完事業として整備しており、公共下水道事業と併せて高槻市下水道等事業会計として経理処理を行なっている。
　累積欠損金比率が類似団体よりも高くなっているが、公共下水道事業と併せ、高槻市下水道等事業会計全体としてみると累積欠損金が生じることはなく特段問題はない。
　また、企業債残高対事業規模比率についても類似団体と比較すると高いが、これは元金据置期間内であり、企業債償還が進んでいないためである。
　経常収支比率及び経費回収率については類似団体よりも低い状況である。
</t>
    <rPh sb="14" eb="15">
      <t>ゴ</t>
    </rPh>
    <rPh sb="74" eb="75">
      <t>コウ</t>
    </rPh>
    <rPh sb="75" eb="76">
      <t>キョウ</t>
    </rPh>
    <rPh sb="76" eb="78">
      <t>ゲスイ</t>
    </rPh>
    <rPh sb="78" eb="79">
      <t>ドウ</t>
    </rPh>
    <rPh sb="79" eb="81">
      <t>ジギョウ</t>
    </rPh>
    <rPh sb="82" eb="83">
      <t>アワ</t>
    </rPh>
    <rPh sb="99" eb="101">
      <t>ケイリ</t>
    </rPh>
    <rPh sb="101" eb="103">
      <t>ショリ</t>
    </rPh>
    <rPh sb="104" eb="105">
      <t>オコ</t>
    </rPh>
    <rPh sb="114" eb="116">
      <t>ルイセキ</t>
    </rPh>
    <rPh sb="116" eb="119">
      <t>ケッソンキン</t>
    </rPh>
    <rPh sb="119" eb="121">
      <t>ヒリツ</t>
    </rPh>
    <rPh sb="122" eb="124">
      <t>ルイジ</t>
    </rPh>
    <rPh sb="124" eb="126">
      <t>ダンタイ</t>
    </rPh>
    <rPh sb="129" eb="130">
      <t>タカ</t>
    </rPh>
    <rPh sb="138" eb="139">
      <t>コウ</t>
    </rPh>
    <rPh sb="139" eb="140">
      <t>キョウ</t>
    </rPh>
    <rPh sb="140" eb="142">
      <t>ゲスイ</t>
    </rPh>
    <rPh sb="142" eb="143">
      <t>ドウ</t>
    </rPh>
    <rPh sb="143" eb="145">
      <t>ジギョウ</t>
    </rPh>
    <rPh sb="146" eb="147">
      <t>アワ</t>
    </rPh>
    <rPh sb="160" eb="162">
      <t>ゼンタイ</t>
    </rPh>
    <rPh sb="172" eb="173">
      <t>キン</t>
    </rPh>
    <rPh sb="195" eb="197">
      <t>キギョウ</t>
    </rPh>
    <rPh sb="197" eb="198">
      <t>サイ</t>
    </rPh>
    <rPh sb="198" eb="200">
      <t>ザンダカ</t>
    </rPh>
    <rPh sb="200" eb="201">
      <t>タイ</t>
    </rPh>
    <rPh sb="201" eb="203">
      <t>ジギョウ</t>
    </rPh>
    <rPh sb="203" eb="205">
      <t>キボ</t>
    </rPh>
    <rPh sb="205" eb="207">
      <t>ヒリツ</t>
    </rPh>
    <rPh sb="212" eb="214">
      <t>ルイジ</t>
    </rPh>
    <rPh sb="214" eb="216">
      <t>ダンタイ</t>
    </rPh>
    <rPh sb="217" eb="219">
      <t>ヒカク</t>
    </rPh>
    <rPh sb="222" eb="223">
      <t>タカ</t>
    </rPh>
    <rPh sb="229" eb="231">
      <t>ガンキン</t>
    </rPh>
    <rPh sb="231" eb="233">
      <t>スエオキ</t>
    </rPh>
    <rPh sb="233" eb="235">
      <t>キカン</t>
    </rPh>
    <rPh sb="235" eb="236">
      <t>ナイ</t>
    </rPh>
    <rPh sb="240" eb="242">
      <t>キギョウ</t>
    </rPh>
    <rPh sb="242" eb="243">
      <t>サイ</t>
    </rPh>
    <rPh sb="243" eb="245">
      <t>ショウカン</t>
    </rPh>
    <rPh sb="246" eb="247">
      <t>スス</t>
    </rPh>
    <rPh sb="260" eb="262">
      <t>ケイジョウ</t>
    </rPh>
    <rPh sb="262" eb="264">
      <t>シュウシ</t>
    </rPh>
    <rPh sb="264" eb="266">
      <t>ヒリツ</t>
    </rPh>
    <rPh sb="266" eb="267">
      <t>オヨ</t>
    </rPh>
    <rPh sb="268" eb="270">
      <t>ケイヒ</t>
    </rPh>
    <rPh sb="270" eb="272">
      <t>カイシュウ</t>
    </rPh>
    <rPh sb="272" eb="273">
      <t>リツ</t>
    </rPh>
    <rPh sb="278" eb="280">
      <t>ルイジ</t>
    </rPh>
    <rPh sb="280" eb="282">
      <t>ダンタイ</t>
    </rPh>
    <rPh sb="285" eb="286">
      <t>ヒク</t>
    </rPh>
    <rPh sb="287" eb="289">
      <t>ジョウキョウ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</si>
</sst>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905792"/>
        <c:axId val="8435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905792"/>
        <c:axId val="84353408"/>
      </c:lineChart>
      <c:dateAx>
        <c:axId val="89905792"/>
        <c:scaling>
          <c:orientation val="minMax"/>
        </c:scaling>
        <c:delete val="1"/>
        <c:axPos val="b"/>
        <c:numFmt formatCode="ge" sourceLinked="1"/>
        <c:majorTickMark val="none"/>
        <c:minorTickMark val="none"/>
        <c:tickLblPos val="none"/>
        <c:crossAx val="84353408"/>
        <c:crosses val="autoZero"/>
        <c:auto val="1"/>
        <c:lblOffset val="100"/>
        <c:baseTimeUnit val="years"/>
      </c:dateAx>
      <c:valAx>
        <c:axId val="843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0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99340672"/>
        <c:axId val="9934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61.55</c:v>
                </c:pt>
              </c:numCache>
            </c:numRef>
          </c:val>
          <c:smooth val="0"/>
        </c:ser>
        <c:dLbls>
          <c:showLegendKey val="0"/>
          <c:showVal val="0"/>
          <c:showCatName val="0"/>
          <c:showSerName val="0"/>
          <c:showPercent val="0"/>
          <c:showBubbleSize val="0"/>
        </c:dLbls>
        <c:marker val="1"/>
        <c:smooth val="0"/>
        <c:axId val="99340672"/>
        <c:axId val="99342592"/>
      </c:lineChart>
      <c:dateAx>
        <c:axId val="99340672"/>
        <c:scaling>
          <c:orientation val="minMax"/>
        </c:scaling>
        <c:delete val="1"/>
        <c:axPos val="b"/>
        <c:numFmt formatCode="ge" sourceLinked="1"/>
        <c:majorTickMark val="none"/>
        <c:minorTickMark val="none"/>
        <c:tickLblPos val="none"/>
        <c:crossAx val="99342592"/>
        <c:crosses val="autoZero"/>
        <c:auto val="1"/>
        <c:lblOffset val="100"/>
        <c:baseTimeUnit val="years"/>
      </c:dateAx>
      <c:valAx>
        <c:axId val="9934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4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0</c:v>
                </c:pt>
                <c:pt idx="1">
                  <c:v>0</c:v>
                </c:pt>
                <c:pt idx="2">
                  <c:v>0</c:v>
                </c:pt>
                <c:pt idx="3">
                  <c:v>0</c:v>
                </c:pt>
                <c:pt idx="4">
                  <c:v>72.349999999999994</c:v>
                </c:pt>
              </c:numCache>
            </c:numRef>
          </c:val>
        </c:ser>
        <c:dLbls>
          <c:showLegendKey val="0"/>
          <c:showVal val="0"/>
          <c:showCatName val="0"/>
          <c:showSerName val="0"/>
          <c:showPercent val="0"/>
          <c:showBubbleSize val="0"/>
        </c:dLbls>
        <c:gapWidth val="150"/>
        <c:axId val="99358592"/>
        <c:axId val="9938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67.489999999999995</c:v>
                </c:pt>
              </c:numCache>
            </c:numRef>
          </c:val>
          <c:smooth val="0"/>
        </c:ser>
        <c:dLbls>
          <c:showLegendKey val="0"/>
          <c:showVal val="0"/>
          <c:showCatName val="0"/>
          <c:showSerName val="0"/>
          <c:showPercent val="0"/>
          <c:showBubbleSize val="0"/>
        </c:dLbls>
        <c:marker val="1"/>
        <c:smooth val="0"/>
        <c:axId val="99358592"/>
        <c:axId val="99389440"/>
      </c:lineChart>
      <c:dateAx>
        <c:axId val="99358592"/>
        <c:scaling>
          <c:orientation val="minMax"/>
        </c:scaling>
        <c:delete val="1"/>
        <c:axPos val="b"/>
        <c:numFmt formatCode="ge" sourceLinked="1"/>
        <c:majorTickMark val="none"/>
        <c:minorTickMark val="none"/>
        <c:tickLblPos val="none"/>
        <c:crossAx val="99389440"/>
        <c:crosses val="autoZero"/>
        <c:auto val="1"/>
        <c:lblOffset val="100"/>
        <c:baseTimeUnit val="years"/>
      </c:dateAx>
      <c:valAx>
        <c:axId val="9938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5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0</c:v>
                </c:pt>
                <c:pt idx="1">
                  <c:v>0</c:v>
                </c:pt>
                <c:pt idx="2">
                  <c:v>0</c:v>
                </c:pt>
                <c:pt idx="3">
                  <c:v>0</c:v>
                </c:pt>
                <c:pt idx="4">
                  <c:v>43.05</c:v>
                </c:pt>
              </c:numCache>
            </c:numRef>
          </c:val>
        </c:ser>
        <c:dLbls>
          <c:showLegendKey val="0"/>
          <c:showVal val="0"/>
          <c:showCatName val="0"/>
          <c:showSerName val="0"/>
          <c:showPercent val="0"/>
          <c:showBubbleSize val="0"/>
        </c:dLbls>
        <c:gapWidth val="150"/>
        <c:axId val="84387328"/>
        <c:axId val="84389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85.72</c:v>
                </c:pt>
              </c:numCache>
            </c:numRef>
          </c:val>
          <c:smooth val="0"/>
        </c:ser>
        <c:dLbls>
          <c:showLegendKey val="0"/>
          <c:showVal val="0"/>
          <c:showCatName val="0"/>
          <c:showSerName val="0"/>
          <c:showPercent val="0"/>
          <c:showBubbleSize val="0"/>
        </c:dLbls>
        <c:marker val="1"/>
        <c:smooth val="0"/>
        <c:axId val="84387328"/>
        <c:axId val="84389248"/>
      </c:lineChart>
      <c:dateAx>
        <c:axId val="84387328"/>
        <c:scaling>
          <c:orientation val="minMax"/>
        </c:scaling>
        <c:delete val="1"/>
        <c:axPos val="b"/>
        <c:numFmt formatCode="ge" sourceLinked="1"/>
        <c:majorTickMark val="none"/>
        <c:minorTickMark val="none"/>
        <c:tickLblPos val="none"/>
        <c:crossAx val="84389248"/>
        <c:crosses val="autoZero"/>
        <c:auto val="1"/>
        <c:lblOffset val="100"/>
        <c:baseTimeUnit val="years"/>
      </c:dateAx>
      <c:valAx>
        <c:axId val="8438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438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0</c:v>
                </c:pt>
                <c:pt idx="1">
                  <c:v>0</c:v>
                </c:pt>
                <c:pt idx="2">
                  <c:v>0</c:v>
                </c:pt>
                <c:pt idx="3">
                  <c:v>0</c:v>
                </c:pt>
                <c:pt idx="4">
                  <c:v>2.48</c:v>
                </c:pt>
              </c:numCache>
            </c:numRef>
          </c:val>
        </c:ser>
        <c:dLbls>
          <c:showLegendKey val="0"/>
          <c:showVal val="0"/>
          <c:showCatName val="0"/>
          <c:showSerName val="0"/>
          <c:showPercent val="0"/>
          <c:showBubbleSize val="0"/>
        </c:dLbls>
        <c:gapWidth val="150"/>
        <c:axId val="89822336"/>
        <c:axId val="89824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16.16</c:v>
                </c:pt>
              </c:numCache>
            </c:numRef>
          </c:val>
          <c:smooth val="0"/>
        </c:ser>
        <c:dLbls>
          <c:showLegendKey val="0"/>
          <c:showVal val="0"/>
          <c:showCatName val="0"/>
          <c:showSerName val="0"/>
          <c:showPercent val="0"/>
          <c:showBubbleSize val="0"/>
        </c:dLbls>
        <c:marker val="1"/>
        <c:smooth val="0"/>
        <c:axId val="89822336"/>
        <c:axId val="89824256"/>
      </c:lineChart>
      <c:dateAx>
        <c:axId val="89822336"/>
        <c:scaling>
          <c:orientation val="minMax"/>
        </c:scaling>
        <c:delete val="1"/>
        <c:axPos val="b"/>
        <c:numFmt formatCode="ge" sourceLinked="1"/>
        <c:majorTickMark val="none"/>
        <c:minorTickMark val="none"/>
        <c:tickLblPos val="none"/>
        <c:crossAx val="89824256"/>
        <c:crosses val="autoZero"/>
        <c:auto val="1"/>
        <c:lblOffset val="100"/>
        <c:baseTimeUnit val="years"/>
      </c:dateAx>
      <c:valAx>
        <c:axId val="89824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22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111680"/>
        <c:axId val="99113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99111680"/>
        <c:axId val="99113600"/>
      </c:lineChart>
      <c:dateAx>
        <c:axId val="99111680"/>
        <c:scaling>
          <c:orientation val="minMax"/>
        </c:scaling>
        <c:delete val="1"/>
        <c:axPos val="b"/>
        <c:numFmt formatCode="ge" sourceLinked="1"/>
        <c:majorTickMark val="none"/>
        <c:minorTickMark val="none"/>
        <c:tickLblPos val="none"/>
        <c:crossAx val="99113600"/>
        <c:crosses val="autoZero"/>
        <c:auto val="1"/>
        <c:lblOffset val="100"/>
        <c:baseTimeUnit val="years"/>
      </c:dateAx>
      <c:valAx>
        <c:axId val="99113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1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0</c:v>
                </c:pt>
                <c:pt idx="1">
                  <c:v>0</c:v>
                </c:pt>
                <c:pt idx="2">
                  <c:v>0</c:v>
                </c:pt>
                <c:pt idx="3">
                  <c:v>0</c:v>
                </c:pt>
                <c:pt idx="4">
                  <c:v>184.97</c:v>
                </c:pt>
              </c:numCache>
            </c:numRef>
          </c:val>
        </c:ser>
        <c:dLbls>
          <c:showLegendKey val="0"/>
          <c:showVal val="0"/>
          <c:showCatName val="0"/>
          <c:showSerName val="0"/>
          <c:showPercent val="0"/>
          <c:showBubbleSize val="0"/>
        </c:dLbls>
        <c:gapWidth val="150"/>
        <c:axId val="99424512"/>
        <c:axId val="994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129.72999999999999</c:v>
                </c:pt>
              </c:numCache>
            </c:numRef>
          </c:val>
          <c:smooth val="0"/>
        </c:ser>
        <c:dLbls>
          <c:showLegendKey val="0"/>
          <c:showVal val="0"/>
          <c:showCatName val="0"/>
          <c:showSerName val="0"/>
          <c:showPercent val="0"/>
          <c:showBubbleSize val="0"/>
        </c:dLbls>
        <c:marker val="1"/>
        <c:smooth val="0"/>
        <c:axId val="99424512"/>
        <c:axId val="99430784"/>
      </c:lineChart>
      <c:dateAx>
        <c:axId val="99424512"/>
        <c:scaling>
          <c:orientation val="minMax"/>
        </c:scaling>
        <c:delete val="1"/>
        <c:axPos val="b"/>
        <c:numFmt formatCode="ge" sourceLinked="1"/>
        <c:majorTickMark val="none"/>
        <c:minorTickMark val="none"/>
        <c:tickLblPos val="none"/>
        <c:crossAx val="99430784"/>
        <c:crosses val="autoZero"/>
        <c:auto val="1"/>
        <c:lblOffset val="100"/>
        <c:baseTimeUnit val="years"/>
      </c:dateAx>
      <c:valAx>
        <c:axId val="994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0</c:v>
                </c:pt>
                <c:pt idx="1">
                  <c:v>0</c:v>
                </c:pt>
                <c:pt idx="2">
                  <c:v>0</c:v>
                </c:pt>
                <c:pt idx="3">
                  <c:v>0</c:v>
                </c:pt>
                <c:pt idx="4">
                  <c:v>189.64</c:v>
                </c:pt>
              </c:numCache>
            </c:numRef>
          </c:val>
        </c:ser>
        <c:dLbls>
          <c:showLegendKey val="0"/>
          <c:showVal val="0"/>
          <c:showCatName val="0"/>
          <c:showSerName val="0"/>
          <c:showPercent val="0"/>
          <c:showBubbleSize val="0"/>
        </c:dLbls>
        <c:gapWidth val="150"/>
        <c:axId val="99465472"/>
        <c:axId val="9947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180.07</c:v>
                </c:pt>
              </c:numCache>
            </c:numRef>
          </c:val>
          <c:smooth val="0"/>
        </c:ser>
        <c:dLbls>
          <c:showLegendKey val="0"/>
          <c:showVal val="0"/>
          <c:showCatName val="0"/>
          <c:showSerName val="0"/>
          <c:showPercent val="0"/>
          <c:showBubbleSize val="0"/>
        </c:dLbls>
        <c:marker val="1"/>
        <c:smooth val="0"/>
        <c:axId val="99465472"/>
        <c:axId val="99471744"/>
      </c:lineChart>
      <c:dateAx>
        <c:axId val="99465472"/>
        <c:scaling>
          <c:orientation val="minMax"/>
        </c:scaling>
        <c:delete val="1"/>
        <c:axPos val="b"/>
        <c:numFmt formatCode="ge" sourceLinked="1"/>
        <c:majorTickMark val="none"/>
        <c:minorTickMark val="none"/>
        <c:tickLblPos val="none"/>
        <c:crossAx val="99471744"/>
        <c:crosses val="autoZero"/>
        <c:auto val="1"/>
        <c:lblOffset val="100"/>
        <c:baseTimeUnit val="years"/>
      </c:dateAx>
      <c:valAx>
        <c:axId val="9947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465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4071.43</c:v>
                </c:pt>
              </c:numCache>
            </c:numRef>
          </c:val>
        </c:ser>
        <c:dLbls>
          <c:showLegendKey val="0"/>
          <c:showVal val="0"/>
          <c:showCatName val="0"/>
          <c:showSerName val="0"/>
          <c:showPercent val="0"/>
          <c:showBubbleSize val="0"/>
        </c:dLbls>
        <c:gapWidth val="150"/>
        <c:axId val="99174272"/>
        <c:axId val="991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413.5</c:v>
                </c:pt>
              </c:numCache>
            </c:numRef>
          </c:val>
          <c:smooth val="0"/>
        </c:ser>
        <c:dLbls>
          <c:showLegendKey val="0"/>
          <c:showVal val="0"/>
          <c:showCatName val="0"/>
          <c:showSerName val="0"/>
          <c:showPercent val="0"/>
          <c:showBubbleSize val="0"/>
        </c:dLbls>
        <c:marker val="1"/>
        <c:smooth val="0"/>
        <c:axId val="99174272"/>
        <c:axId val="99188736"/>
      </c:lineChart>
      <c:dateAx>
        <c:axId val="99174272"/>
        <c:scaling>
          <c:orientation val="minMax"/>
        </c:scaling>
        <c:delete val="1"/>
        <c:axPos val="b"/>
        <c:numFmt formatCode="ge" sourceLinked="1"/>
        <c:majorTickMark val="none"/>
        <c:minorTickMark val="none"/>
        <c:tickLblPos val="none"/>
        <c:crossAx val="99188736"/>
        <c:crosses val="autoZero"/>
        <c:auto val="1"/>
        <c:lblOffset val="100"/>
        <c:baseTimeUnit val="years"/>
      </c:dateAx>
      <c:valAx>
        <c:axId val="991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74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0</c:v>
                </c:pt>
                <c:pt idx="1">
                  <c:v>0</c:v>
                </c:pt>
                <c:pt idx="2">
                  <c:v>0</c:v>
                </c:pt>
                <c:pt idx="3">
                  <c:v>0</c:v>
                </c:pt>
                <c:pt idx="4">
                  <c:v>48.42</c:v>
                </c:pt>
              </c:numCache>
            </c:numRef>
          </c:val>
        </c:ser>
        <c:dLbls>
          <c:showLegendKey val="0"/>
          <c:showVal val="0"/>
          <c:showCatName val="0"/>
          <c:showSerName val="0"/>
          <c:showPercent val="0"/>
          <c:showBubbleSize val="0"/>
        </c:dLbls>
        <c:gapWidth val="150"/>
        <c:axId val="99214848"/>
        <c:axId val="99216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55.84</c:v>
                </c:pt>
              </c:numCache>
            </c:numRef>
          </c:val>
          <c:smooth val="0"/>
        </c:ser>
        <c:dLbls>
          <c:showLegendKey val="0"/>
          <c:showVal val="0"/>
          <c:showCatName val="0"/>
          <c:showSerName val="0"/>
          <c:showPercent val="0"/>
          <c:showBubbleSize val="0"/>
        </c:dLbls>
        <c:marker val="1"/>
        <c:smooth val="0"/>
        <c:axId val="99214848"/>
        <c:axId val="99216768"/>
      </c:lineChart>
      <c:dateAx>
        <c:axId val="99214848"/>
        <c:scaling>
          <c:orientation val="minMax"/>
        </c:scaling>
        <c:delete val="1"/>
        <c:axPos val="b"/>
        <c:numFmt formatCode="ge" sourceLinked="1"/>
        <c:majorTickMark val="none"/>
        <c:minorTickMark val="none"/>
        <c:tickLblPos val="none"/>
        <c:crossAx val="99216768"/>
        <c:crosses val="autoZero"/>
        <c:auto val="1"/>
        <c:lblOffset val="100"/>
        <c:baseTimeUnit val="years"/>
      </c:dateAx>
      <c:valAx>
        <c:axId val="9921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2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9312384"/>
        <c:axId val="99314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287.57</c:v>
                </c:pt>
              </c:numCache>
            </c:numRef>
          </c:val>
          <c:smooth val="0"/>
        </c:ser>
        <c:dLbls>
          <c:showLegendKey val="0"/>
          <c:showVal val="0"/>
          <c:showCatName val="0"/>
          <c:showSerName val="0"/>
          <c:showPercent val="0"/>
          <c:showBubbleSize val="0"/>
        </c:dLbls>
        <c:marker val="1"/>
        <c:smooth val="0"/>
        <c:axId val="99312384"/>
        <c:axId val="99314304"/>
      </c:lineChart>
      <c:dateAx>
        <c:axId val="99312384"/>
        <c:scaling>
          <c:orientation val="minMax"/>
        </c:scaling>
        <c:delete val="1"/>
        <c:axPos val="b"/>
        <c:numFmt formatCode="ge" sourceLinked="1"/>
        <c:majorTickMark val="none"/>
        <c:minorTickMark val="none"/>
        <c:tickLblPos val="none"/>
        <c:crossAx val="99314304"/>
        <c:crosses val="autoZero"/>
        <c:auto val="1"/>
        <c:lblOffset val="100"/>
        <c:baseTimeUnit val="years"/>
      </c:dateAx>
      <c:valAx>
        <c:axId val="9931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3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【213.56】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【141.07】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【346.13】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【18.22】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4" t="str">
        <f>データ!H6</f>
        <v>大阪府　高槻市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4"/>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c r="A8" s="2"/>
      <c r="B8" s="49" t="str">
        <f>データ!I6</f>
        <v>法適用</v>
      </c>
      <c r="C8" s="49"/>
      <c r="D8" s="49"/>
      <c r="E8" s="49"/>
      <c r="F8" s="49"/>
      <c r="G8" s="49"/>
      <c r="H8" s="49"/>
      <c r="I8" s="49" t="str">
        <f>データ!J6</f>
        <v>下水道事業</v>
      </c>
      <c r="J8" s="49"/>
      <c r="K8" s="49"/>
      <c r="L8" s="49"/>
      <c r="M8" s="49"/>
      <c r="N8" s="49"/>
      <c r="O8" s="49"/>
      <c r="P8" s="49" t="str">
        <f>データ!K6</f>
        <v>特定地域生活排水処理</v>
      </c>
      <c r="Q8" s="49"/>
      <c r="R8" s="49"/>
      <c r="S8" s="49"/>
      <c r="T8" s="49"/>
      <c r="U8" s="49"/>
      <c r="V8" s="49"/>
      <c r="W8" s="49" t="str">
        <f>データ!L6</f>
        <v>K3</v>
      </c>
      <c r="X8" s="49"/>
      <c r="Y8" s="49"/>
      <c r="Z8" s="49"/>
      <c r="AA8" s="49"/>
      <c r="AB8" s="49"/>
      <c r="AC8" s="49"/>
      <c r="AD8" s="50" t="s">
        <v>119</v>
      </c>
      <c r="AE8" s="50"/>
      <c r="AF8" s="50"/>
      <c r="AG8" s="50"/>
      <c r="AH8" s="50"/>
      <c r="AI8" s="50"/>
      <c r="AJ8" s="50"/>
      <c r="AK8" s="4"/>
      <c r="AL8" s="51">
        <f>データ!S6</f>
        <v>354216</v>
      </c>
      <c r="AM8" s="51"/>
      <c r="AN8" s="51"/>
      <c r="AO8" s="51"/>
      <c r="AP8" s="51"/>
      <c r="AQ8" s="51"/>
      <c r="AR8" s="51"/>
      <c r="AS8" s="51"/>
      <c r="AT8" s="46">
        <f>データ!T6</f>
        <v>105.29</v>
      </c>
      <c r="AU8" s="46"/>
      <c r="AV8" s="46"/>
      <c r="AW8" s="46"/>
      <c r="AX8" s="46"/>
      <c r="AY8" s="46"/>
      <c r="AZ8" s="46"/>
      <c r="BA8" s="46"/>
      <c r="BB8" s="46">
        <f>データ!U6</f>
        <v>3364.19</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4"/>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4"/>
      <c r="BK9" s="4"/>
      <c r="BL9" s="52" t="s">
        <v>20</v>
      </c>
      <c r="BM9" s="53"/>
      <c r="BN9" s="11" t="s">
        <v>21</v>
      </c>
      <c r="BO9" s="12"/>
      <c r="BP9" s="12"/>
      <c r="BQ9" s="12"/>
      <c r="BR9" s="12"/>
      <c r="BS9" s="12"/>
      <c r="BT9" s="12"/>
      <c r="BU9" s="12"/>
      <c r="BV9" s="12"/>
      <c r="BW9" s="12"/>
      <c r="BX9" s="12"/>
      <c r="BY9" s="13"/>
    </row>
    <row r="10" spans="1:78" ht="18.75" customHeight="1">
      <c r="A10" s="2"/>
      <c r="B10" s="46" t="str">
        <f>データ!N6</f>
        <v>-</v>
      </c>
      <c r="C10" s="46"/>
      <c r="D10" s="46"/>
      <c r="E10" s="46"/>
      <c r="F10" s="46"/>
      <c r="G10" s="46"/>
      <c r="H10" s="46"/>
      <c r="I10" s="46">
        <f>データ!O6</f>
        <v>25.69</v>
      </c>
      <c r="J10" s="46"/>
      <c r="K10" s="46"/>
      <c r="L10" s="46"/>
      <c r="M10" s="46"/>
      <c r="N10" s="46"/>
      <c r="O10" s="46"/>
      <c r="P10" s="46">
        <f>データ!P6</f>
        <v>0.06</v>
      </c>
      <c r="Q10" s="46"/>
      <c r="R10" s="46"/>
      <c r="S10" s="46"/>
      <c r="T10" s="46"/>
      <c r="U10" s="46"/>
      <c r="V10" s="46"/>
      <c r="W10" s="46" t="str">
        <f>データ!Q6</f>
        <v>-</v>
      </c>
      <c r="X10" s="46"/>
      <c r="Y10" s="46"/>
      <c r="Z10" s="46"/>
      <c r="AA10" s="46"/>
      <c r="AB10" s="46"/>
      <c r="AC10" s="46"/>
      <c r="AD10" s="51">
        <f>データ!R6</f>
        <v>4628</v>
      </c>
      <c r="AE10" s="51"/>
      <c r="AF10" s="51"/>
      <c r="AG10" s="51"/>
      <c r="AH10" s="51"/>
      <c r="AI10" s="51"/>
      <c r="AJ10" s="51"/>
      <c r="AK10" s="2"/>
      <c r="AL10" s="51">
        <f>データ!V6</f>
        <v>217</v>
      </c>
      <c r="AM10" s="51"/>
      <c r="AN10" s="51"/>
      <c r="AO10" s="51"/>
      <c r="AP10" s="51"/>
      <c r="AQ10" s="51"/>
      <c r="AR10" s="51"/>
      <c r="AS10" s="51"/>
      <c r="AT10" s="46">
        <f>データ!W6</f>
        <v>0.15</v>
      </c>
      <c r="AU10" s="46"/>
      <c r="AV10" s="46"/>
      <c r="AW10" s="46"/>
      <c r="AX10" s="46"/>
      <c r="AY10" s="46"/>
      <c r="AZ10" s="46"/>
      <c r="BA10" s="46"/>
      <c r="BB10" s="46">
        <f>データ!X6</f>
        <v>1446.67</v>
      </c>
      <c r="BC10" s="46"/>
      <c r="BD10" s="46"/>
      <c r="BE10" s="46"/>
      <c r="BF10" s="46"/>
      <c r="BG10" s="46"/>
      <c r="BH10" s="46"/>
      <c r="BI10" s="46"/>
      <c r="BJ10" s="2"/>
      <c r="BK10" s="2"/>
      <c r="BL10" s="54" t="s">
        <v>22</v>
      </c>
      <c r="BM10" s="55"/>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26</v>
      </c>
      <c r="BM14" s="65"/>
      <c r="BN14" s="65"/>
      <c r="BO14" s="65"/>
      <c r="BP14" s="65"/>
      <c r="BQ14" s="65"/>
      <c r="BR14" s="65"/>
      <c r="BS14" s="65"/>
      <c r="BT14" s="65"/>
      <c r="BU14" s="65"/>
      <c r="BV14" s="65"/>
      <c r="BW14" s="65"/>
      <c r="BX14" s="65"/>
      <c r="BY14" s="65"/>
      <c r="BZ14" s="6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122</v>
      </c>
      <c r="BM16" s="71"/>
      <c r="BN16" s="71"/>
      <c r="BO16" s="71"/>
      <c r="BP16" s="71"/>
      <c r="BQ16" s="71"/>
      <c r="BR16" s="71"/>
      <c r="BS16" s="71"/>
      <c r="BT16" s="71"/>
      <c r="BU16" s="71"/>
      <c r="BV16" s="71"/>
      <c r="BW16" s="71"/>
      <c r="BX16" s="71"/>
      <c r="BY16" s="71"/>
      <c r="BZ16" s="72"/>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c r="A34" s="2"/>
      <c r="B34" s="17"/>
      <c r="C34" s="76" t="s">
        <v>27</v>
      </c>
      <c r="D34" s="76"/>
      <c r="E34" s="76"/>
      <c r="F34" s="76"/>
      <c r="G34" s="76"/>
      <c r="H34" s="76"/>
      <c r="I34" s="76"/>
      <c r="J34" s="76"/>
      <c r="K34" s="76"/>
      <c r="L34" s="76"/>
      <c r="M34" s="76"/>
      <c r="N34" s="76"/>
      <c r="O34" s="76"/>
      <c r="P34" s="76"/>
      <c r="Q34" s="20"/>
      <c r="R34" s="76" t="s">
        <v>28</v>
      </c>
      <c r="S34" s="76"/>
      <c r="T34" s="76"/>
      <c r="U34" s="76"/>
      <c r="V34" s="76"/>
      <c r="W34" s="76"/>
      <c r="X34" s="76"/>
      <c r="Y34" s="76"/>
      <c r="Z34" s="76"/>
      <c r="AA34" s="76"/>
      <c r="AB34" s="76"/>
      <c r="AC34" s="76"/>
      <c r="AD34" s="76"/>
      <c r="AE34" s="76"/>
      <c r="AF34" s="20"/>
      <c r="AG34" s="76" t="s">
        <v>29</v>
      </c>
      <c r="AH34" s="76"/>
      <c r="AI34" s="76"/>
      <c r="AJ34" s="76"/>
      <c r="AK34" s="76"/>
      <c r="AL34" s="76"/>
      <c r="AM34" s="76"/>
      <c r="AN34" s="76"/>
      <c r="AO34" s="76"/>
      <c r="AP34" s="76"/>
      <c r="AQ34" s="76"/>
      <c r="AR34" s="76"/>
      <c r="AS34" s="76"/>
      <c r="AT34" s="76"/>
      <c r="AU34" s="20"/>
      <c r="AV34" s="76" t="s">
        <v>30</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31</v>
      </c>
      <c r="BM45" s="65"/>
      <c r="BN45" s="65"/>
      <c r="BO45" s="65"/>
      <c r="BP45" s="65"/>
      <c r="BQ45" s="65"/>
      <c r="BR45" s="65"/>
      <c r="BS45" s="65"/>
      <c r="BT45" s="65"/>
      <c r="BU45" s="65"/>
      <c r="BV45" s="65"/>
      <c r="BW45" s="65"/>
      <c r="BX45" s="65"/>
      <c r="BY45" s="65"/>
      <c r="BZ45" s="66"/>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c r="A56" s="2"/>
      <c r="B56" s="17"/>
      <c r="C56" s="76" t="s">
        <v>32</v>
      </c>
      <c r="D56" s="76"/>
      <c r="E56" s="76"/>
      <c r="F56" s="76"/>
      <c r="G56" s="76"/>
      <c r="H56" s="76"/>
      <c r="I56" s="76"/>
      <c r="J56" s="76"/>
      <c r="K56" s="76"/>
      <c r="L56" s="76"/>
      <c r="M56" s="76"/>
      <c r="N56" s="76"/>
      <c r="O56" s="76"/>
      <c r="P56" s="76"/>
      <c r="Q56" s="20"/>
      <c r="R56" s="76" t="s">
        <v>33</v>
      </c>
      <c r="S56" s="76"/>
      <c r="T56" s="76"/>
      <c r="U56" s="76"/>
      <c r="V56" s="76"/>
      <c r="W56" s="76"/>
      <c r="X56" s="76"/>
      <c r="Y56" s="76"/>
      <c r="Z56" s="76"/>
      <c r="AA56" s="76"/>
      <c r="AB56" s="76"/>
      <c r="AC56" s="76"/>
      <c r="AD56" s="76"/>
      <c r="AE56" s="76"/>
      <c r="AF56" s="20"/>
      <c r="AG56" s="76" t="s">
        <v>34</v>
      </c>
      <c r="AH56" s="76"/>
      <c r="AI56" s="76"/>
      <c r="AJ56" s="76"/>
      <c r="AK56" s="76"/>
      <c r="AL56" s="76"/>
      <c r="AM56" s="76"/>
      <c r="AN56" s="76"/>
      <c r="AO56" s="76"/>
      <c r="AP56" s="76"/>
      <c r="AQ56" s="76"/>
      <c r="AR56" s="76"/>
      <c r="AS56" s="76"/>
      <c r="AT56" s="76"/>
      <c r="AU56" s="20"/>
      <c r="AV56" s="76" t="s">
        <v>35</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c r="A60" s="2"/>
      <c r="B60" s="61" t="s">
        <v>36</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37</v>
      </c>
      <c r="BM64" s="65"/>
      <c r="BN64" s="65"/>
      <c r="BO64" s="65"/>
      <c r="BP64" s="65"/>
      <c r="BQ64" s="65"/>
      <c r="BR64" s="65"/>
      <c r="BS64" s="65"/>
      <c r="BT64" s="65"/>
      <c r="BU64" s="65"/>
      <c r="BV64" s="65"/>
      <c r="BW64" s="65"/>
      <c r="BX64" s="65"/>
      <c r="BY64" s="65"/>
      <c r="BZ64" s="66"/>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121</v>
      </c>
      <c r="BM66" s="71"/>
      <c r="BN66" s="71"/>
      <c r="BO66" s="71"/>
      <c r="BP66" s="71"/>
      <c r="BQ66" s="71"/>
      <c r="BR66" s="71"/>
      <c r="BS66" s="71"/>
      <c r="BT66" s="71"/>
      <c r="BU66" s="71"/>
      <c r="BV66" s="71"/>
      <c r="BW66" s="71"/>
      <c r="BX66" s="71"/>
      <c r="BY66" s="71"/>
      <c r="BZ66" s="72"/>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c r="A79" s="2"/>
      <c r="B79" s="17"/>
      <c r="C79" s="76" t="s">
        <v>38</v>
      </c>
      <c r="D79" s="76"/>
      <c r="E79" s="76"/>
      <c r="F79" s="76"/>
      <c r="G79" s="76"/>
      <c r="H79" s="76"/>
      <c r="I79" s="76"/>
      <c r="J79" s="76"/>
      <c r="K79" s="76"/>
      <c r="L79" s="76"/>
      <c r="M79" s="76"/>
      <c r="N79" s="76"/>
      <c r="O79" s="76"/>
      <c r="P79" s="76"/>
      <c r="Q79" s="76"/>
      <c r="R79" s="76"/>
      <c r="S79" s="76"/>
      <c r="T79" s="76"/>
      <c r="U79" s="20"/>
      <c r="V79" s="20"/>
      <c r="W79" s="76" t="s">
        <v>39</v>
      </c>
      <c r="X79" s="76"/>
      <c r="Y79" s="76"/>
      <c r="Z79" s="76"/>
      <c r="AA79" s="76"/>
      <c r="AB79" s="76"/>
      <c r="AC79" s="76"/>
      <c r="AD79" s="76"/>
      <c r="AE79" s="76"/>
      <c r="AF79" s="76"/>
      <c r="AG79" s="76"/>
      <c r="AH79" s="76"/>
      <c r="AI79" s="76"/>
      <c r="AJ79" s="76"/>
      <c r="AK79" s="76"/>
      <c r="AL79" s="76"/>
      <c r="AM79" s="76"/>
      <c r="AN79" s="76"/>
      <c r="AO79" s="20"/>
      <c r="AP79" s="20"/>
      <c r="AQ79" s="76" t="s">
        <v>40</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c r="C83" s="2" t="s">
        <v>41</v>
      </c>
    </row>
    <row r="84" spans="1:78">
      <c r="C84" s="26" t="s">
        <v>42</v>
      </c>
    </row>
    <row r="85" spans="1:78" hidden="1">
      <c r="B85" s="27" t="s">
        <v>43</v>
      </c>
      <c r="C85" s="27"/>
      <c r="D85" s="27"/>
      <c r="E85" s="27" t="s">
        <v>44</v>
      </c>
      <c r="F85" s="27" t="s">
        <v>45</v>
      </c>
      <c r="G85" s="27" t="s">
        <v>46</v>
      </c>
      <c r="H85" s="27" t="s">
        <v>47</v>
      </c>
      <c r="I85" s="27" t="s">
        <v>48</v>
      </c>
      <c r="J85" s="27" t="s">
        <v>49</v>
      </c>
      <c r="K85" s="27" t="s">
        <v>50</v>
      </c>
      <c r="L85" s="27" t="s">
        <v>51</v>
      </c>
      <c r="M85" s="27" t="s">
        <v>52</v>
      </c>
      <c r="N85" s="27" t="s">
        <v>53</v>
      </c>
      <c r="O85" s="27" t="s">
        <v>54</v>
      </c>
    </row>
    <row r="86" spans="1:78" hidden="1">
      <c r="B86" s="27"/>
      <c r="C86" s="27"/>
      <c r="D86" s="27"/>
      <c r="E86" s="27" t="str">
        <f>データ!AI6</f>
        <v>【80.96】</v>
      </c>
      <c r="F86" s="27" t="str">
        <f>データ!AT6</f>
        <v>【213.56】</v>
      </c>
      <c r="G86" s="27" t="str">
        <f>データ!BE6</f>
        <v>【141.07】</v>
      </c>
      <c r="H86" s="27" t="str">
        <f>データ!BP6</f>
        <v>【346.13】</v>
      </c>
      <c r="I86" s="27" t="str">
        <f>データ!CA6</f>
        <v>【59.83】</v>
      </c>
      <c r="J86" s="27" t="str">
        <f>データ!CL6</f>
        <v>【268.69】</v>
      </c>
      <c r="K86" s="27" t="str">
        <f>データ!CW6</f>
        <v>【61.71】</v>
      </c>
      <c r="L86" s="27" t="str">
        <f>データ!DH6</f>
        <v>【75.78】</v>
      </c>
      <c r="M86" s="27" t="str">
        <f>データ!DS6</f>
        <v>【18.22】</v>
      </c>
      <c r="N86" s="27" t="str">
        <f>データ!ED6</f>
        <v>【-】</v>
      </c>
      <c r="O86" s="27" t="str">
        <f>データ!EO6</f>
        <v>【-】</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topLeftCell="DX1" workbookViewId="0"/>
  </sheetViews>
  <sheetFormatPr defaultRowHeight="13.5"/>
  <cols>
    <col min="1" max="1" width="9" style="3"/>
    <col min="2" max="144" width="11.875" style="3" customWidth="1"/>
    <col min="145" max="16384" width="9" style="3"/>
  </cols>
  <sheetData>
    <row r="1" spans="1:148">
      <c r="A1" s="3" t="s">
        <v>55</v>
      </c>
      <c r="Y1" s="28">
        <v>1</v>
      </c>
      <c r="Z1" s="28">
        <v>1</v>
      </c>
      <c r="AA1" s="28">
        <v>1</v>
      </c>
      <c r="AB1" s="28">
        <v>1</v>
      </c>
      <c r="AC1" s="28">
        <v>1</v>
      </c>
      <c r="AD1" s="28">
        <v>1</v>
      </c>
      <c r="AE1" s="28">
        <v>1</v>
      </c>
      <c r="AF1" s="28">
        <v>1</v>
      </c>
      <c r="AG1" s="28">
        <v>1</v>
      </c>
      <c r="AH1" s="28">
        <v>1</v>
      </c>
      <c r="AI1" s="28"/>
      <c r="AJ1" s="28">
        <v>1</v>
      </c>
      <c r="AK1" s="28">
        <v>1</v>
      </c>
      <c r="AL1" s="28">
        <v>1</v>
      </c>
      <c r="AM1" s="28">
        <v>1</v>
      </c>
      <c r="AN1" s="28">
        <v>1</v>
      </c>
      <c r="AO1" s="28">
        <v>1</v>
      </c>
      <c r="AP1" s="28">
        <v>1</v>
      </c>
      <c r="AQ1" s="28">
        <v>1</v>
      </c>
      <c r="AR1" s="28">
        <v>1</v>
      </c>
      <c r="AS1" s="28">
        <v>1</v>
      </c>
      <c r="AT1" s="28"/>
      <c r="AU1" s="28">
        <v>1</v>
      </c>
      <c r="AV1" s="28">
        <v>1</v>
      </c>
      <c r="AW1" s="28">
        <v>1</v>
      </c>
      <c r="AX1" s="28">
        <v>1</v>
      </c>
      <c r="AY1" s="28">
        <v>1</v>
      </c>
      <c r="AZ1" s="28">
        <v>1</v>
      </c>
      <c r="BA1" s="28">
        <v>1</v>
      </c>
      <c r="BB1" s="28">
        <v>1</v>
      </c>
      <c r="BC1" s="28">
        <v>1</v>
      </c>
      <c r="BD1" s="28">
        <v>1</v>
      </c>
      <c r="BE1" s="28"/>
      <c r="BF1" s="28">
        <v>1</v>
      </c>
      <c r="BG1" s="28">
        <v>1</v>
      </c>
      <c r="BH1" s="28">
        <v>1</v>
      </c>
      <c r="BI1" s="28">
        <v>1</v>
      </c>
      <c r="BJ1" s="28">
        <v>1</v>
      </c>
      <c r="BK1" s="28">
        <v>1</v>
      </c>
      <c r="BL1" s="28">
        <v>1</v>
      </c>
      <c r="BM1" s="28">
        <v>1</v>
      </c>
      <c r="BN1" s="28">
        <v>1</v>
      </c>
      <c r="BO1" s="28">
        <v>1</v>
      </c>
      <c r="BP1" s="28"/>
      <c r="BQ1" s="28">
        <v>1</v>
      </c>
      <c r="BR1" s="28">
        <v>1</v>
      </c>
      <c r="BS1" s="28">
        <v>1</v>
      </c>
      <c r="BT1" s="28">
        <v>1</v>
      </c>
      <c r="BU1" s="28">
        <v>1</v>
      </c>
      <c r="BV1" s="28">
        <v>1</v>
      </c>
      <c r="BW1" s="28">
        <v>1</v>
      </c>
      <c r="BX1" s="28">
        <v>1</v>
      </c>
      <c r="BY1" s="28">
        <v>1</v>
      </c>
      <c r="BZ1" s="28">
        <v>1</v>
      </c>
      <c r="CA1" s="28"/>
      <c r="CB1" s="28">
        <v>1</v>
      </c>
      <c r="CC1" s="28">
        <v>1</v>
      </c>
      <c r="CD1" s="28">
        <v>1</v>
      </c>
      <c r="CE1" s="28">
        <v>1</v>
      </c>
      <c r="CF1" s="28">
        <v>1</v>
      </c>
      <c r="CG1" s="28">
        <v>1</v>
      </c>
      <c r="CH1" s="28">
        <v>1</v>
      </c>
      <c r="CI1" s="28">
        <v>1</v>
      </c>
      <c r="CJ1" s="28">
        <v>1</v>
      </c>
      <c r="CK1" s="28">
        <v>1</v>
      </c>
      <c r="CL1" s="28"/>
      <c r="CM1" s="28">
        <v>1</v>
      </c>
      <c r="CN1" s="28">
        <v>1</v>
      </c>
      <c r="CO1" s="28">
        <v>1</v>
      </c>
      <c r="CP1" s="28">
        <v>1</v>
      </c>
      <c r="CQ1" s="28">
        <v>1</v>
      </c>
      <c r="CR1" s="28">
        <v>1</v>
      </c>
      <c r="CS1" s="28">
        <v>1</v>
      </c>
      <c r="CT1" s="28">
        <v>1</v>
      </c>
      <c r="CU1" s="28">
        <v>1</v>
      </c>
      <c r="CV1" s="28">
        <v>1</v>
      </c>
      <c r="CW1" s="28"/>
      <c r="CX1" s="28">
        <v>1</v>
      </c>
      <c r="CY1" s="28">
        <v>1</v>
      </c>
      <c r="CZ1" s="28">
        <v>1</v>
      </c>
      <c r="DA1" s="28">
        <v>1</v>
      </c>
      <c r="DB1" s="28">
        <v>1</v>
      </c>
      <c r="DC1" s="28">
        <v>1</v>
      </c>
      <c r="DD1" s="28">
        <v>1</v>
      </c>
      <c r="DE1" s="28">
        <v>1</v>
      </c>
      <c r="DF1" s="28">
        <v>1</v>
      </c>
      <c r="DG1" s="28">
        <v>1</v>
      </c>
      <c r="DH1" s="28"/>
      <c r="DI1" s="28">
        <v>1</v>
      </c>
      <c r="DJ1" s="28">
        <v>1</v>
      </c>
      <c r="DK1" s="28">
        <v>1</v>
      </c>
      <c r="DL1" s="28">
        <v>1</v>
      </c>
      <c r="DM1" s="28">
        <v>1</v>
      </c>
      <c r="DN1" s="28">
        <v>1</v>
      </c>
      <c r="DO1" s="28">
        <v>1</v>
      </c>
      <c r="DP1" s="28">
        <v>1</v>
      </c>
      <c r="DQ1" s="28">
        <v>1</v>
      </c>
      <c r="DR1" s="28">
        <v>1</v>
      </c>
      <c r="DS1" s="28"/>
      <c r="DT1" s="28">
        <v>1</v>
      </c>
      <c r="DU1" s="28">
        <v>1</v>
      </c>
      <c r="DV1" s="28">
        <v>1</v>
      </c>
      <c r="DW1" s="28">
        <v>1</v>
      </c>
      <c r="DX1" s="28">
        <v>1</v>
      </c>
      <c r="DY1" s="28">
        <v>1</v>
      </c>
      <c r="DZ1" s="28">
        <v>1</v>
      </c>
      <c r="EA1" s="28">
        <v>1</v>
      </c>
      <c r="EB1" s="28">
        <v>1</v>
      </c>
      <c r="EC1" s="28">
        <v>1</v>
      </c>
      <c r="ED1" s="28"/>
      <c r="EE1" s="28">
        <v>1</v>
      </c>
      <c r="EF1" s="28">
        <v>1</v>
      </c>
      <c r="EG1" s="28">
        <v>1</v>
      </c>
      <c r="EH1" s="28">
        <v>1</v>
      </c>
      <c r="EI1" s="28">
        <v>1</v>
      </c>
      <c r="EJ1" s="28">
        <v>1</v>
      </c>
      <c r="EK1" s="28">
        <v>1</v>
      </c>
      <c r="EL1" s="28">
        <v>1</v>
      </c>
      <c r="EM1" s="28">
        <v>1</v>
      </c>
      <c r="EN1" s="28">
        <v>1</v>
      </c>
      <c r="EO1" s="28"/>
    </row>
    <row r="2" spans="1:148">
      <c r="A2" s="29" t="s">
        <v>56</v>
      </c>
      <c r="B2" s="29">
        <f>COLUMN()-1</f>
        <v>1</v>
      </c>
      <c r="C2" s="29">
        <f t="shared" ref="C2:BS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si="0"/>
        <v>70</v>
      </c>
      <c r="BT2" s="29">
        <f t="shared" ref="BT2:EE2" si="1">COLUMN()-1</f>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si="1"/>
        <v>134</v>
      </c>
      <c r="EF2" s="29">
        <f t="shared" ref="EF2:EO2" si="2">COLUMN()-1</f>
        <v>135</v>
      </c>
      <c r="EG2" s="29">
        <f t="shared" si="2"/>
        <v>136</v>
      </c>
      <c r="EH2" s="29">
        <f t="shared" si="2"/>
        <v>137</v>
      </c>
      <c r="EI2" s="29">
        <f t="shared" si="2"/>
        <v>138</v>
      </c>
      <c r="EJ2" s="29">
        <f t="shared" si="2"/>
        <v>139</v>
      </c>
      <c r="EK2" s="29">
        <f t="shared" si="2"/>
        <v>140</v>
      </c>
      <c r="EL2" s="29">
        <f t="shared" si="2"/>
        <v>141</v>
      </c>
      <c r="EM2" s="29">
        <f t="shared" si="2"/>
        <v>142</v>
      </c>
      <c r="EN2" s="29">
        <f t="shared" si="2"/>
        <v>143</v>
      </c>
      <c r="EO2" s="29">
        <f t="shared" si="2"/>
        <v>144</v>
      </c>
    </row>
    <row r="3" spans="1:148">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79"/>
      <c r="X3" s="80"/>
      <c r="Y3" s="84" t="s">
        <v>65</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66</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29" t="s">
        <v>67</v>
      </c>
      <c r="B4" s="31"/>
      <c r="C4" s="31"/>
      <c r="D4" s="31"/>
      <c r="E4" s="31"/>
      <c r="F4" s="31"/>
      <c r="G4" s="31"/>
      <c r="H4" s="81"/>
      <c r="I4" s="82"/>
      <c r="J4" s="82"/>
      <c r="K4" s="82"/>
      <c r="L4" s="82"/>
      <c r="M4" s="82"/>
      <c r="N4" s="82"/>
      <c r="O4" s="82"/>
      <c r="P4" s="82"/>
      <c r="Q4" s="82"/>
      <c r="R4" s="82"/>
      <c r="S4" s="82"/>
      <c r="T4" s="82"/>
      <c r="U4" s="82"/>
      <c r="V4" s="82"/>
      <c r="W4" s="82"/>
      <c r="X4" s="83"/>
      <c r="Y4" s="77" t="s">
        <v>68</v>
      </c>
      <c r="Z4" s="77"/>
      <c r="AA4" s="77"/>
      <c r="AB4" s="77"/>
      <c r="AC4" s="77"/>
      <c r="AD4" s="77"/>
      <c r="AE4" s="77"/>
      <c r="AF4" s="77"/>
      <c r="AG4" s="77"/>
      <c r="AH4" s="77"/>
      <c r="AI4" s="77"/>
      <c r="AJ4" s="77" t="s">
        <v>69</v>
      </c>
      <c r="AK4" s="77"/>
      <c r="AL4" s="77"/>
      <c r="AM4" s="77"/>
      <c r="AN4" s="77"/>
      <c r="AO4" s="77"/>
      <c r="AP4" s="77"/>
      <c r="AQ4" s="77"/>
      <c r="AR4" s="77"/>
      <c r="AS4" s="77"/>
      <c r="AT4" s="77"/>
      <c r="AU4" s="77" t="s">
        <v>70</v>
      </c>
      <c r="AV4" s="77"/>
      <c r="AW4" s="77"/>
      <c r="AX4" s="77"/>
      <c r="AY4" s="77"/>
      <c r="AZ4" s="77"/>
      <c r="BA4" s="77"/>
      <c r="BB4" s="77"/>
      <c r="BC4" s="77"/>
      <c r="BD4" s="77"/>
      <c r="BE4" s="77"/>
      <c r="BF4" s="77" t="s">
        <v>71</v>
      </c>
      <c r="BG4" s="77"/>
      <c r="BH4" s="77"/>
      <c r="BI4" s="77"/>
      <c r="BJ4" s="77"/>
      <c r="BK4" s="77"/>
      <c r="BL4" s="77"/>
      <c r="BM4" s="77"/>
      <c r="BN4" s="77"/>
      <c r="BO4" s="77"/>
      <c r="BP4" s="77"/>
      <c r="BQ4" s="77" t="s">
        <v>72</v>
      </c>
      <c r="BR4" s="77"/>
      <c r="BS4" s="77"/>
      <c r="BT4" s="77"/>
      <c r="BU4" s="77"/>
      <c r="BV4" s="77"/>
      <c r="BW4" s="77"/>
      <c r="BX4" s="77"/>
      <c r="BY4" s="77"/>
      <c r="BZ4" s="77"/>
      <c r="CA4" s="77"/>
      <c r="CB4" s="77" t="s">
        <v>73</v>
      </c>
      <c r="CC4" s="77"/>
      <c r="CD4" s="77"/>
      <c r="CE4" s="77"/>
      <c r="CF4" s="77"/>
      <c r="CG4" s="77"/>
      <c r="CH4" s="77"/>
      <c r="CI4" s="77"/>
      <c r="CJ4" s="77"/>
      <c r="CK4" s="77"/>
      <c r="CL4" s="77"/>
      <c r="CM4" s="77" t="s">
        <v>74</v>
      </c>
      <c r="CN4" s="77"/>
      <c r="CO4" s="77"/>
      <c r="CP4" s="77"/>
      <c r="CQ4" s="77"/>
      <c r="CR4" s="77"/>
      <c r="CS4" s="77"/>
      <c r="CT4" s="77"/>
      <c r="CU4" s="77"/>
      <c r="CV4" s="77"/>
      <c r="CW4" s="77"/>
      <c r="CX4" s="77" t="s">
        <v>75</v>
      </c>
      <c r="CY4" s="77"/>
      <c r="CZ4" s="77"/>
      <c r="DA4" s="77"/>
      <c r="DB4" s="77"/>
      <c r="DC4" s="77"/>
      <c r="DD4" s="77"/>
      <c r="DE4" s="77"/>
      <c r="DF4" s="77"/>
      <c r="DG4" s="77"/>
      <c r="DH4" s="77"/>
      <c r="DI4" s="77" t="s">
        <v>76</v>
      </c>
      <c r="DJ4" s="77"/>
      <c r="DK4" s="77"/>
      <c r="DL4" s="77"/>
      <c r="DM4" s="77"/>
      <c r="DN4" s="77"/>
      <c r="DO4" s="77"/>
      <c r="DP4" s="77"/>
      <c r="DQ4" s="77"/>
      <c r="DR4" s="77"/>
      <c r="DS4" s="77"/>
      <c r="DT4" s="77" t="s">
        <v>77</v>
      </c>
      <c r="DU4" s="77"/>
      <c r="DV4" s="77"/>
      <c r="DW4" s="77"/>
      <c r="DX4" s="77"/>
      <c r="DY4" s="77"/>
      <c r="DZ4" s="77"/>
      <c r="EA4" s="77"/>
      <c r="EB4" s="77"/>
      <c r="EC4" s="77"/>
      <c r="ED4" s="77"/>
      <c r="EE4" s="77" t="s">
        <v>78</v>
      </c>
      <c r="EF4" s="77"/>
      <c r="EG4" s="77"/>
      <c r="EH4" s="77"/>
      <c r="EI4" s="77"/>
      <c r="EJ4" s="77"/>
      <c r="EK4" s="77"/>
      <c r="EL4" s="77"/>
      <c r="EM4" s="77"/>
      <c r="EN4" s="77"/>
      <c r="EO4" s="77"/>
    </row>
    <row r="5" spans="1:148">
      <c r="A5" s="29" t="s">
        <v>79</v>
      </c>
      <c r="B5" s="32"/>
      <c r="C5" s="32"/>
      <c r="D5" s="32"/>
      <c r="E5" s="32"/>
      <c r="F5" s="32"/>
      <c r="G5" s="32"/>
      <c r="H5" s="33" t="s">
        <v>80</v>
      </c>
      <c r="I5" s="33" t="s">
        <v>81</v>
      </c>
      <c r="J5" s="33" t="s">
        <v>82</v>
      </c>
      <c r="K5" s="33" t="s">
        <v>83</v>
      </c>
      <c r="L5" s="33" t="s">
        <v>84</v>
      </c>
      <c r="M5" s="33" t="s">
        <v>5</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105</v>
      </c>
      <c r="AI5" s="33" t="s">
        <v>43</v>
      </c>
      <c r="AJ5" s="33" t="s">
        <v>96</v>
      </c>
      <c r="AK5" s="33" t="s">
        <v>97</v>
      </c>
      <c r="AL5" s="33" t="s">
        <v>98</v>
      </c>
      <c r="AM5" s="33" t="s">
        <v>99</v>
      </c>
      <c r="AN5" s="33" t="s">
        <v>100</v>
      </c>
      <c r="AO5" s="33" t="s">
        <v>101</v>
      </c>
      <c r="AP5" s="33" t="s">
        <v>102</v>
      </c>
      <c r="AQ5" s="33" t="s">
        <v>103</v>
      </c>
      <c r="AR5" s="33" t="s">
        <v>104</v>
      </c>
      <c r="AS5" s="33" t="s">
        <v>105</v>
      </c>
      <c r="AT5" s="33" t="s">
        <v>106</v>
      </c>
      <c r="AU5" s="33" t="s">
        <v>96</v>
      </c>
      <c r="AV5" s="33" t="s">
        <v>97</v>
      </c>
      <c r="AW5" s="33" t="s">
        <v>98</v>
      </c>
      <c r="AX5" s="33" t="s">
        <v>99</v>
      </c>
      <c r="AY5" s="33" t="s">
        <v>100</v>
      </c>
      <c r="AZ5" s="33" t="s">
        <v>101</v>
      </c>
      <c r="BA5" s="33" t="s">
        <v>102</v>
      </c>
      <c r="BB5" s="33" t="s">
        <v>103</v>
      </c>
      <c r="BC5" s="33" t="s">
        <v>104</v>
      </c>
      <c r="BD5" s="33" t="s">
        <v>105</v>
      </c>
      <c r="BE5" s="33" t="s">
        <v>106</v>
      </c>
      <c r="BF5" s="33" t="s">
        <v>96</v>
      </c>
      <c r="BG5" s="33" t="s">
        <v>97</v>
      </c>
      <c r="BH5" s="33" t="s">
        <v>98</v>
      </c>
      <c r="BI5" s="33" t="s">
        <v>99</v>
      </c>
      <c r="BJ5" s="33" t="s">
        <v>100</v>
      </c>
      <c r="BK5" s="33" t="s">
        <v>101</v>
      </c>
      <c r="BL5" s="33" t="s">
        <v>102</v>
      </c>
      <c r="BM5" s="33" t="s">
        <v>103</v>
      </c>
      <c r="BN5" s="33" t="s">
        <v>104</v>
      </c>
      <c r="BO5" s="33" t="s">
        <v>105</v>
      </c>
      <c r="BP5" s="33" t="s">
        <v>106</v>
      </c>
      <c r="BQ5" s="33" t="s">
        <v>96</v>
      </c>
      <c r="BR5" s="33" t="s">
        <v>97</v>
      </c>
      <c r="BS5" s="33" t="s">
        <v>98</v>
      </c>
      <c r="BT5" s="33" t="s">
        <v>99</v>
      </c>
      <c r="BU5" s="33" t="s">
        <v>100</v>
      </c>
      <c r="BV5" s="33" t="s">
        <v>101</v>
      </c>
      <c r="BW5" s="33" t="s">
        <v>102</v>
      </c>
      <c r="BX5" s="33" t="s">
        <v>103</v>
      </c>
      <c r="BY5" s="33" t="s">
        <v>104</v>
      </c>
      <c r="BZ5" s="33" t="s">
        <v>105</v>
      </c>
      <c r="CA5" s="33" t="s">
        <v>106</v>
      </c>
      <c r="CB5" s="33" t="s">
        <v>96</v>
      </c>
      <c r="CC5" s="33" t="s">
        <v>97</v>
      </c>
      <c r="CD5" s="33" t="s">
        <v>98</v>
      </c>
      <c r="CE5" s="33" t="s">
        <v>99</v>
      </c>
      <c r="CF5" s="33" t="s">
        <v>100</v>
      </c>
      <c r="CG5" s="33" t="s">
        <v>101</v>
      </c>
      <c r="CH5" s="33" t="s">
        <v>102</v>
      </c>
      <c r="CI5" s="33" t="s">
        <v>103</v>
      </c>
      <c r="CJ5" s="33" t="s">
        <v>104</v>
      </c>
      <c r="CK5" s="33" t="s">
        <v>105</v>
      </c>
      <c r="CL5" s="33" t="s">
        <v>106</v>
      </c>
      <c r="CM5" s="33" t="s">
        <v>96</v>
      </c>
      <c r="CN5" s="33" t="s">
        <v>97</v>
      </c>
      <c r="CO5" s="33" t="s">
        <v>98</v>
      </c>
      <c r="CP5" s="33" t="s">
        <v>99</v>
      </c>
      <c r="CQ5" s="33" t="s">
        <v>100</v>
      </c>
      <c r="CR5" s="33" t="s">
        <v>101</v>
      </c>
      <c r="CS5" s="33" t="s">
        <v>102</v>
      </c>
      <c r="CT5" s="33" t="s">
        <v>103</v>
      </c>
      <c r="CU5" s="33" t="s">
        <v>104</v>
      </c>
      <c r="CV5" s="33" t="s">
        <v>105</v>
      </c>
      <c r="CW5" s="33" t="s">
        <v>106</v>
      </c>
      <c r="CX5" s="33" t="s">
        <v>96</v>
      </c>
      <c r="CY5" s="33" t="s">
        <v>97</v>
      </c>
      <c r="CZ5" s="33" t="s">
        <v>98</v>
      </c>
      <c r="DA5" s="33" t="s">
        <v>99</v>
      </c>
      <c r="DB5" s="33" t="s">
        <v>100</v>
      </c>
      <c r="DC5" s="33" t="s">
        <v>101</v>
      </c>
      <c r="DD5" s="33" t="s">
        <v>102</v>
      </c>
      <c r="DE5" s="33" t="s">
        <v>103</v>
      </c>
      <c r="DF5" s="33" t="s">
        <v>104</v>
      </c>
      <c r="DG5" s="33" t="s">
        <v>105</v>
      </c>
      <c r="DH5" s="33" t="s">
        <v>106</v>
      </c>
      <c r="DI5" s="33" t="s">
        <v>96</v>
      </c>
      <c r="DJ5" s="33" t="s">
        <v>97</v>
      </c>
      <c r="DK5" s="33" t="s">
        <v>98</v>
      </c>
      <c r="DL5" s="33" t="s">
        <v>99</v>
      </c>
      <c r="DM5" s="33" t="s">
        <v>100</v>
      </c>
      <c r="DN5" s="33" t="s">
        <v>101</v>
      </c>
      <c r="DO5" s="33" t="s">
        <v>102</v>
      </c>
      <c r="DP5" s="33" t="s">
        <v>103</v>
      </c>
      <c r="DQ5" s="33" t="s">
        <v>104</v>
      </c>
      <c r="DR5" s="33" t="s">
        <v>105</v>
      </c>
      <c r="DS5" s="33" t="s">
        <v>106</v>
      </c>
      <c r="DT5" s="33" t="s">
        <v>96</v>
      </c>
      <c r="DU5" s="33" t="s">
        <v>97</v>
      </c>
      <c r="DV5" s="33" t="s">
        <v>98</v>
      </c>
      <c r="DW5" s="33" t="s">
        <v>99</v>
      </c>
      <c r="DX5" s="33" t="s">
        <v>100</v>
      </c>
      <c r="DY5" s="33" t="s">
        <v>101</v>
      </c>
      <c r="DZ5" s="33" t="s">
        <v>102</v>
      </c>
      <c r="EA5" s="33" t="s">
        <v>103</v>
      </c>
      <c r="EB5" s="33" t="s">
        <v>104</v>
      </c>
      <c r="EC5" s="33" t="s">
        <v>105</v>
      </c>
      <c r="ED5" s="33" t="s">
        <v>106</v>
      </c>
      <c r="EE5" s="33" t="s">
        <v>96</v>
      </c>
      <c r="EF5" s="33" t="s">
        <v>97</v>
      </c>
      <c r="EG5" s="33" t="s">
        <v>98</v>
      </c>
      <c r="EH5" s="33" t="s">
        <v>99</v>
      </c>
      <c r="EI5" s="33" t="s">
        <v>100</v>
      </c>
      <c r="EJ5" s="33" t="s">
        <v>101</v>
      </c>
      <c r="EK5" s="33" t="s">
        <v>102</v>
      </c>
      <c r="EL5" s="33" t="s">
        <v>103</v>
      </c>
      <c r="EM5" s="33" t="s">
        <v>104</v>
      </c>
      <c r="EN5" s="33" t="s">
        <v>105</v>
      </c>
      <c r="EO5" s="33" t="s">
        <v>106</v>
      </c>
    </row>
    <row r="6" spans="1:148" s="37" customFormat="1">
      <c r="A6" s="29" t="s">
        <v>107</v>
      </c>
      <c r="B6" s="34">
        <f>B7</f>
        <v>2016</v>
      </c>
      <c r="C6" s="34">
        <f t="shared" ref="C6:X6" si="3">C7</f>
        <v>272078</v>
      </c>
      <c r="D6" s="34">
        <f t="shared" si="3"/>
        <v>46</v>
      </c>
      <c r="E6" s="34">
        <f t="shared" si="3"/>
        <v>18</v>
      </c>
      <c r="F6" s="34">
        <f t="shared" si="3"/>
        <v>0</v>
      </c>
      <c r="G6" s="34">
        <f t="shared" si="3"/>
        <v>0</v>
      </c>
      <c r="H6" s="34" t="str">
        <f t="shared" si="3"/>
        <v>大阪府　高槻市</v>
      </c>
      <c r="I6" s="34" t="str">
        <f t="shared" si="3"/>
        <v>法適用</v>
      </c>
      <c r="J6" s="34" t="str">
        <f t="shared" si="3"/>
        <v>下水道事業</v>
      </c>
      <c r="K6" s="34" t="str">
        <f t="shared" si="3"/>
        <v>特定地域生活排水処理</v>
      </c>
      <c r="L6" s="34" t="str">
        <f t="shared" si="3"/>
        <v>K3</v>
      </c>
      <c r="M6" s="34">
        <f t="shared" si="3"/>
        <v>0</v>
      </c>
      <c r="N6" s="35" t="str">
        <f t="shared" si="3"/>
        <v>-</v>
      </c>
      <c r="O6" s="35">
        <f t="shared" si="3"/>
        <v>25.69</v>
      </c>
      <c r="P6" s="35">
        <f t="shared" si="3"/>
        <v>0.06</v>
      </c>
      <c r="Q6" s="35" t="str">
        <f t="shared" si="3"/>
        <v>-</v>
      </c>
      <c r="R6" s="35">
        <f t="shared" si="3"/>
        <v>4628</v>
      </c>
      <c r="S6" s="35">
        <f t="shared" si="3"/>
        <v>354216</v>
      </c>
      <c r="T6" s="35">
        <f t="shared" si="3"/>
        <v>105.29</v>
      </c>
      <c r="U6" s="35">
        <f t="shared" si="3"/>
        <v>3364.19</v>
      </c>
      <c r="V6" s="35">
        <f t="shared" si="3"/>
        <v>217</v>
      </c>
      <c r="W6" s="35">
        <f t="shared" si="3"/>
        <v>0.15</v>
      </c>
      <c r="X6" s="35">
        <f t="shared" si="3"/>
        <v>1446.67</v>
      </c>
      <c r="Y6" s="36" t="str">
        <f>IF(Y7="",NA(),Y7)</f>
        <v>-</v>
      </c>
      <c r="Z6" s="36" t="str">
        <f t="shared" ref="Z6:AH6" si="4">IF(Z7="",NA(),Z7)</f>
        <v>-</v>
      </c>
      <c r="AA6" s="36" t="str">
        <f t="shared" si="4"/>
        <v>-</v>
      </c>
      <c r="AB6" s="36" t="str">
        <f t="shared" si="4"/>
        <v>-</v>
      </c>
      <c r="AC6" s="36">
        <f t="shared" si="4"/>
        <v>43.05</v>
      </c>
      <c r="AD6" s="36" t="str">
        <f t="shared" si="4"/>
        <v>-</v>
      </c>
      <c r="AE6" s="36" t="str">
        <f t="shared" si="4"/>
        <v>-</v>
      </c>
      <c r="AF6" s="36" t="str">
        <f t="shared" si="4"/>
        <v>-</v>
      </c>
      <c r="AG6" s="36" t="str">
        <f t="shared" si="4"/>
        <v>-</v>
      </c>
      <c r="AH6" s="36">
        <f t="shared" si="4"/>
        <v>85.72</v>
      </c>
      <c r="AI6" s="35" t="str">
        <f>IF(AI7="","",IF(AI7="-","【-】","【"&amp;SUBSTITUTE(TEXT(AI7,"#,##0.00"),"-","△")&amp;"】"))</f>
        <v>【80.96】</v>
      </c>
      <c r="AJ6" s="36" t="str">
        <f>IF(AJ7="",NA(),AJ7)</f>
        <v>-</v>
      </c>
      <c r="AK6" s="36" t="str">
        <f t="shared" ref="AK6:AS6" si="5">IF(AK7="",NA(),AK7)</f>
        <v>-</v>
      </c>
      <c r="AL6" s="36" t="str">
        <f t="shared" si="5"/>
        <v>-</v>
      </c>
      <c r="AM6" s="36" t="str">
        <f t="shared" si="5"/>
        <v>-</v>
      </c>
      <c r="AN6" s="36">
        <f t="shared" si="5"/>
        <v>184.97</v>
      </c>
      <c r="AO6" s="36" t="str">
        <f t="shared" si="5"/>
        <v>-</v>
      </c>
      <c r="AP6" s="36" t="str">
        <f t="shared" si="5"/>
        <v>-</v>
      </c>
      <c r="AQ6" s="36" t="str">
        <f t="shared" si="5"/>
        <v>-</v>
      </c>
      <c r="AR6" s="36" t="str">
        <f t="shared" si="5"/>
        <v>-</v>
      </c>
      <c r="AS6" s="36">
        <f t="shared" si="5"/>
        <v>129.72999999999999</v>
      </c>
      <c r="AT6" s="35" t="str">
        <f>IF(AT7="","",IF(AT7="-","【-】","【"&amp;SUBSTITUTE(TEXT(AT7,"#,##0.00"),"-","△")&amp;"】"))</f>
        <v>【213.56】</v>
      </c>
      <c r="AU6" s="36" t="str">
        <f>IF(AU7="",NA(),AU7)</f>
        <v>-</v>
      </c>
      <c r="AV6" s="36" t="str">
        <f t="shared" ref="AV6:BD6" si="6">IF(AV7="",NA(),AV7)</f>
        <v>-</v>
      </c>
      <c r="AW6" s="36" t="str">
        <f t="shared" si="6"/>
        <v>-</v>
      </c>
      <c r="AX6" s="36" t="str">
        <f t="shared" si="6"/>
        <v>-</v>
      </c>
      <c r="AY6" s="36">
        <f t="shared" si="6"/>
        <v>189.64</v>
      </c>
      <c r="AZ6" s="36" t="str">
        <f t="shared" si="6"/>
        <v>-</v>
      </c>
      <c r="BA6" s="36" t="str">
        <f t="shared" si="6"/>
        <v>-</v>
      </c>
      <c r="BB6" s="36" t="str">
        <f t="shared" si="6"/>
        <v>-</v>
      </c>
      <c r="BC6" s="36" t="str">
        <f t="shared" si="6"/>
        <v>-</v>
      </c>
      <c r="BD6" s="36">
        <f t="shared" si="6"/>
        <v>180.07</v>
      </c>
      <c r="BE6" s="35" t="str">
        <f>IF(BE7="","",IF(BE7="-","【-】","【"&amp;SUBSTITUTE(TEXT(BE7,"#,##0.00"),"-","△")&amp;"】"))</f>
        <v>【141.07】</v>
      </c>
      <c r="BF6" s="36" t="str">
        <f>IF(BF7="",NA(),BF7)</f>
        <v>-</v>
      </c>
      <c r="BG6" s="36" t="str">
        <f t="shared" ref="BG6:BO6" si="7">IF(BG7="",NA(),BG7)</f>
        <v>-</v>
      </c>
      <c r="BH6" s="36" t="str">
        <f t="shared" si="7"/>
        <v>-</v>
      </c>
      <c r="BI6" s="36" t="str">
        <f t="shared" si="7"/>
        <v>-</v>
      </c>
      <c r="BJ6" s="36">
        <f t="shared" si="7"/>
        <v>4071.43</v>
      </c>
      <c r="BK6" s="36" t="str">
        <f t="shared" si="7"/>
        <v>-</v>
      </c>
      <c r="BL6" s="36" t="str">
        <f t="shared" si="7"/>
        <v>-</v>
      </c>
      <c r="BM6" s="36" t="str">
        <f t="shared" si="7"/>
        <v>-</v>
      </c>
      <c r="BN6" s="36" t="str">
        <f t="shared" si="7"/>
        <v>-</v>
      </c>
      <c r="BO6" s="36">
        <f t="shared" si="7"/>
        <v>413.5</v>
      </c>
      <c r="BP6" s="35" t="str">
        <f>IF(BP7="","",IF(BP7="-","【-】","【"&amp;SUBSTITUTE(TEXT(BP7,"#,##0.00"),"-","△")&amp;"】"))</f>
        <v>【346.13】</v>
      </c>
      <c r="BQ6" s="36" t="str">
        <f>IF(BQ7="",NA(),BQ7)</f>
        <v>-</v>
      </c>
      <c r="BR6" s="36" t="str">
        <f t="shared" ref="BR6:BZ6" si="8">IF(BR7="",NA(),BR7)</f>
        <v>-</v>
      </c>
      <c r="BS6" s="36" t="str">
        <f t="shared" si="8"/>
        <v>-</v>
      </c>
      <c r="BT6" s="36" t="str">
        <f t="shared" si="8"/>
        <v>-</v>
      </c>
      <c r="BU6" s="36">
        <f t="shared" si="8"/>
        <v>48.42</v>
      </c>
      <c r="BV6" s="36" t="str">
        <f t="shared" si="8"/>
        <v>-</v>
      </c>
      <c r="BW6" s="36" t="str">
        <f t="shared" si="8"/>
        <v>-</v>
      </c>
      <c r="BX6" s="36" t="str">
        <f t="shared" si="8"/>
        <v>-</v>
      </c>
      <c r="BY6" s="36" t="str">
        <f t="shared" si="8"/>
        <v>-</v>
      </c>
      <c r="BZ6" s="36">
        <f t="shared" si="8"/>
        <v>55.84</v>
      </c>
      <c r="CA6" s="35" t="str">
        <f>IF(CA7="","",IF(CA7="-","【-】","【"&amp;SUBSTITUTE(TEXT(CA7,"#,##0.00"),"-","△")&amp;"】"))</f>
        <v>【59.83】</v>
      </c>
      <c r="CB6" s="36" t="str">
        <f>IF(CB7="",NA(),CB7)</f>
        <v>-</v>
      </c>
      <c r="CC6" s="36" t="str">
        <f t="shared" ref="CC6:CK6" si="9">IF(CC7="",NA(),CC7)</f>
        <v>-</v>
      </c>
      <c r="CD6" s="36" t="str">
        <f t="shared" si="9"/>
        <v>-</v>
      </c>
      <c r="CE6" s="36" t="str">
        <f t="shared" si="9"/>
        <v>-</v>
      </c>
      <c r="CF6" s="36" t="str">
        <f t="shared" si="9"/>
        <v>-</v>
      </c>
      <c r="CG6" s="36" t="str">
        <f t="shared" si="9"/>
        <v>-</v>
      </c>
      <c r="CH6" s="36" t="str">
        <f t="shared" si="9"/>
        <v>-</v>
      </c>
      <c r="CI6" s="36" t="str">
        <f t="shared" si="9"/>
        <v>-</v>
      </c>
      <c r="CJ6" s="36" t="str">
        <f t="shared" si="9"/>
        <v>-</v>
      </c>
      <c r="CK6" s="36">
        <f t="shared" si="9"/>
        <v>287.57</v>
      </c>
      <c r="CL6" s="35" t="str">
        <f>IF(CL7="","",IF(CL7="-","【-】","【"&amp;SUBSTITUTE(TEXT(CL7,"#,##0.00"),"-","△")&amp;"】"))</f>
        <v>【268.69】</v>
      </c>
      <c r="CM6" s="36" t="str">
        <f>IF(CM7="",NA(),CM7)</f>
        <v>-</v>
      </c>
      <c r="CN6" s="36" t="str">
        <f t="shared" ref="CN6:CV6" si="10">IF(CN7="",NA(),CN7)</f>
        <v>-</v>
      </c>
      <c r="CO6" s="36" t="str">
        <f t="shared" si="10"/>
        <v>-</v>
      </c>
      <c r="CP6" s="36" t="str">
        <f t="shared" si="10"/>
        <v>-</v>
      </c>
      <c r="CQ6" s="35">
        <f t="shared" si="10"/>
        <v>0</v>
      </c>
      <c r="CR6" s="36" t="str">
        <f t="shared" si="10"/>
        <v>-</v>
      </c>
      <c r="CS6" s="36" t="str">
        <f t="shared" si="10"/>
        <v>-</v>
      </c>
      <c r="CT6" s="36" t="str">
        <f t="shared" si="10"/>
        <v>-</v>
      </c>
      <c r="CU6" s="36" t="str">
        <f t="shared" si="10"/>
        <v>-</v>
      </c>
      <c r="CV6" s="36">
        <f t="shared" si="10"/>
        <v>61.55</v>
      </c>
      <c r="CW6" s="35" t="str">
        <f>IF(CW7="","",IF(CW7="-","【-】","【"&amp;SUBSTITUTE(TEXT(CW7,"#,##0.00"),"-","△")&amp;"】"))</f>
        <v>【61.71】</v>
      </c>
      <c r="CX6" s="36" t="str">
        <f>IF(CX7="",NA(),CX7)</f>
        <v>-</v>
      </c>
      <c r="CY6" s="36" t="str">
        <f t="shared" ref="CY6:DG6" si="11">IF(CY7="",NA(),CY7)</f>
        <v>-</v>
      </c>
      <c r="CZ6" s="36" t="str">
        <f t="shared" si="11"/>
        <v>-</v>
      </c>
      <c r="DA6" s="36" t="str">
        <f t="shared" si="11"/>
        <v>-</v>
      </c>
      <c r="DB6" s="36">
        <f t="shared" si="11"/>
        <v>72.349999999999994</v>
      </c>
      <c r="DC6" s="36" t="str">
        <f t="shared" si="11"/>
        <v>-</v>
      </c>
      <c r="DD6" s="36" t="str">
        <f t="shared" si="11"/>
        <v>-</v>
      </c>
      <c r="DE6" s="36" t="str">
        <f t="shared" si="11"/>
        <v>-</v>
      </c>
      <c r="DF6" s="36" t="str">
        <f t="shared" si="11"/>
        <v>-</v>
      </c>
      <c r="DG6" s="36">
        <f t="shared" si="11"/>
        <v>67.489999999999995</v>
      </c>
      <c r="DH6" s="35" t="str">
        <f>IF(DH7="","",IF(DH7="-","【-】","【"&amp;SUBSTITUTE(TEXT(DH7,"#,##0.00"),"-","△")&amp;"】"))</f>
        <v>【75.78】</v>
      </c>
      <c r="DI6" s="36" t="str">
        <f>IF(DI7="",NA(),DI7)</f>
        <v>-</v>
      </c>
      <c r="DJ6" s="36" t="str">
        <f t="shared" ref="DJ6:DR6" si="12">IF(DJ7="",NA(),DJ7)</f>
        <v>-</v>
      </c>
      <c r="DK6" s="36" t="str">
        <f t="shared" si="12"/>
        <v>-</v>
      </c>
      <c r="DL6" s="36" t="str">
        <f t="shared" si="12"/>
        <v>-</v>
      </c>
      <c r="DM6" s="36">
        <f t="shared" si="12"/>
        <v>2.48</v>
      </c>
      <c r="DN6" s="36" t="str">
        <f t="shared" si="12"/>
        <v>-</v>
      </c>
      <c r="DO6" s="36" t="str">
        <f t="shared" si="12"/>
        <v>-</v>
      </c>
      <c r="DP6" s="36" t="str">
        <f t="shared" si="12"/>
        <v>-</v>
      </c>
      <c r="DQ6" s="36" t="str">
        <f t="shared" si="12"/>
        <v>-</v>
      </c>
      <c r="DR6" s="36">
        <f t="shared" si="12"/>
        <v>16.16</v>
      </c>
      <c r="DS6" s="35" t="str">
        <f>IF(DS7="","",IF(DS7="-","【-】","【"&amp;SUBSTITUTE(TEXT(DS7,"#,##0.00"),"-","△")&amp;"】"))</f>
        <v>【18.22】</v>
      </c>
      <c r="DT6" s="36" t="str">
        <f>IF(DT7="",NA(),DT7)</f>
        <v>-</v>
      </c>
      <c r="DU6" s="36" t="str">
        <f t="shared" ref="DU6:EC6" si="13">IF(DU7="",NA(),DU7)</f>
        <v>-</v>
      </c>
      <c r="DV6" s="36" t="str">
        <f t="shared" si="13"/>
        <v>-</v>
      </c>
      <c r="DW6" s="36" t="str">
        <f t="shared" si="13"/>
        <v>-</v>
      </c>
      <c r="DX6" s="36" t="str">
        <f t="shared" si="13"/>
        <v>-</v>
      </c>
      <c r="DY6" s="36" t="str">
        <f t="shared" si="13"/>
        <v>-</v>
      </c>
      <c r="DZ6" s="36" t="str">
        <f t="shared" si="13"/>
        <v>-</v>
      </c>
      <c r="EA6" s="36" t="str">
        <f t="shared" si="13"/>
        <v>-</v>
      </c>
      <c r="EB6" s="36" t="str">
        <f t="shared" si="13"/>
        <v>-</v>
      </c>
      <c r="EC6" s="36" t="str">
        <f t="shared" si="13"/>
        <v>-</v>
      </c>
      <c r="ED6" s="35" t="str">
        <f>IF(ED7="","",IF(ED7="-","【-】","【"&amp;SUBSTITUTE(TEXT(ED7,"#,##0.00"),"-","△")&amp;"】"))</f>
        <v>【-】</v>
      </c>
      <c r="EE6" s="36" t="str">
        <f>IF(EE7="",NA(),EE7)</f>
        <v>-</v>
      </c>
      <c r="EF6" s="36" t="str">
        <f t="shared" ref="EF6:EN6" si="14">IF(EF7="",NA(),EF7)</f>
        <v>-</v>
      </c>
      <c r="EG6" s="36" t="str">
        <f t="shared" si="14"/>
        <v>-</v>
      </c>
      <c r="EH6" s="36" t="str">
        <f t="shared" si="14"/>
        <v>-</v>
      </c>
      <c r="EI6" s="36" t="str">
        <f t="shared" si="14"/>
        <v>-</v>
      </c>
      <c r="EJ6" s="36" t="str">
        <f t="shared" si="14"/>
        <v>-</v>
      </c>
      <c r="EK6" s="36" t="str">
        <f t="shared" si="14"/>
        <v>-</v>
      </c>
      <c r="EL6" s="36" t="str">
        <f t="shared" si="14"/>
        <v>-</v>
      </c>
      <c r="EM6" s="36" t="str">
        <f t="shared" si="14"/>
        <v>-</v>
      </c>
      <c r="EN6" s="36" t="str">
        <f t="shared" si="14"/>
        <v>-</v>
      </c>
      <c r="EO6" s="35" t="str">
        <f>IF(EO7="","",IF(EO7="-","【-】","【"&amp;SUBSTITUTE(TEXT(EO7,"#,##0.00"),"-","△")&amp;"】"))</f>
        <v>【-】</v>
      </c>
    </row>
    <row r="7" spans="1:148" s="37" customFormat="1">
      <c r="A7" s="29"/>
      <c r="B7" s="38">
        <v>2016</v>
      </c>
      <c r="C7" s="38">
        <v>272078</v>
      </c>
      <c r="D7" s="38">
        <v>46</v>
      </c>
      <c r="E7" s="38">
        <v>18</v>
      </c>
      <c r="F7" s="38">
        <v>0</v>
      </c>
      <c r="G7" s="38">
        <v>0</v>
      </c>
      <c r="H7" s="38" t="s">
        <v>108</v>
      </c>
      <c r="I7" s="38" t="s">
        <v>109</v>
      </c>
      <c r="J7" s="38" t="s">
        <v>110</v>
      </c>
      <c r="K7" s="38" t="s">
        <v>111</v>
      </c>
      <c r="L7" s="38" t="s">
        <v>112</v>
      </c>
      <c r="M7" s="38"/>
      <c r="N7" s="39" t="s">
        <v>113</v>
      </c>
      <c r="O7" s="39">
        <v>25.69</v>
      </c>
      <c r="P7" s="39">
        <v>0.06</v>
      </c>
      <c r="Q7" s="39" t="s">
        <v>113</v>
      </c>
      <c r="R7" s="39">
        <v>4628</v>
      </c>
      <c r="S7" s="39">
        <v>354216</v>
      </c>
      <c r="T7" s="39">
        <v>105.29</v>
      </c>
      <c r="U7" s="39">
        <v>3364.19</v>
      </c>
      <c r="V7" s="39">
        <v>217</v>
      </c>
      <c r="W7" s="39">
        <v>0.15</v>
      </c>
      <c r="X7" s="39">
        <v>1446.67</v>
      </c>
      <c r="Y7" s="39" t="s">
        <v>113</v>
      </c>
      <c r="Z7" s="39" t="s">
        <v>113</v>
      </c>
      <c r="AA7" s="39" t="s">
        <v>113</v>
      </c>
      <c r="AB7" s="39" t="s">
        <v>113</v>
      </c>
      <c r="AC7" s="39">
        <v>43.05</v>
      </c>
      <c r="AD7" s="39" t="s">
        <v>113</v>
      </c>
      <c r="AE7" s="39" t="s">
        <v>113</v>
      </c>
      <c r="AF7" s="39" t="s">
        <v>113</v>
      </c>
      <c r="AG7" s="39" t="s">
        <v>113</v>
      </c>
      <c r="AH7" s="39">
        <v>85.72</v>
      </c>
      <c r="AI7" s="39">
        <v>80.959999999999994</v>
      </c>
      <c r="AJ7" s="39" t="s">
        <v>113</v>
      </c>
      <c r="AK7" s="39" t="s">
        <v>113</v>
      </c>
      <c r="AL7" s="39" t="s">
        <v>113</v>
      </c>
      <c r="AM7" s="39" t="s">
        <v>113</v>
      </c>
      <c r="AN7" s="39">
        <v>184.97</v>
      </c>
      <c r="AO7" s="39" t="s">
        <v>113</v>
      </c>
      <c r="AP7" s="39" t="s">
        <v>113</v>
      </c>
      <c r="AQ7" s="39" t="s">
        <v>113</v>
      </c>
      <c r="AR7" s="39" t="s">
        <v>113</v>
      </c>
      <c r="AS7" s="39">
        <v>129.72999999999999</v>
      </c>
      <c r="AT7" s="39">
        <v>213.56</v>
      </c>
      <c r="AU7" s="39" t="s">
        <v>113</v>
      </c>
      <c r="AV7" s="39" t="s">
        <v>113</v>
      </c>
      <c r="AW7" s="39" t="s">
        <v>113</v>
      </c>
      <c r="AX7" s="39" t="s">
        <v>113</v>
      </c>
      <c r="AY7" s="39">
        <v>189.64</v>
      </c>
      <c r="AZ7" s="39" t="s">
        <v>113</v>
      </c>
      <c r="BA7" s="39" t="s">
        <v>113</v>
      </c>
      <c r="BB7" s="39" t="s">
        <v>113</v>
      </c>
      <c r="BC7" s="39" t="s">
        <v>113</v>
      </c>
      <c r="BD7" s="39">
        <v>180.07</v>
      </c>
      <c r="BE7" s="39">
        <v>141.07</v>
      </c>
      <c r="BF7" s="39" t="s">
        <v>113</v>
      </c>
      <c r="BG7" s="39" t="s">
        <v>113</v>
      </c>
      <c r="BH7" s="39" t="s">
        <v>113</v>
      </c>
      <c r="BI7" s="39" t="s">
        <v>113</v>
      </c>
      <c r="BJ7" s="39">
        <v>4071.43</v>
      </c>
      <c r="BK7" s="39" t="s">
        <v>113</v>
      </c>
      <c r="BL7" s="39" t="s">
        <v>113</v>
      </c>
      <c r="BM7" s="39" t="s">
        <v>113</v>
      </c>
      <c r="BN7" s="39" t="s">
        <v>113</v>
      </c>
      <c r="BO7" s="39">
        <v>413.5</v>
      </c>
      <c r="BP7" s="39">
        <v>346.13</v>
      </c>
      <c r="BQ7" s="39" t="s">
        <v>113</v>
      </c>
      <c r="BR7" s="39" t="s">
        <v>113</v>
      </c>
      <c r="BS7" s="39" t="s">
        <v>113</v>
      </c>
      <c r="BT7" s="39" t="s">
        <v>113</v>
      </c>
      <c r="BU7" s="39">
        <v>48.42</v>
      </c>
      <c r="BV7" s="39" t="s">
        <v>113</v>
      </c>
      <c r="BW7" s="39" t="s">
        <v>113</v>
      </c>
      <c r="BX7" s="39" t="s">
        <v>113</v>
      </c>
      <c r="BY7" s="39" t="s">
        <v>113</v>
      </c>
      <c r="BZ7" s="39">
        <v>55.84</v>
      </c>
      <c r="CA7" s="39">
        <v>59.83</v>
      </c>
      <c r="CB7" s="39" t="s">
        <v>113</v>
      </c>
      <c r="CC7" s="39" t="s">
        <v>113</v>
      </c>
      <c r="CD7" s="39" t="s">
        <v>113</v>
      </c>
      <c r="CE7" s="39" t="s">
        <v>113</v>
      </c>
      <c r="CF7" s="39" t="s">
        <v>113</v>
      </c>
      <c r="CG7" s="39" t="s">
        <v>113</v>
      </c>
      <c r="CH7" s="39" t="s">
        <v>113</v>
      </c>
      <c r="CI7" s="39" t="s">
        <v>113</v>
      </c>
      <c r="CJ7" s="39" t="s">
        <v>113</v>
      </c>
      <c r="CK7" s="39">
        <v>287.57</v>
      </c>
      <c r="CL7" s="39">
        <v>268.69</v>
      </c>
      <c r="CM7" s="39" t="s">
        <v>113</v>
      </c>
      <c r="CN7" s="39" t="s">
        <v>113</v>
      </c>
      <c r="CO7" s="39" t="s">
        <v>113</v>
      </c>
      <c r="CP7" s="39" t="s">
        <v>113</v>
      </c>
      <c r="CQ7" s="39">
        <v>0</v>
      </c>
      <c r="CR7" s="39" t="s">
        <v>113</v>
      </c>
      <c r="CS7" s="39" t="s">
        <v>113</v>
      </c>
      <c r="CT7" s="39" t="s">
        <v>113</v>
      </c>
      <c r="CU7" s="39" t="s">
        <v>113</v>
      </c>
      <c r="CV7" s="39">
        <v>61.55</v>
      </c>
      <c r="CW7" s="39">
        <v>61.71</v>
      </c>
      <c r="CX7" s="39" t="s">
        <v>113</v>
      </c>
      <c r="CY7" s="39" t="s">
        <v>113</v>
      </c>
      <c r="CZ7" s="39" t="s">
        <v>113</v>
      </c>
      <c r="DA7" s="39" t="s">
        <v>113</v>
      </c>
      <c r="DB7" s="39">
        <v>72.349999999999994</v>
      </c>
      <c r="DC7" s="39" t="s">
        <v>113</v>
      </c>
      <c r="DD7" s="39" t="s">
        <v>113</v>
      </c>
      <c r="DE7" s="39" t="s">
        <v>113</v>
      </c>
      <c r="DF7" s="39" t="s">
        <v>113</v>
      </c>
      <c r="DG7" s="39">
        <v>67.489999999999995</v>
      </c>
      <c r="DH7" s="39">
        <v>75.78</v>
      </c>
      <c r="DI7" s="39" t="s">
        <v>113</v>
      </c>
      <c r="DJ7" s="39" t="s">
        <v>113</v>
      </c>
      <c r="DK7" s="39" t="s">
        <v>113</v>
      </c>
      <c r="DL7" s="39" t="s">
        <v>113</v>
      </c>
      <c r="DM7" s="39">
        <v>2.48</v>
      </c>
      <c r="DN7" s="39" t="s">
        <v>113</v>
      </c>
      <c r="DO7" s="39" t="s">
        <v>113</v>
      </c>
      <c r="DP7" s="39" t="s">
        <v>113</v>
      </c>
      <c r="DQ7" s="39" t="s">
        <v>113</v>
      </c>
      <c r="DR7" s="39">
        <v>16.16</v>
      </c>
      <c r="DS7" s="39">
        <v>18.22</v>
      </c>
      <c r="DT7" s="39" t="s">
        <v>113</v>
      </c>
      <c r="DU7" s="39" t="s">
        <v>113</v>
      </c>
      <c r="DV7" s="39" t="s">
        <v>113</v>
      </c>
      <c r="DW7" s="39" t="s">
        <v>113</v>
      </c>
      <c r="DX7" s="39" t="s">
        <v>113</v>
      </c>
      <c r="DY7" s="39" t="s">
        <v>113</v>
      </c>
      <c r="DZ7" s="39" t="s">
        <v>113</v>
      </c>
      <c r="EA7" s="39" t="s">
        <v>113</v>
      </c>
      <c r="EB7" s="39" t="s">
        <v>113</v>
      </c>
      <c r="EC7" s="39" t="s">
        <v>113</v>
      </c>
      <c r="ED7" s="39" t="s">
        <v>113</v>
      </c>
      <c r="EE7" s="39" t="s">
        <v>113</v>
      </c>
      <c r="EF7" s="39" t="s">
        <v>113</v>
      </c>
      <c r="EG7" s="39" t="s">
        <v>113</v>
      </c>
      <c r="EH7" s="39" t="s">
        <v>113</v>
      </c>
      <c r="EI7" s="39" t="s">
        <v>113</v>
      </c>
      <c r="EJ7" s="39" t="s">
        <v>113</v>
      </c>
      <c r="EK7" s="39" t="s">
        <v>113</v>
      </c>
      <c r="EL7" s="39" t="s">
        <v>113</v>
      </c>
      <c r="EM7" s="39" t="s">
        <v>113</v>
      </c>
      <c r="EN7" s="39" t="s">
        <v>113</v>
      </c>
      <c r="EO7" s="39" t="s">
        <v>113</v>
      </c>
    </row>
    <row r="8" spans="1:148">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c r="EO8" s="40"/>
      <c r="EP8" s="40"/>
      <c r="EQ8" s="40"/>
      <c r="ER8" s="40"/>
    </row>
    <row r="9" spans="1:148">
      <c r="A9" s="41"/>
      <c r="B9" s="41" t="s">
        <v>114</v>
      </c>
      <c r="C9" s="41" t="s">
        <v>115</v>
      </c>
      <c r="D9" s="41" t="s">
        <v>116</v>
      </c>
      <c r="E9" s="41" t="s">
        <v>117</v>
      </c>
      <c r="F9" s="41" t="s">
        <v>118</v>
      </c>
      <c r="R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8">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HOSTNAME</cp:lastModifiedBy>
  <cp:lastPrinted>2018-02-15T01:59:25Z</cp:lastPrinted>
  <dcterms:created xsi:type="dcterms:W3CDTF">2017-12-25T02:00:13Z</dcterms:created>
  <dcterms:modified xsi:type="dcterms:W3CDTF">2018-02-27T02:34:28Z</dcterms:modified>
</cp:coreProperties>
</file>