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I10" i="4"/>
  <c r="B10" i="4"/>
  <c r="BB8" i="4"/>
  <c r="AT8" i="4"/>
  <c r="AL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<sst xmlns="http://schemas.openxmlformats.org/spreadsheetml/2006/main" count="232" uniqueCount="120">
  <si>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</si>
  <si>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</si>
  <si>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</si>
  <si>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</si>
  <si>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</si>
  <si>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</si>
  <si>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</si>
  <si>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</si>
  <si>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</si>
  <si>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</si>
  <si>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</si>
  <si>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</si>
  <si>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</si>
  <si>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</si>
  <si>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</si>
  <si>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</si>
  <si>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</si>
  <si>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</si>
  <si>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</si>
  <si>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</si>
  <si>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</si>
  <si>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</si>
  <si>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</si>
  <si>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</si>
  <si>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</si>
  <si>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</si>
  <si>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</si>
  <si>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</si>
  <si>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</si>
  <si>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</si>
  <si>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</si>
  <si>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</si>
  <si>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</si>
  <si>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</si>
  <si>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</si>
  <si>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</si>
  <si>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</si>
  <si>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</si>
  <si>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</si>
  <si>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</si>
  <si>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</si>
  <si>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</si>
  <si>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</si>
  <si>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</si>
  <si>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</si>
  <si>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</si>
  <si>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</si>
  <si>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</si>
  <si>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</si>
  <si>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</si>
  <si>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</si>
  <si>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</si>
  <si>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</si>
  <si>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</si>
  <si>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</si>
  <si>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</si>
  <si>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</si>
  <si>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</si>
  <si>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</si>
  <si>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</si>
  <si>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</si>
  <si>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</si>
  <si>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</si>
  <si>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</si>
  <si>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</si>
  <si>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</si>
  <si>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</si>
  <si>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</si>
  <si>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</si>
  <si>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</si>
  <si>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</si>
  <si>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</si>
  <si>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</si>
  <si>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</si>
  <si>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</si>
  <si>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</si>
  <si>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</si>
  <si>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</si>
  <si>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</si>
  <si>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</si>
  <si>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</si>
  <si>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</si>
  <si>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</si>
  <si>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</si>
  <si>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</si>
  <si>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</si>
  <si>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</si>
  <si>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</si>
  <si>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</si>
  <si>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</si>
  <si>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</si>
  <si>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</si>
  <si>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</si>
  <si>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</si>
  <si>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</si>
  <si>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</si>
  <si>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</si>
  <si>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</si>
  <si>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</si>
  <si>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</si>
  <si>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</si>
  <si>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</si>
  <si>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</si>
  <si>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</si>
  <si>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</si>
  <si>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吹田市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</si>
  <si>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</si>
  <si>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</si>
  <si>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</si>
  <si>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</si>
  <si>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</si>
  <si>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</si>
  <si>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</si>
  <si>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</si>
  <si>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</si>
  <si>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</si>
  <si>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</si>
  <si>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有形固定資産減価償却率は平均値の推移と同様に微増の傾向にあり、老朽化した施設が年々増加している状況である。長寿命化を図りつつ、調査･点検、評価･診断のもと、本市独自の更新基準により効率的な施設更新を進めている。
　②管路経年化率は平均値よりも著しく高い。本市の水道は歴史が古く、特に1960年から70年代にかけて、高度経済成長期の象徴とされる万博の開催とともに、千里ニュータウンの開発が行われた。まちの発展の過程で建設された大量の水道管が法定耐用年数の40年を超えたことにより、管路経年化率が高くなっているものである。
　③管路更新率は、H28は一部の工事で繰越しが発生したため目標には達しなかったものの、H25から平均値よりも高い水準を維持できている。</t>
    <rPh sb="2" eb="4">
      <t>ユウケイ</t>
    </rPh>
    <rPh sb="4" eb="6">
      <t>コテイ</t>
    </rPh>
    <rPh sb="6" eb="8">
      <t>シサン</t>
    </rPh>
    <rPh sb="8" eb="10">
      <t>ゲンカ</t>
    </rPh>
    <rPh sb="10" eb="12">
      <t>ショウキャク</t>
    </rPh>
    <rPh sb="12" eb="13">
      <t>リツ</t>
    </rPh>
    <rPh sb="14" eb="17">
      <t>ヘイキンチ</t>
    </rPh>
    <rPh sb="18" eb="20">
      <t>スイイ</t>
    </rPh>
    <rPh sb="21" eb="23">
      <t>ドウヨウ</t>
    </rPh>
    <rPh sb="24" eb="26">
      <t>ビゾウ</t>
    </rPh>
    <rPh sb="27" eb="29">
      <t>ケイコウ</t>
    </rPh>
    <rPh sb="33" eb="35">
      <t>ロウキュウ</t>
    </rPh>
    <rPh sb="35" eb="36">
      <t>カ</t>
    </rPh>
    <rPh sb="38" eb="40">
      <t>シセツ</t>
    </rPh>
    <rPh sb="41" eb="43">
      <t>ネンネン</t>
    </rPh>
    <rPh sb="43" eb="45">
      <t>ゾウカ</t>
    </rPh>
    <rPh sb="49" eb="51">
      <t>ジョウキョウ</t>
    </rPh>
    <rPh sb="55" eb="56">
      <t>チョウ</t>
    </rPh>
    <rPh sb="56" eb="59">
      <t>ジュミョウカ</t>
    </rPh>
    <rPh sb="60" eb="61">
      <t>ハカ</t>
    </rPh>
    <rPh sb="80" eb="81">
      <t>ホン</t>
    </rPh>
    <rPh sb="81" eb="82">
      <t>シ</t>
    </rPh>
    <rPh sb="82" eb="84">
      <t>ドクジ</t>
    </rPh>
    <rPh sb="85" eb="87">
      <t>コウシン</t>
    </rPh>
    <rPh sb="87" eb="89">
      <t>キジュン</t>
    </rPh>
    <rPh sb="92" eb="95">
      <t>コウリツテキ</t>
    </rPh>
    <rPh sb="96" eb="98">
      <t>シセツ</t>
    </rPh>
    <rPh sb="98" eb="100">
      <t>コウシン</t>
    </rPh>
    <rPh sb="101" eb="102">
      <t>スス</t>
    </rPh>
    <rPh sb="110" eb="112">
      <t>カンロ</t>
    </rPh>
    <rPh sb="112" eb="115">
      <t>ケイネンカ</t>
    </rPh>
    <rPh sb="115" eb="116">
      <t>リツ</t>
    </rPh>
    <rPh sb="117" eb="120">
      <t>ヘイキンチ</t>
    </rPh>
    <rPh sb="123" eb="124">
      <t>イチジル</t>
    </rPh>
    <rPh sb="126" eb="127">
      <t>タカ</t>
    </rPh>
    <rPh sb="129" eb="130">
      <t>ホン</t>
    </rPh>
    <rPh sb="130" eb="131">
      <t>シ</t>
    </rPh>
    <rPh sb="132" eb="134">
      <t>スイドウ</t>
    </rPh>
    <rPh sb="141" eb="142">
      <t>トク</t>
    </rPh>
    <rPh sb="147" eb="148">
      <t>ネン</t>
    </rPh>
    <rPh sb="152" eb="153">
      <t>ネン</t>
    </rPh>
    <rPh sb="153" eb="154">
      <t>ダイ</t>
    </rPh>
    <rPh sb="159" eb="161">
      <t>コウド</t>
    </rPh>
    <rPh sb="161" eb="163">
      <t>ケイザイ</t>
    </rPh>
    <rPh sb="163" eb="166">
      <t>セイチョウキ</t>
    </rPh>
    <rPh sb="167" eb="169">
      <t>ショウチョウ</t>
    </rPh>
    <rPh sb="173" eb="175">
      <t>バンパク</t>
    </rPh>
    <rPh sb="176" eb="178">
      <t>カイサイ</t>
    </rPh>
    <rPh sb="183" eb="185">
      <t>センリ</t>
    </rPh>
    <rPh sb="192" eb="194">
      <t>カイハツ</t>
    </rPh>
    <rPh sb="195" eb="196">
      <t>オコナ</t>
    </rPh>
    <rPh sb="203" eb="205">
      <t>ハッテン</t>
    </rPh>
    <rPh sb="206" eb="208">
      <t>カテイ</t>
    </rPh>
    <rPh sb="209" eb="211">
      <t>ケンセツ</t>
    </rPh>
    <rPh sb="214" eb="216">
      <t>タイリョウ</t>
    </rPh>
    <rPh sb="219" eb="220">
      <t>カン</t>
    </rPh>
    <rPh sb="221" eb="223">
      <t>ホウテイ</t>
    </rPh>
    <rPh sb="223" eb="225">
      <t>タイヨウ</t>
    </rPh>
    <rPh sb="225" eb="227">
      <t>ネンスウ</t>
    </rPh>
    <rPh sb="230" eb="231">
      <t>ネン</t>
    </rPh>
    <rPh sb="232" eb="233">
      <t>コ</t>
    </rPh>
    <rPh sb="241" eb="243">
      <t>カンロ</t>
    </rPh>
    <rPh sb="243" eb="246">
      <t>ケイネンカ</t>
    </rPh>
    <rPh sb="246" eb="247">
      <t>リツ</t>
    </rPh>
    <rPh sb="248" eb="249">
      <t>タカ</t>
    </rPh>
    <rPh sb="264" eb="266">
      <t>カンロ</t>
    </rPh>
    <rPh sb="266" eb="268">
      <t>コウシン</t>
    </rPh>
    <rPh sb="268" eb="269">
      <t>リツ</t>
    </rPh>
    <rPh sb="318" eb="320">
      <t>スイジュン</t>
    </rPh>
    <rPh sb="321" eb="323">
      <t>イジ</t>
    </rPh>
    <phoneticPr fontId="7"/>
  </si>
  <si>
    <t>　経営面について、施設を有効に利用し(⑦)、維持管理に努めることで高い有収率を保っており(⑧)、給水原価は平均値よりも低く抑えることができている(⑥)。H28の料金改定で給水収益は増加し、経常収支比率や料金回収率の値は上昇した（①⑤)が、水需要は引き続き減少が見込まれる中、今後の経営状況は厳しさが増してくるものと予測される。
　老朽化の状況について、平均値を上回る水準で管路更新を行っている（③）ものの、依然として管路経年化率は非常に高い(②)状況にあるため、今後も着実に進める必要がある。このような施設更新には莫大な資金が必要となることから、アセットマネジメントにより更新費用の平準化などに取組み、持続可能な事業推進に努める。
　H28から2年間かけて平均10%の水道料金の値上げを実施したが、今後も健全な事業経営を持続していくために、経営戦略と位置付ける、新たな「水道事業ビジョン」の策定に取組み、その中で更なる経営効率化を検討するとともに適正な水道料金水準の検証を行い、必要な見直しを図る必要がある。</t>
    <rPh sb="80" eb="82">
      <t>リョウキン</t>
    </rPh>
    <rPh sb="82" eb="84">
      <t>カイテイ</t>
    </rPh>
    <rPh sb="85" eb="87">
      <t>キュウスイ</t>
    </rPh>
    <rPh sb="87" eb="89">
      <t>シュウエキ</t>
    </rPh>
    <rPh sb="90" eb="92">
      <t>ゾウカ</t>
    </rPh>
    <rPh sb="94" eb="96">
      <t>ケイジョウ</t>
    </rPh>
    <rPh sb="96" eb="98">
      <t>シュウシ</t>
    </rPh>
    <rPh sb="98" eb="100">
      <t>ヒリツ</t>
    </rPh>
    <rPh sb="101" eb="103">
      <t>リョウキン</t>
    </rPh>
    <rPh sb="103" eb="105">
      <t>カイシュウ</t>
    </rPh>
    <rPh sb="105" eb="106">
      <t>リツ</t>
    </rPh>
    <rPh sb="107" eb="108">
      <t>アタイ</t>
    </rPh>
    <rPh sb="109" eb="111">
      <t>ジョウショウ</t>
    </rPh>
    <rPh sb="119" eb="120">
      <t>ミズ</t>
    </rPh>
    <rPh sb="120" eb="122">
      <t>ジュヨウ</t>
    </rPh>
    <rPh sb="123" eb="124">
      <t>ヒ</t>
    </rPh>
    <rPh sb="125" eb="126">
      <t>ツヅ</t>
    </rPh>
    <rPh sb="127" eb="129">
      <t>ゲンショウ</t>
    </rPh>
    <rPh sb="130" eb="132">
      <t>ミコ</t>
    </rPh>
    <rPh sb="135" eb="136">
      <t>ナカ</t>
    </rPh>
    <rPh sb="137" eb="139">
      <t>コンゴ</t>
    </rPh>
    <rPh sb="140" eb="142">
      <t>ケイエイ</t>
    </rPh>
    <rPh sb="142" eb="144">
      <t>ジョウキョウ</t>
    </rPh>
    <rPh sb="145" eb="146">
      <t>キビ</t>
    </rPh>
    <rPh sb="149" eb="150">
      <t>マ</t>
    </rPh>
    <rPh sb="157" eb="159">
      <t>ヨソク</t>
    </rPh>
    <rPh sb="176" eb="179">
      <t>ヘイキンチ</t>
    </rPh>
    <rPh sb="180" eb="182">
      <t>ウワマワ</t>
    </rPh>
    <rPh sb="183" eb="185">
      <t>スイジュン</t>
    </rPh>
    <rPh sb="186" eb="188">
      <t>カンロ</t>
    </rPh>
    <rPh sb="188" eb="190">
      <t>コウシン</t>
    </rPh>
    <rPh sb="191" eb="192">
      <t>オコナ</t>
    </rPh>
    <rPh sb="203" eb="205">
      <t>イゼン</t>
    </rPh>
    <rPh sb="231" eb="233">
      <t>コンゴ</t>
    </rPh>
    <rPh sb="234" eb="236">
      <t>チャクジツ</t>
    </rPh>
    <rPh sb="237" eb="238">
      <t>スス</t>
    </rPh>
    <rPh sb="240" eb="242">
      <t>ヒツヨウ</t>
    </rPh>
    <rPh sb="257" eb="259">
      <t>バクダイ</t>
    </rPh>
    <rPh sb="286" eb="288">
      <t>コウシン</t>
    </rPh>
    <rPh sb="291" eb="294">
      <t>ヘイジュンカ</t>
    </rPh>
    <rPh sb="297" eb="298">
      <t>ト</t>
    </rPh>
    <rPh sb="298" eb="299">
      <t>ク</t>
    </rPh>
    <rPh sb="311" eb="312">
      <t>ツト</t>
    </rPh>
    <rPh sb="323" eb="324">
      <t>ネン</t>
    </rPh>
    <rPh sb="324" eb="325">
      <t>カン</t>
    </rPh>
    <rPh sb="349" eb="351">
      <t>コンゴ</t>
    </rPh>
    <rPh sb="357" eb="359">
      <t>ケイエイ</t>
    </rPh>
    <rPh sb="375" eb="378">
      <t>イチヅ</t>
    </rPh>
    <rPh sb="381" eb="382">
      <t>シン</t>
    </rPh>
    <rPh sb="385" eb="387">
      <t>スイドウ</t>
    </rPh>
    <rPh sb="387" eb="389">
      <t>ジギョウ</t>
    </rPh>
    <rPh sb="395" eb="397">
      <t>サクテイ</t>
    </rPh>
    <rPh sb="398" eb="400">
      <t>トリク</t>
    </rPh>
    <rPh sb="404" eb="405">
      <t>ナカ</t>
    </rPh>
    <rPh sb="406" eb="407">
      <t>サラ</t>
    </rPh>
    <rPh sb="409" eb="411">
      <t>ケイエイ</t>
    </rPh>
    <rPh sb="411" eb="414">
      <t>コウリツカ</t>
    </rPh>
    <rPh sb="415" eb="417">
      <t>ケントウ</t>
    </rPh>
    <rPh sb="423" eb="425">
      <t>テキセイ</t>
    </rPh>
    <rPh sb="426" eb="428">
      <t>スイドウ</t>
    </rPh>
    <rPh sb="428" eb="430">
      <t>リョウキン</t>
    </rPh>
    <rPh sb="430" eb="432">
      <t>スイジュン</t>
    </rPh>
    <rPh sb="433" eb="435">
      <t>ケンショウ</t>
    </rPh>
    <rPh sb="436" eb="437">
      <t>オコナ</t>
    </rPh>
    <rPh sb="439" eb="441">
      <t>ヒツヨウ</t>
    </rPh>
    <rPh sb="442" eb="444">
      <t>ミナオ</t>
    </rPh>
    <rPh sb="446" eb="447">
      <t>ハカ</t>
    </rPh>
    <rPh sb="448" eb="450">
      <t>ヒツヨウ</t>
    </rPh>
    <phoneticPr fontId="7"/>
  </si>
  <si>
    <t>　①経常収支比率はいずれの年度も100%を超えており、単年度黒字を継続できている。H28は料金改定（値上げ）で給水収益が増加したことなどにより値は上昇したが、類似団体平均値(以下、「平均値」)を下回っている。
　②累積欠損は発生していないものの、今後も水需要の減少等に伴って厳しい経営環境が予測されるため注意が必要である。
　③流動比率はいずれの年度も200%を超えており、一定の支払能力は確保できている。
　④企業債残高対給水収益比率は、平均値よりも低い水準を維持できている。これは外部資金に依存しすぎることなく施設整備を進めてきたためである。H28の値が下がっているのは、料金改定し収益が増加したことによるものである。
　⑤料金回収率は会計制度の見直しに伴いH26から長期前受金戻入を計上したことや、H28の料金改定により給水収益が増加したことなどにより、100%をやや上回っている。しかし、水需要の減少が見込まれる中にあっては再び供給単価が給水原価を下回る逆ざやに転じることが懸念される。
　⑥給水原価は平均値よりも10%程度低い値で推移している。地形を活かした自然流下の配水を推進し、また、給水原価が安い自己水を最大限に活用するなどの効率的な水運用のほか、業務委託の推進などの経営効率化が一定の効果を上げているものと考えられる。
　⑦施設利用率は平均値よりも高い水準にある。適切な施設規模を確保するなど、効率的に施設を活用できている。H28は変更認可に伴い施設能力をより適正な値に修正したことで値が上昇した。
　⑧有収率は、H27は大口径管の漏水が複数回発生したことにより低下したが、H28は概ね例年通りであった。本市では、昭和51年より漏水防止対策に取組んでおり、平均値を大きく上回る水準を維持できている。
　なお、上記①③⑤について、H26から値が大きく変化しているのは、会計制度の見直しの影響によるものである。</t>
    <rPh sb="33" eb="35">
      <t>ケイゾク</t>
    </rPh>
    <rPh sb="47" eb="49">
      <t>カイテイ</t>
    </rPh>
    <rPh sb="107" eb="109">
      <t>ルイセキ</t>
    </rPh>
    <rPh sb="123" eb="125">
      <t>コンゴ</t>
    </rPh>
    <rPh sb="126" eb="127">
      <t>ミズ</t>
    </rPh>
    <rPh sb="127" eb="129">
      <t>ジュヨウ</t>
    </rPh>
    <rPh sb="130" eb="132">
      <t>ゲンショウ</t>
    </rPh>
    <rPh sb="132" eb="133">
      <t>トウ</t>
    </rPh>
    <rPh sb="134" eb="135">
      <t>トモナ</t>
    </rPh>
    <rPh sb="137" eb="138">
      <t>キビ</t>
    </rPh>
    <rPh sb="140" eb="142">
      <t>ケイエイ</t>
    </rPh>
    <rPh sb="142" eb="144">
      <t>カンキョウ</t>
    </rPh>
    <rPh sb="145" eb="147">
      <t>ヨソク</t>
    </rPh>
    <rPh sb="152" eb="154">
      <t>チュウイ</t>
    </rPh>
    <rPh sb="155" eb="157">
      <t>ヒツヨウ</t>
    </rPh>
    <rPh sb="277" eb="278">
      <t>アタイ</t>
    </rPh>
    <rPh sb="279" eb="280">
      <t>サ</t>
    </rPh>
    <rPh sb="288" eb="290">
      <t>リョウキン</t>
    </rPh>
    <rPh sb="290" eb="292">
      <t>カイテイ</t>
    </rPh>
    <rPh sb="293" eb="295">
      <t>シュウエキ</t>
    </rPh>
    <rPh sb="296" eb="298">
      <t>ゾウカ</t>
    </rPh>
    <rPh sb="358" eb="360">
      <t>カイテイ</t>
    </rPh>
    <rPh sb="387" eb="389">
      <t>ウワマワ</t>
    </rPh>
    <rPh sb="398" eb="399">
      <t>ミズ</t>
    </rPh>
    <rPh sb="399" eb="401">
      <t>ジュヨウ</t>
    </rPh>
    <rPh sb="402" eb="404">
      <t>ゲンショウ</t>
    </rPh>
    <rPh sb="405" eb="407">
      <t>ミコ</t>
    </rPh>
    <rPh sb="410" eb="411">
      <t>ナカ</t>
    </rPh>
    <rPh sb="416" eb="417">
      <t>フタタ</t>
    </rPh>
    <rPh sb="418" eb="420">
      <t>キョウキュウ</t>
    </rPh>
    <rPh sb="420" eb="422">
      <t>タンカ</t>
    </rPh>
    <rPh sb="423" eb="425">
      <t>キュウスイ</t>
    </rPh>
    <rPh sb="425" eb="427">
      <t>ゲンカ</t>
    </rPh>
    <rPh sb="428" eb="430">
      <t>シタマワ</t>
    </rPh>
    <rPh sb="431" eb="432">
      <t>ギャク</t>
    </rPh>
    <rPh sb="435" eb="436">
      <t>テン</t>
    </rPh>
    <rPh sb="441" eb="443">
      <t>ケネン</t>
    </rPh>
    <rPh sb="464" eb="466">
      <t>テイド</t>
    </rPh>
    <rPh sb="625" eb="627">
      <t>ヘンコウ</t>
    </rPh>
    <rPh sb="627" eb="629">
      <t>ニンカ</t>
    </rPh>
    <rPh sb="630" eb="631">
      <t>トモナ</t>
    </rPh>
    <rPh sb="632" eb="634">
      <t>シセツ</t>
    </rPh>
    <rPh sb="634" eb="636">
      <t>ノウリョク</t>
    </rPh>
    <rPh sb="639" eb="641">
      <t>テキセイ</t>
    </rPh>
    <rPh sb="642" eb="643">
      <t>アタイ</t>
    </rPh>
    <rPh sb="644" eb="646">
      <t>シュウセイ</t>
    </rPh>
    <rPh sb="651" eb="652">
      <t>アタイ</t>
    </rPh>
    <rPh sb="653" eb="655">
      <t>ジョウショウ</t>
    </rPh>
    <rPh sb="700" eb="701">
      <t>オオム</t>
    </rPh>
    <rPh sb="702" eb="704">
      <t>レイネン</t>
    </rPh>
    <rPh sb="704" eb="705">
      <t>ドオ</t>
    </rPh>
    <rPh sb="737" eb="740">
      <t>ヘイキンチ</t>
    </rPh>
    <rPh sb="741" eb="742">
      <t>オオ</t>
    </rPh>
    <rPh sb="744" eb="746">
      <t>ウワマワ</t>
    </rPh>
    <rPh sb="747" eb="749">
      <t>スイジュン</t>
    </rPh>
    <rPh sb="750" eb="752">
      <t>イジ</t>
    </rPh>
    <rPh sb="763" eb="765">
      <t>ジョウキ</t>
    </rPh>
    <rPh sb="801" eb="803">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</si>
</sst>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1" fillId="0" borderId="9"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0.57999999999999996</c:v>
                </c:pt>
                <c:pt idx="1">
                  <c:v>1.39</c:v>
                </c:pt>
                <c:pt idx="2">
                  <c:v>0.95</c:v>
                </c:pt>
                <c:pt idx="3">
                  <c:v>1.56</c:v>
                </c:pt>
                <c:pt idx="4">
                  <c:v>1.05</c:v>
                </c:pt>
              </c:numCache>
            </c:numRef>
          </c:val>
        </c:ser>
        <c:dLbls>
          <c:showLegendKey val="0"/>
          <c:showVal val="0"/>
          <c:showCatName val="0"/>
          <c:showSerName val="0"/>
          <c:showPercent val="0"/>
          <c:showBubbleSize val="0"/>
        </c:dLbls>
        <c:gapWidth val="150"/>
        <c:axId val="46929792"/>
        <c:axId val="469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46929792"/>
        <c:axId val="46940160"/>
      </c:lineChart>
      <c:dateAx>
        <c:axId val="46929792"/>
        <c:scaling>
          <c:orientation val="minMax"/>
        </c:scaling>
        <c:delete val="1"/>
        <c:axPos val="b"/>
        <c:numFmt formatCode="ge" sourceLinked="1"/>
        <c:majorTickMark val="none"/>
        <c:minorTickMark val="none"/>
        <c:tickLblPos val="none"/>
        <c:crossAx val="46940160"/>
        <c:crosses val="autoZero"/>
        <c:auto val="1"/>
        <c:lblOffset val="100"/>
        <c:baseTimeUnit val="years"/>
      </c:dateAx>
      <c:valAx>
        <c:axId val="469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74.53</c:v>
                </c:pt>
                <c:pt idx="1">
                  <c:v>74.17</c:v>
                </c:pt>
                <c:pt idx="2">
                  <c:v>73.7</c:v>
                </c:pt>
                <c:pt idx="3">
                  <c:v>73.83</c:v>
                </c:pt>
                <c:pt idx="4">
                  <c:v>81.150000000000006</c:v>
                </c:pt>
              </c:numCache>
            </c:numRef>
          </c:val>
        </c:ser>
        <c:dLbls>
          <c:showLegendKey val="0"/>
          <c:showVal val="0"/>
          <c:showCatName val="0"/>
          <c:showSerName val="0"/>
          <c:showPercent val="0"/>
          <c:showBubbleSize val="0"/>
        </c:dLbls>
        <c:gapWidth val="150"/>
        <c:axId val="92723456"/>
        <c:axId val="927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92723456"/>
        <c:axId val="92729728"/>
      </c:lineChart>
      <c:dateAx>
        <c:axId val="92723456"/>
        <c:scaling>
          <c:orientation val="minMax"/>
        </c:scaling>
        <c:delete val="1"/>
        <c:axPos val="b"/>
        <c:numFmt formatCode="ge" sourceLinked="1"/>
        <c:majorTickMark val="none"/>
        <c:minorTickMark val="none"/>
        <c:tickLblPos val="none"/>
        <c:crossAx val="92729728"/>
        <c:crosses val="autoZero"/>
        <c:auto val="1"/>
        <c:lblOffset val="100"/>
        <c:baseTimeUnit val="years"/>
      </c:dateAx>
      <c:valAx>
        <c:axId val="927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96.03</c:v>
                </c:pt>
                <c:pt idx="1">
                  <c:v>96.13</c:v>
                </c:pt>
                <c:pt idx="2">
                  <c:v>95.98</c:v>
                </c:pt>
                <c:pt idx="3">
                  <c:v>95.12</c:v>
                </c:pt>
                <c:pt idx="4">
                  <c:v>95.86</c:v>
                </c:pt>
              </c:numCache>
            </c:numRef>
          </c:val>
        </c:ser>
        <c:dLbls>
          <c:showLegendKey val="0"/>
          <c:showVal val="0"/>
          <c:showCatName val="0"/>
          <c:showSerName val="0"/>
          <c:showPercent val="0"/>
          <c:showBubbleSize val="0"/>
        </c:dLbls>
        <c:gapWidth val="150"/>
        <c:axId val="92837760"/>
        <c:axId val="928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92837760"/>
        <c:axId val="92848128"/>
      </c:lineChart>
      <c:dateAx>
        <c:axId val="92837760"/>
        <c:scaling>
          <c:orientation val="minMax"/>
        </c:scaling>
        <c:delete val="1"/>
        <c:axPos val="b"/>
        <c:numFmt formatCode="ge" sourceLinked="1"/>
        <c:majorTickMark val="none"/>
        <c:minorTickMark val="none"/>
        <c:tickLblPos val="none"/>
        <c:crossAx val="92848128"/>
        <c:crosses val="autoZero"/>
        <c:auto val="1"/>
        <c:lblOffset val="100"/>
        <c:baseTimeUnit val="years"/>
      </c:dateAx>
      <c:valAx>
        <c:axId val="928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104.51</c:v>
                </c:pt>
                <c:pt idx="1">
                  <c:v>104.2</c:v>
                </c:pt>
                <c:pt idx="2">
                  <c:v>110.35</c:v>
                </c:pt>
                <c:pt idx="3">
                  <c:v>110.29</c:v>
                </c:pt>
                <c:pt idx="4">
                  <c:v>116.17</c:v>
                </c:pt>
              </c:numCache>
            </c:numRef>
          </c:val>
        </c:ser>
        <c:dLbls>
          <c:showLegendKey val="0"/>
          <c:showVal val="0"/>
          <c:showCatName val="0"/>
          <c:showSerName val="0"/>
          <c:showPercent val="0"/>
          <c:showBubbleSize val="0"/>
        </c:dLbls>
        <c:gapWidth val="150"/>
        <c:axId val="46962176"/>
        <c:axId val="469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46962176"/>
        <c:axId val="46964096"/>
      </c:lineChart>
      <c:dateAx>
        <c:axId val="46962176"/>
        <c:scaling>
          <c:orientation val="minMax"/>
        </c:scaling>
        <c:delete val="1"/>
        <c:axPos val="b"/>
        <c:numFmt formatCode="ge" sourceLinked="1"/>
        <c:majorTickMark val="none"/>
        <c:minorTickMark val="none"/>
        <c:tickLblPos val="none"/>
        <c:crossAx val="46964096"/>
        <c:crosses val="autoZero"/>
        <c:auto val="1"/>
        <c:lblOffset val="100"/>
        <c:baseTimeUnit val="years"/>
      </c:dateAx>
      <c:valAx>
        <c:axId val="4696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38.799999999999997</c:v>
                </c:pt>
                <c:pt idx="1">
                  <c:v>38.29</c:v>
                </c:pt>
                <c:pt idx="2">
                  <c:v>42.77</c:v>
                </c:pt>
                <c:pt idx="3">
                  <c:v>42.58</c:v>
                </c:pt>
                <c:pt idx="4">
                  <c:v>43.08</c:v>
                </c:pt>
              </c:numCache>
            </c:numRef>
          </c:val>
        </c:ser>
        <c:dLbls>
          <c:showLegendKey val="0"/>
          <c:showVal val="0"/>
          <c:showCatName val="0"/>
          <c:showSerName val="0"/>
          <c:showPercent val="0"/>
          <c:showBubbleSize val="0"/>
        </c:dLbls>
        <c:gapWidth val="150"/>
        <c:axId val="87692416"/>
        <c:axId val="876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87692416"/>
        <c:axId val="87694336"/>
      </c:lineChart>
      <c:dateAx>
        <c:axId val="87692416"/>
        <c:scaling>
          <c:orientation val="minMax"/>
        </c:scaling>
        <c:delete val="1"/>
        <c:axPos val="b"/>
        <c:numFmt formatCode="ge" sourceLinked="1"/>
        <c:majorTickMark val="none"/>
        <c:minorTickMark val="none"/>
        <c:tickLblPos val="none"/>
        <c:crossAx val="87694336"/>
        <c:crosses val="autoZero"/>
        <c:auto val="1"/>
        <c:lblOffset val="100"/>
        <c:baseTimeUnit val="years"/>
      </c:dateAx>
      <c:valAx>
        <c:axId val="876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33.86</c:v>
                </c:pt>
                <c:pt idx="1">
                  <c:v>35.08</c:v>
                </c:pt>
                <c:pt idx="2">
                  <c:v>36.39</c:v>
                </c:pt>
                <c:pt idx="3">
                  <c:v>36.99</c:v>
                </c:pt>
                <c:pt idx="4">
                  <c:v>37.47</c:v>
                </c:pt>
              </c:numCache>
            </c:numRef>
          </c:val>
        </c:ser>
        <c:dLbls>
          <c:showLegendKey val="0"/>
          <c:showVal val="0"/>
          <c:showCatName val="0"/>
          <c:showSerName val="0"/>
          <c:showPercent val="0"/>
          <c:showBubbleSize val="0"/>
        </c:dLbls>
        <c:gapWidth val="150"/>
        <c:axId val="87741184"/>
        <c:axId val="877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87741184"/>
        <c:axId val="87743104"/>
      </c:lineChart>
      <c:dateAx>
        <c:axId val="87741184"/>
        <c:scaling>
          <c:orientation val="minMax"/>
        </c:scaling>
        <c:delete val="1"/>
        <c:axPos val="b"/>
        <c:numFmt formatCode="ge" sourceLinked="1"/>
        <c:majorTickMark val="none"/>
        <c:minorTickMark val="none"/>
        <c:tickLblPos val="none"/>
        <c:crossAx val="87743104"/>
        <c:crosses val="autoZero"/>
        <c:auto val="1"/>
        <c:lblOffset val="100"/>
        <c:baseTimeUnit val="years"/>
      </c:dateAx>
      <c:valAx>
        <c:axId val="877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448448"/>
        <c:axId val="914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91448448"/>
        <c:axId val="91450368"/>
      </c:lineChart>
      <c:dateAx>
        <c:axId val="91448448"/>
        <c:scaling>
          <c:orientation val="minMax"/>
        </c:scaling>
        <c:delete val="1"/>
        <c:axPos val="b"/>
        <c:numFmt formatCode="ge" sourceLinked="1"/>
        <c:majorTickMark val="none"/>
        <c:minorTickMark val="none"/>
        <c:tickLblPos val="none"/>
        <c:crossAx val="91450368"/>
        <c:crosses val="autoZero"/>
        <c:auto val="1"/>
        <c:lblOffset val="100"/>
        <c:baseTimeUnit val="years"/>
      </c:dateAx>
      <c:valAx>
        <c:axId val="9145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355.88</c:v>
                </c:pt>
                <c:pt idx="1">
                  <c:v>390.32</c:v>
                </c:pt>
                <c:pt idx="2">
                  <c:v>225.38</c:v>
                </c:pt>
                <c:pt idx="3">
                  <c:v>205.18</c:v>
                </c:pt>
                <c:pt idx="4">
                  <c:v>247.3</c:v>
                </c:pt>
              </c:numCache>
            </c:numRef>
          </c:val>
        </c:ser>
        <c:dLbls>
          <c:showLegendKey val="0"/>
          <c:showVal val="0"/>
          <c:showCatName val="0"/>
          <c:showSerName val="0"/>
          <c:showPercent val="0"/>
          <c:showBubbleSize val="0"/>
        </c:dLbls>
        <c:gapWidth val="150"/>
        <c:axId val="91480448"/>
        <c:axId val="914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91480448"/>
        <c:axId val="91482368"/>
      </c:lineChart>
      <c:dateAx>
        <c:axId val="91480448"/>
        <c:scaling>
          <c:orientation val="minMax"/>
        </c:scaling>
        <c:delete val="1"/>
        <c:axPos val="b"/>
        <c:numFmt formatCode="ge" sourceLinked="1"/>
        <c:majorTickMark val="none"/>
        <c:minorTickMark val="none"/>
        <c:tickLblPos val="none"/>
        <c:crossAx val="91482368"/>
        <c:crosses val="autoZero"/>
        <c:auto val="1"/>
        <c:lblOffset val="100"/>
        <c:baseTimeUnit val="years"/>
      </c:dateAx>
      <c:valAx>
        <c:axId val="9148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160.28</c:v>
                </c:pt>
                <c:pt idx="1">
                  <c:v>159.04</c:v>
                </c:pt>
                <c:pt idx="2">
                  <c:v>161.33000000000001</c:v>
                </c:pt>
                <c:pt idx="3">
                  <c:v>165.39</c:v>
                </c:pt>
                <c:pt idx="4">
                  <c:v>160.37</c:v>
                </c:pt>
              </c:numCache>
            </c:numRef>
          </c:val>
        </c:ser>
        <c:dLbls>
          <c:showLegendKey val="0"/>
          <c:showVal val="0"/>
          <c:showCatName val="0"/>
          <c:showSerName val="0"/>
          <c:showPercent val="0"/>
          <c:showBubbleSize val="0"/>
        </c:dLbls>
        <c:gapWidth val="150"/>
        <c:axId val="92631040"/>
        <c:axId val="926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92631040"/>
        <c:axId val="92632960"/>
      </c:lineChart>
      <c:dateAx>
        <c:axId val="92631040"/>
        <c:scaling>
          <c:orientation val="minMax"/>
        </c:scaling>
        <c:delete val="1"/>
        <c:axPos val="b"/>
        <c:numFmt formatCode="ge" sourceLinked="1"/>
        <c:majorTickMark val="none"/>
        <c:minorTickMark val="none"/>
        <c:tickLblPos val="none"/>
        <c:crossAx val="92632960"/>
        <c:crosses val="autoZero"/>
        <c:auto val="1"/>
        <c:lblOffset val="100"/>
        <c:baseTimeUnit val="years"/>
      </c:dateAx>
      <c:valAx>
        <c:axId val="9263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6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95.83</c:v>
                </c:pt>
                <c:pt idx="1">
                  <c:v>96.35</c:v>
                </c:pt>
                <c:pt idx="2">
                  <c:v>102.23</c:v>
                </c:pt>
                <c:pt idx="3">
                  <c:v>100.83</c:v>
                </c:pt>
                <c:pt idx="4">
                  <c:v>108.36</c:v>
                </c:pt>
              </c:numCache>
            </c:numRef>
          </c:val>
        </c:ser>
        <c:dLbls>
          <c:showLegendKey val="0"/>
          <c:showVal val="0"/>
          <c:showCatName val="0"/>
          <c:showSerName val="0"/>
          <c:showPercent val="0"/>
          <c:showBubbleSize val="0"/>
        </c:dLbls>
        <c:gapWidth val="150"/>
        <c:axId val="92663168"/>
        <c:axId val="926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92663168"/>
        <c:axId val="92669440"/>
      </c:lineChart>
      <c:dateAx>
        <c:axId val="92663168"/>
        <c:scaling>
          <c:orientation val="minMax"/>
        </c:scaling>
        <c:delete val="1"/>
        <c:axPos val="b"/>
        <c:numFmt formatCode="ge" sourceLinked="1"/>
        <c:majorTickMark val="none"/>
        <c:minorTickMark val="none"/>
        <c:tickLblPos val="none"/>
        <c:crossAx val="92669440"/>
        <c:crosses val="autoZero"/>
        <c:auto val="1"/>
        <c:lblOffset val="100"/>
        <c:baseTimeUnit val="years"/>
      </c:dateAx>
      <c:valAx>
        <c:axId val="926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142.91999999999999</c:v>
                </c:pt>
                <c:pt idx="1">
                  <c:v>141.24</c:v>
                </c:pt>
                <c:pt idx="2">
                  <c:v>132.81</c:v>
                </c:pt>
                <c:pt idx="3">
                  <c:v>133.81</c:v>
                </c:pt>
                <c:pt idx="4">
                  <c:v>133.13</c:v>
                </c:pt>
              </c:numCache>
            </c:numRef>
          </c:val>
        </c:ser>
        <c:dLbls>
          <c:showLegendKey val="0"/>
          <c:showVal val="0"/>
          <c:showCatName val="0"/>
          <c:showSerName val="0"/>
          <c:showPercent val="0"/>
          <c:showBubbleSize val="0"/>
        </c:dLbls>
        <c:gapWidth val="150"/>
        <c:axId val="92686976"/>
        <c:axId val="927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92686976"/>
        <c:axId val="92705536"/>
      </c:lineChart>
      <c:dateAx>
        <c:axId val="92686976"/>
        <c:scaling>
          <c:orientation val="minMax"/>
        </c:scaling>
        <c:delete val="1"/>
        <c:axPos val="b"/>
        <c:numFmt formatCode="ge" sourceLinked="1"/>
        <c:majorTickMark val="none"/>
        <c:minorTickMark val="none"/>
        <c:tickLblPos val="none"/>
        <c:crossAx val="92705536"/>
        <c:crosses val="autoZero"/>
        <c:auto val="1"/>
        <c:lblOffset val="100"/>
        <c:baseTimeUnit val="years"/>
      </c:dateAx>
      <c:valAx>
        <c:axId val="927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92" t="str">
        <f>データ!H6</f>
        <v>大阪府　吹田市</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6" t="s">
        <v>9</v>
      </c>
      <c r="BM7" s="7"/>
      <c r="BN7" s="7"/>
      <c r="BO7" s="7"/>
      <c r="BP7" s="7"/>
      <c r="BQ7" s="7"/>
      <c r="BR7" s="7"/>
      <c r="BS7" s="7"/>
      <c r="BT7" s="7"/>
      <c r="BU7" s="7"/>
      <c r="BV7" s="7"/>
      <c r="BW7" s="7"/>
      <c r="BX7" s="7"/>
      <c r="BY7" s="8"/>
    </row>
    <row r="8" spans="1:78" ht="18.75" customHeight="1">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A1</v>
      </c>
      <c r="X8" s="89"/>
      <c r="Y8" s="89"/>
      <c r="Z8" s="89"/>
      <c r="AA8" s="89"/>
      <c r="AB8" s="89"/>
      <c r="AC8" s="89"/>
      <c r="AD8" s="90" t="s">
        <v>116</v>
      </c>
      <c r="AE8" s="90"/>
      <c r="AF8" s="90"/>
      <c r="AG8" s="90"/>
      <c r="AH8" s="90"/>
      <c r="AI8" s="90"/>
      <c r="AJ8" s="90"/>
      <c r="AK8" s="5"/>
      <c r="AL8" s="77">
        <f>データ!$R$6</f>
        <v>369898</v>
      </c>
      <c r="AM8" s="77"/>
      <c r="AN8" s="77"/>
      <c r="AO8" s="77"/>
      <c r="AP8" s="77"/>
      <c r="AQ8" s="77"/>
      <c r="AR8" s="77"/>
      <c r="AS8" s="77"/>
      <c r="AT8" s="73">
        <f>データ!$S$6</f>
        <v>36.090000000000003</v>
      </c>
      <c r="AU8" s="74"/>
      <c r="AV8" s="74"/>
      <c r="AW8" s="74"/>
      <c r="AX8" s="74"/>
      <c r="AY8" s="74"/>
      <c r="AZ8" s="74"/>
      <c r="BA8" s="74"/>
      <c r="BB8" s="76">
        <f>データ!$T$6</f>
        <v>10249.32</v>
      </c>
      <c r="BC8" s="76"/>
      <c r="BD8" s="76"/>
      <c r="BE8" s="76"/>
      <c r="BF8" s="76"/>
      <c r="BG8" s="76"/>
      <c r="BH8" s="76"/>
      <c r="BI8" s="76"/>
      <c r="BJ8" s="4"/>
      <c r="BK8" s="4"/>
      <c r="BL8" s="80" t="s">
        <v>10</v>
      </c>
      <c r="BM8" s="81"/>
      <c r="BN8" s="9" t="s">
        <v>11</v>
      </c>
      <c r="BO8" s="10"/>
      <c r="BP8" s="10"/>
      <c r="BQ8" s="10"/>
      <c r="BR8" s="10"/>
      <c r="BS8" s="10"/>
      <c r="BT8" s="10"/>
      <c r="BU8" s="10"/>
      <c r="BV8" s="10"/>
      <c r="BW8" s="10"/>
      <c r="BX8" s="10"/>
      <c r="BY8" s="11"/>
    </row>
    <row r="9" spans="1:78"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12" t="s">
        <v>20</v>
      </c>
      <c r="BO9" s="13"/>
      <c r="BP9" s="13"/>
      <c r="BQ9" s="13"/>
      <c r="BR9" s="13"/>
      <c r="BS9" s="13"/>
      <c r="BT9" s="13"/>
      <c r="BU9" s="13"/>
      <c r="BV9" s="13"/>
      <c r="BW9" s="13"/>
      <c r="BX9" s="13"/>
      <c r="BY9" s="14"/>
    </row>
    <row r="10" spans="1:78" ht="18.75" customHeight="1">
      <c r="A10" s="2"/>
      <c r="B10" s="73" t="str">
        <f>データ!$N$6</f>
        <v>-</v>
      </c>
      <c r="C10" s="74"/>
      <c r="D10" s="74"/>
      <c r="E10" s="74"/>
      <c r="F10" s="74"/>
      <c r="G10" s="74"/>
      <c r="H10" s="74"/>
      <c r="I10" s="73">
        <f>データ!$O$6</f>
        <v>67.06</v>
      </c>
      <c r="J10" s="74"/>
      <c r="K10" s="74"/>
      <c r="L10" s="74"/>
      <c r="M10" s="74"/>
      <c r="N10" s="74"/>
      <c r="O10" s="75"/>
      <c r="P10" s="76">
        <f>データ!$P$6</f>
        <v>99.87</v>
      </c>
      <c r="Q10" s="76"/>
      <c r="R10" s="76"/>
      <c r="S10" s="76"/>
      <c r="T10" s="76"/>
      <c r="U10" s="76"/>
      <c r="V10" s="76"/>
      <c r="W10" s="77">
        <f>データ!$Q$6</f>
        <v>2149</v>
      </c>
      <c r="X10" s="77"/>
      <c r="Y10" s="77"/>
      <c r="Z10" s="77"/>
      <c r="AA10" s="77"/>
      <c r="AB10" s="77"/>
      <c r="AC10" s="77"/>
      <c r="AD10" s="2"/>
      <c r="AE10" s="2"/>
      <c r="AF10" s="2"/>
      <c r="AG10" s="2"/>
      <c r="AH10" s="5"/>
      <c r="AI10" s="5"/>
      <c r="AJ10" s="5"/>
      <c r="AK10" s="5"/>
      <c r="AL10" s="77">
        <f>データ!$U$6</f>
        <v>369040</v>
      </c>
      <c r="AM10" s="77"/>
      <c r="AN10" s="77"/>
      <c r="AO10" s="77"/>
      <c r="AP10" s="77"/>
      <c r="AQ10" s="77"/>
      <c r="AR10" s="77"/>
      <c r="AS10" s="77"/>
      <c r="AT10" s="73">
        <f>データ!$V$6</f>
        <v>36.090000000000003</v>
      </c>
      <c r="AU10" s="74"/>
      <c r="AV10" s="74"/>
      <c r="AW10" s="74"/>
      <c r="AX10" s="74"/>
      <c r="AY10" s="74"/>
      <c r="AZ10" s="74"/>
      <c r="BA10" s="74"/>
      <c r="BB10" s="76">
        <f>データ!$W$6</f>
        <v>10225.549999999999</v>
      </c>
      <c r="BC10" s="76"/>
      <c r="BD10" s="76"/>
      <c r="BE10" s="76"/>
      <c r="BF10" s="76"/>
      <c r="BG10" s="76"/>
      <c r="BH10" s="76"/>
      <c r="BI10" s="76"/>
      <c r="BJ10" s="2"/>
      <c r="BK10" s="2"/>
      <c r="BL10" s="78" t="s">
        <v>21</v>
      </c>
      <c r="BM10" s="79"/>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8" t="s">
        <v>119</v>
      </c>
      <c r="BM16" s="69"/>
      <c r="BN16" s="69"/>
      <c r="BO16" s="69"/>
      <c r="BP16" s="69"/>
      <c r="BQ16" s="69"/>
      <c r="BR16" s="69"/>
      <c r="BS16" s="69"/>
      <c r="BT16" s="69"/>
      <c r="BU16" s="69"/>
      <c r="BV16" s="69"/>
      <c r="BW16" s="69"/>
      <c r="BX16" s="69"/>
      <c r="BY16" s="69"/>
      <c r="BZ16" s="70"/>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8"/>
      <c r="BM17" s="69"/>
      <c r="BN17" s="69"/>
      <c r="BO17" s="69"/>
      <c r="BP17" s="69"/>
      <c r="BQ17" s="69"/>
      <c r="BR17" s="69"/>
      <c r="BS17" s="69"/>
      <c r="BT17" s="69"/>
      <c r="BU17" s="69"/>
      <c r="BV17" s="69"/>
      <c r="BW17" s="69"/>
      <c r="BX17" s="69"/>
      <c r="BY17" s="69"/>
      <c r="BZ17" s="70"/>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8"/>
      <c r="BM18" s="69"/>
      <c r="BN18" s="69"/>
      <c r="BO18" s="69"/>
      <c r="BP18" s="69"/>
      <c r="BQ18" s="69"/>
      <c r="BR18" s="69"/>
      <c r="BS18" s="69"/>
      <c r="BT18" s="69"/>
      <c r="BU18" s="69"/>
      <c r="BV18" s="69"/>
      <c r="BW18" s="69"/>
      <c r="BX18" s="69"/>
      <c r="BY18" s="69"/>
      <c r="BZ18" s="70"/>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8"/>
      <c r="BM19" s="69"/>
      <c r="BN19" s="69"/>
      <c r="BO19" s="69"/>
      <c r="BP19" s="69"/>
      <c r="BQ19" s="69"/>
      <c r="BR19" s="69"/>
      <c r="BS19" s="69"/>
      <c r="BT19" s="69"/>
      <c r="BU19" s="69"/>
      <c r="BV19" s="69"/>
      <c r="BW19" s="69"/>
      <c r="BX19" s="69"/>
      <c r="BY19" s="69"/>
      <c r="BZ19" s="70"/>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8"/>
      <c r="BM20" s="69"/>
      <c r="BN20" s="69"/>
      <c r="BO20" s="69"/>
      <c r="BP20" s="69"/>
      <c r="BQ20" s="69"/>
      <c r="BR20" s="69"/>
      <c r="BS20" s="69"/>
      <c r="BT20" s="69"/>
      <c r="BU20" s="69"/>
      <c r="BV20" s="69"/>
      <c r="BW20" s="69"/>
      <c r="BX20" s="69"/>
      <c r="BY20" s="69"/>
      <c r="BZ20" s="70"/>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8"/>
      <c r="BM21" s="69"/>
      <c r="BN21" s="69"/>
      <c r="BO21" s="69"/>
      <c r="BP21" s="69"/>
      <c r="BQ21" s="69"/>
      <c r="BR21" s="69"/>
      <c r="BS21" s="69"/>
      <c r="BT21" s="69"/>
      <c r="BU21" s="69"/>
      <c r="BV21" s="69"/>
      <c r="BW21" s="69"/>
      <c r="BX21" s="69"/>
      <c r="BY21" s="69"/>
      <c r="BZ21" s="70"/>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8"/>
      <c r="BM22" s="69"/>
      <c r="BN22" s="69"/>
      <c r="BO22" s="69"/>
      <c r="BP22" s="69"/>
      <c r="BQ22" s="69"/>
      <c r="BR22" s="69"/>
      <c r="BS22" s="69"/>
      <c r="BT22" s="69"/>
      <c r="BU22" s="69"/>
      <c r="BV22" s="69"/>
      <c r="BW22" s="69"/>
      <c r="BX22" s="69"/>
      <c r="BY22" s="69"/>
      <c r="BZ22" s="70"/>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8"/>
      <c r="BM23" s="69"/>
      <c r="BN23" s="69"/>
      <c r="BO23" s="69"/>
      <c r="BP23" s="69"/>
      <c r="BQ23" s="69"/>
      <c r="BR23" s="69"/>
      <c r="BS23" s="69"/>
      <c r="BT23" s="69"/>
      <c r="BU23" s="69"/>
      <c r="BV23" s="69"/>
      <c r="BW23" s="69"/>
      <c r="BX23" s="69"/>
      <c r="BY23" s="69"/>
      <c r="BZ23" s="70"/>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8"/>
      <c r="BM24" s="69"/>
      <c r="BN24" s="69"/>
      <c r="BO24" s="69"/>
      <c r="BP24" s="69"/>
      <c r="BQ24" s="69"/>
      <c r="BR24" s="69"/>
      <c r="BS24" s="69"/>
      <c r="BT24" s="69"/>
      <c r="BU24" s="69"/>
      <c r="BV24" s="69"/>
      <c r="BW24" s="69"/>
      <c r="BX24" s="69"/>
      <c r="BY24" s="69"/>
      <c r="BZ24" s="70"/>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8"/>
      <c r="BM25" s="69"/>
      <c r="BN25" s="69"/>
      <c r="BO25" s="69"/>
      <c r="BP25" s="69"/>
      <c r="BQ25" s="69"/>
      <c r="BR25" s="69"/>
      <c r="BS25" s="69"/>
      <c r="BT25" s="69"/>
      <c r="BU25" s="69"/>
      <c r="BV25" s="69"/>
      <c r="BW25" s="69"/>
      <c r="BX25" s="69"/>
      <c r="BY25" s="69"/>
      <c r="BZ25" s="70"/>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8"/>
      <c r="BM26" s="69"/>
      <c r="BN26" s="69"/>
      <c r="BO26" s="69"/>
      <c r="BP26" s="69"/>
      <c r="BQ26" s="69"/>
      <c r="BR26" s="69"/>
      <c r="BS26" s="69"/>
      <c r="BT26" s="69"/>
      <c r="BU26" s="69"/>
      <c r="BV26" s="69"/>
      <c r="BW26" s="69"/>
      <c r="BX26" s="69"/>
      <c r="BY26" s="69"/>
      <c r="BZ26" s="70"/>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8"/>
      <c r="BM27" s="69"/>
      <c r="BN27" s="69"/>
      <c r="BO27" s="69"/>
      <c r="BP27" s="69"/>
      <c r="BQ27" s="69"/>
      <c r="BR27" s="69"/>
      <c r="BS27" s="69"/>
      <c r="BT27" s="69"/>
      <c r="BU27" s="69"/>
      <c r="BV27" s="69"/>
      <c r="BW27" s="69"/>
      <c r="BX27" s="69"/>
      <c r="BY27" s="69"/>
      <c r="BZ27" s="70"/>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8"/>
      <c r="BM28" s="69"/>
      <c r="BN28" s="69"/>
      <c r="BO28" s="69"/>
      <c r="BP28" s="69"/>
      <c r="BQ28" s="69"/>
      <c r="BR28" s="69"/>
      <c r="BS28" s="69"/>
      <c r="BT28" s="69"/>
      <c r="BU28" s="69"/>
      <c r="BV28" s="69"/>
      <c r="BW28" s="69"/>
      <c r="BX28" s="69"/>
      <c r="BY28" s="69"/>
      <c r="BZ28" s="70"/>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8"/>
      <c r="BM29" s="69"/>
      <c r="BN29" s="69"/>
      <c r="BO29" s="69"/>
      <c r="BP29" s="69"/>
      <c r="BQ29" s="69"/>
      <c r="BR29" s="69"/>
      <c r="BS29" s="69"/>
      <c r="BT29" s="69"/>
      <c r="BU29" s="69"/>
      <c r="BV29" s="69"/>
      <c r="BW29" s="69"/>
      <c r="BX29" s="69"/>
      <c r="BY29" s="69"/>
      <c r="BZ29" s="70"/>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8"/>
      <c r="BM30" s="69"/>
      <c r="BN30" s="69"/>
      <c r="BO30" s="69"/>
      <c r="BP30" s="69"/>
      <c r="BQ30" s="69"/>
      <c r="BR30" s="69"/>
      <c r="BS30" s="69"/>
      <c r="BT30" s="69"/>
      <c r="BU30" s="69"/>
      <c r="BV30" s="69"/>
      <c r="BW30" s="69"/>
      <c r="BX30" s="69"/>
      <c r="BY30" s="69"/>
      <c r="BZ30" s="70"/>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8"/>
      <c r="BM31" s="69"/>
      <c r="BN31" s="69"/>
      <c r="BO31" s="69"/>
      <c r="BP31" s="69"/>
      <c r="BQ31" s="69"/>
      <c r="BR31" s="69"/>
      <c r="BS31" s="69"/>
      <c r="BT31" s="69"/>
      <c r="BU31" s="69"/>
      <c r="BV31" s="69"/>
      <c r="BW31" s="69"/>
      <c r="BX31" s="69"/>
      <c r="BY31" s="69"/>
      <c r="BZ31" s="70"/>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8"/>
      <c r="BM32" s="69"/>
      <c r="BN32" s="69"/>
      <c r="BO32" s="69"/>
      <c r="BP32" s="69"/>
      <c r="BQ32" s="69"/>
      <c r="BR32" s="69"/>
      <c r="BS32" s="69"/>
      <c r="BT32" s="69"/>
      <c r="BU32" s="69"/>
      <c r="BV32" s="69"/>
      <c r="BW32" s="69"/>
      <c r="BX32" s="69"/>
      <c r="BY32" s="69"/>
      <c r="BZ32" s="70"/>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8"/>
      <c r="BM33" s="69"/>
      <c r="BN33" s="69"/>
      <c r="BO33" s="69"/>
      <c r="BP33" s="69"/>
      <c r="BQ33" s="69"/>
      <c r="BR33" s="69"/>
      <c r="BS33" s="69"/>
      <c r="BT33" s="69"/>
      <c r="BU33" s="69"/>
      <c r="BV33" s="69"/>
      <c r="BW33" s="69"/>
      <c r="BX33" s="69"/>
      <c r="BY33" s="69"/>
      <c r="BZ33" s="70"/>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8"/>
      <c r="BM34" s="69"/>
      <c r="BN34" s="69"/>
      <c r="BO34" s="69"/>
      <c r="BP34" s="69"/>
      <c r="BQ34" s="69"/>
      <c r="BR34" s="69"/>
      <c r="BS34" s="69"/>
      <c r="BT34" s="69"/>
      <c r="BU34" s="69"/>
      <c r="BV34" s="69"/>
      <c r="BW34" s="69"/>
      <c r="BX34" s="69"/>
      <c r="BY34" s="69"/>
      <c r="BZ34" s="70"/>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8"/>
      <c r="BM35" s="69"/>
      <c r="BN35" s="69"/>
      <c r="BO35" s="69"/>
      <c r="BP35" s="69"/>
      <c r="BQ35" s="69"/>
      <c r="BR35" s="69"/>
      <c r="BS35" s="69"/>
      <c r="BT35" s="69"/>
      <c r="BU35" s="69"/>
      <c r="BV35" s="69"/>
      <c r="BW35" s="69"/>
      <c r="BX35" s="69"/>
      <c r="BY35" s="69"/>
      <c r="BZ35" s="70"/>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8"/>
      <c r="BM36" s="69"/>
      <c r="BN36" s="69"/>
      <c r="BO36" s="69"/>
      <c r="BP36" s="69"/>
      <c r="BQ36" s="69"/>
      <c r="BR36" s="69"/>
      <c r="BS36" s="69"/>
      <c r="BT36" s="69"/>
      <c r="BU36" s="69"/>
      <c r="BV36" s="69"/>
      <c r="BW36" s="69"/>
      <c r="BX36" s="69"/>
      <c r="BY36" s="69"/>
      <c r="BZ36" s="70"/>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8"/>
      <c r="BM37" s="69"/>
      <c r="BN37" s="69"/>
      <c r="BO37" s="69"/>
      <c r="BP37" s="69"/>
      <c r="BQ37" s="69"/>
      <c r="BR37" s="69"/>
      <c r="BS37" s="69"/>
      <c r="BT37" s="69"/>
      <c r="BU37" s="69"/>
      <c r="BV37" s="69"/>
      <c r="BW37" s="69"/>
      <c r="BX37" s="69"/>
      <c r="BY37" s="69"/>
      <c r="BZ37" s="70"/>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8"/>
      <c r="BM38" s="69"/>
      <c r="BN38" s="69"/>
      <c r="BO38" s="69"/>
      <c r="BP38" s="69"/>
      <c r="BQ38" s="69"/>
      <c r="BR38" s="69"/>
      <c r="BS38" s="69"/>
      <c r="BT38" s="69"/>
      <c r="BU38" s="69"/>
      <c r="BV38" s="69"/>
      <c r="BW38" s="69"/>
      <c r="BX38" s="69"/>
      <c r="BY38" s="69"/>
      <c r="BZ38" s="70"/>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8"/>
      <c r="BM39" s="69"/>
      <c r="BN39" s="69"/>
      <c r="BO39" s="69"/>
      <c r="BP39" s="69"/>
      <c r="BQ39" s="69"/>
      <c r="BR39" s="69"/>
      <c r="BS39" s="69"/>
      <c r="BT39" s="69"/>
      <c r="BU39" s="69"/>
      <c r="BV39" s="69"/>
      <c r="BW39" s="69"/>
      <c r="BX39" s="69"/>
      <c r="BY39" s="69"/>
      <c r="BZ39" s="70"/>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8"/>
      <c r="BM40" s="69"/>
      <c r="BN40" s="69"/>
      <c r="BO40" s="69"/>
      <c r="BP40" s="69"/>
      <c r="BQ40" s="69"/>
      <c r="BR40" s="69"/>
      <c r="BS40" s="69"/>
      <c r="BT40" s="69"/>
      <c r="BU40" s="69"/>
      <c r="BV40" s="69"/>
      <c r="BW40" s="69"/>
      <c r="BX40" s="69"/>
      <c r="BY40" s="69"/>
      <c r="BZ40" s="70"/>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8"/>
      <c r="BM41" s="69"/>
      <c r="BN41" s="69"/>
      <c r="BO41" s="69"/>
      <c r="BP41" s="69"/>
      <c r="BQ41" s="69"/>
      <c r="BR41" s="69"/>
      <c r="BS41" s="69"/>
      <c r="BT41" s="69"/>
      <c r="BU41" s="69"/>
      <c r="BV41" s="69"/>
      <c r="BW41" s="69"/>
      <c r="BX41" s="69"/>
      <c r="BY41" s="69"/>
      <c r="BZ41" s="70"/>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8"/>
      <c r="BM42" s="69"/>
      <c r="BN42" s="69"/>
      <c r="BO42" s="69"/>
      <c r="BP42" s="69"/>
      <c r="BQ42" s="69"/>
      <c r="BR42" s="69"/>
      <c r="BS42" s="69"/>
      <c r="BT42" s="69"/>
      <c r="BU42" s="69"/>
      <c r="BV42" s="69"/>
      <c r="BW42" s="69"/>
      <c r="BX42" s="69"/>
      <c r="BY42" s="69"/>
      <c r="BZ42" s="70"/>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8"/>
      <c r="BM43" s="69"/>
      <c r="BN43" s="69"/>
      <c r="BO43" s="69"/>
      <c r="BP43" s="69"/>
      <c r="BQ43" s="69"/>
      <c r="BR43" s="69"/>
      <c r="BS43" s="69"/>
      <c r="BT43" s="69"/>
      <c r="BU43" s="69"/>
      <c r="BV43" s="69"/>
      <c r="BW43" s="69"/>
      <c r="BX43" s="69"/>
      <c r="BY43" s="69"/>
      <c r="BZ43" s="70"/>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8"/>
      <c r="BM44" s="69"/>
      <c r="BN44" s="69"/>
      <c r="BO44" s="69"/>
      <c r="BP44" s="69"/>
      <c r="BQ44" s="69"/>
      <c r="BR44" s="69"/>
      <c r="BS44" s="69"/>
      <c r="BT44" s="69"/>
      <c r="BU44" s="69"/>
      <c r="BV44" s="69"/>
      <c r="BW44" s="69"/>
      <c r="BX44" s="69"/>
      <c r="BY44" s="69"/>
      <c r="BZ44" s="70"/>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272051</v>
      </c>
      <c r="D6" s="34">
        <f t="shared" si="3"/>
        <v>46</v>
      </c>
      <c r="E6" s="34">
        <f t="shared" si="3"/>
        <v>1</v>
      </c>
      <c r="F6" s="34">
        <f t="shared" si="3"/>
        <v>0</v>
      </c>
      <c r="G6" s="34">
        <f t="shared" si="3"/>
        <v>1</v>
      </c>
      <c r="H6" s="34" t="str">
        <f t="shared" si="3"/>
        <v>大阪府　吹田市</v>
      </c>
      <c r="I6" s="34" t="str">
        <f t="shared" si="3"/>
        <v>法適用</v>
      </c>
      <c r="J6" s="34" t="str">
        <f t="shared" si="3"/>
        <v>水道事業</v>
      </c>
      <c r="K6" s="34" t="str">
        <f t="shared" si="3"/>
        <v>末端給水事業</v>
      </c>
      <c r="L6" s="34" t="str">
        <f t="shared" si="3"/>
        <v>A1</v>
      </c>
      <c r="M6" s="34">
        <f t="shared" si="3"/>
        <v>0</v>
      </c>
      <c r="N6" s="35" t="str">
        <f t="shared" si="3"/>
        <v>-</v>
      </c>
      <c r="O6" s="35">
        <f t="shared" si="3"/>
        <v>67.06</v>
      </c>
      <c r="P6" s="35">
        <f t="shared" si="3"/>
        <v>99.87</v>
      </c>
      <c r="Q6" s="35">
        <f t="shared" si="3"/>
        <v>2149</v>
      </c>
      <c r="R6" s="35">
        <f t="shared" si="3"/>
        <v>369898</v>
      </c>
      <c r="S6" s="35">
        <f t="shared" si="3"/>
        <v>36.090000000000003</v>
      </c>
      <c r="T6" s="35">
        <f t="shared" si="3"/>
        <v>10249.32</v>
      </c>
      <c r="U6" s="35">
        <f t="shared" si="3"/>
        <v>369040</v>
      </c>
      <c r="V6" s="35">
        <f t="shared" si="3"/>
        <v>36.090000000000003</v>
      </c>
      <c r="W6" s="35">
        <f t="shared" si="3"/>
        <v>10225.549999999999</v>
      </c>
      <c r="X6" s="36">
        <f>IF(X7="",NA(),X7)</f>
        <v>104.51</v>
      </c>
      <c r="Y6" s="36">
        <f t="shared" ref="Y6:AG6" si="4">IF(Y7="",NA(),Y7)</f>
        <v>104.2</v>
      </c>
      <c r="Z6" s="36">
        <f t="shared" si="4"/>
        <v>110.35</v>
      </c>
      <c r="AA6" s="36">
        <f t="shared" si="4"/>
        <v>110.29</v>
      </c>
      <c r="AB6" s="36">
        <f t="shared" si="4"/>
        <v>116.17</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355.88</v>
      </c>
      <c r="AU6" s="36">
        <f t="shared" ref="AU6:BC6" si="6">IF(AU7="",NA(),AU7)</f>
        <v>390.32</v>
      </c>
      <c r="AV6" s="36">
        <f t="shared" si="6"/>
        <v>225.38</v>
      </c>
      <c r="AW6" s="36">
        <f t="shared" si="6"/>
        <v>205.18</v>
      </c>
      <c r="AX6" s="36">
        <f t="shared" si="6"/>
        <v>247.3</v>
      </c>
      <c r="AY6" s="36">
        <f t="shared" si="6"/>
        <v>475.07</v>
      </c>
      <c r="AZ6" s="36">
        <f t="shared" si="6"/>
        <v>473.46</v>
      </c>
      <c r="BA6" s="36">
        <f t="shared" si="6"/>
        <v>240.81</v>
      </c>
      <c r="BB6" s="36">
        <f t="shared" si="6"/>
        <v>241.71</v>
      </c>
      <c r="BC6" s="36">
        <f t="shared" si="6"/>
        <v>249.08</v>
      </c>
      <c r="BD6" s="35" t="str">
        <f>IF(BD7="","",IF(BD7="-","【-】","【"&amp;SUBSTITUTE(TEXT(BD7,"#,##0.00"),"-","△")&amp;"】"))</f>
        <v>【262.87】</v>
      </c>
      <c r="BE6" s="36">
        <f>IF(BE7="",NA(),BE7)</f>
        <v>160.28</v>
      </c>
      <c r="BF6" s="36">
        <f t="shared" ref="BF6:BN6" si="7">IF(BF7="",NA(),BF7)</f>
        <v>159.04</v>
      </c>
      <c r="BG6" s="36">
        <f t="shared" si="7"/>
        <v>161.33000000000001</v>
      </c>
      <c r="BH6" s="36">
        <f t="shared" si="7"/>
        <v>165.39</v>
      </c>
      <c r="BI6" s="36">
        <f t="shared" si="7"/>
        <v>160.37</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95.83</v>
      </c>
      <c r="BQ6" s="36">
        <f t="shared" ref="BQ6:BY6" si="8">IF(BQ7="",NA(),BQ7)</f>
        <v>96.35</v>
      </c>
      <c r="BR6" s="36">
        <f t="shared" si="8"/>
        <v>102.23</v>
      </c>
      <c r="BS6" s="36">
        <f t="shared" si="8"/>
        <v>100.83</v>
      </c>
      <c r="BT6" s="36">
        <f t="shared" si="8"/>
        <v>108.36</v>
      </c>
      <c r="BU6" s="36">
        <f t="shared" si="8"/>
        <v>100.42</v>
      </c>
      <c r="BV6" s="36">
        <f t="shared" si="8"/>
        <v>100.77</v>
      </c>
      <c r="BW6" s="36">
        <f t="shared" si="8"/>
        <v>107.74</v>
      </c>
      <c r="BX6" s="36">
        <f t="shared" si="8"/>
        <v>108.81</v>
      </c>
      <c r="BY6" s="36">
        <f t="shared" si="8"/>
        <v>110.87</v>
      </c>
      <c r="BZ6" s="35" t="str">
        <f>IF(BZ7="","",IF(BZ7="-","【-】","【"&amp;SUBSTITUTE(TEXT(BZ7,"#,##0.00"),"-","△")&amp;"】"))</f>
        <v>【105.59】</v>
      </c>
      <c r="CA6" s="36">
        <f>IF(CA7="",NA(),CA7)</f>
        <v>142.91999999999999</v>
      </c>
      <c r="CB6" s="36">
        <f t="shared" ref="CB6:CJ6" si="9">IF(CB7="",NA(),CB7)</f>
        <v>141.24</v>
      </c>
      <c r="CC6" s="36">
        <f t="shared" si="9"/>
        <v>132.81</v>
      </c>
      <c r="CD6" s="36">
        <f t="shared" si="9"/>
        <v>133.81</v>
      </c>
      <c r="CE6" s="36">
        <f t="shared" si="9"/>
        <v>133.13</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74.53</v>
      </c>
      <c r="CM6" s="36">
        <f t="shared" ref="CM6:CU6" si="10">IF(CM7="",NA(),CM7)</f>
        <v>74.17</v>
      </c>
      <c r="CN6" s="36">
        <f t="shared" si="10"/>
        <v>73.7</v>
      </c>
      <c r="CO6" s="36">
        <f t="shared" si="10"/>
        <v>73.83</v>
      </c>
      <c r="CP6" s="36">
        <f t="shared" si="10"/>
        <v>81.150000000000006</v>
      </c>
      <c r="CQ6" s="36">
        <f t="shared" si="10"/>
        <v>64.09</v>
      </c>
      <c r="CR6" s="36">
        <f t="shared" si="10"/>
        <v>63.91</v>
      </c>
      <c r="CS6" s="36">
        <f t="shared" si="10"/>
        <v>63.25</v>
      </c>
      <c r="CT6" s="36">
        <f t="shared" si="10"/>
        <v>63.03</v>
      </c>
      <c r="CU6" s="36">
        <f t="shared" si="10"/>
        <v>63.18</v>
      </c>
      <c r="CV6" s="35" t="str">
        <f>IF(CV7="","",IF(CV7="-","【-】","【"&amp;SUBSTITUTE(TEXT(CV7,"#,##0.00"),"-","△")&amp;"】"))</f>
        <v>【59.94】</v>
      </c>
      <c r="CW6" s="36">
        <f>IF(CW7="",NA(),CW7)</f>
        <v>96.03</v>
      </c>
      <c r="CX6" s="36">
        <f t="shared" ref="CX6:DF6" si="11">IF(CX7="",NA(),CX7)</f>
        <v>96.13</v>
      </c>
      <c r="CY6" s="36">
        <f t="shared" si="11"/>
        <v>95.98</v>
      </c>
      <c r="CZ6" s="36">
        <f t="shared" si="11"/>
        <v>95.12</v>
      </c>
      <c r="DA6" s="36">
        <f t="shared" si="11"/>
        <v>95.86</v>
      </c>
      <c r="DB6" s="36">
        <f t="shared" si="11"/>
        <v>91.19</v>
      </c>
      <c r="DC6" s="36">
        <f t="shared" si="11"/>
        <v>91.45</v>
      </c>
      <c r="DD6" s="36">
        <f t="shared" si="11"/>
        <v>91.07</v>
      </c>
      <c r="DE6" s="36">
        <f t="shared" si="11"/>
        <v>91.21</v>
      </c>
      <c r="DF6" s="36">
        <f t="shared" si="11"/>
        <v>91.6</v>
      </c>
      <c r="DG6" s="35" t="str">
        <f>IF(DG7="","",IF(DG7="-","【-】","【"&amp;SUBSTITUTE(TEXT(DG7,"#,##0.00"),"-","△")&amp;"】"))</f>
        <v>【90.22】</v>
      </c>
      <c r="DH6" s="36">
        <f>IF(DH7="",NA(),DH7)</f>
        <v>38.799999999999997</v>
      </c>
      <c r="DI6" s="36">
        <f t="shared" ref="DI6:DQ6" si="12">IF(DI7="",NA(),DI7)</f>
        <v>38.29</v>
      </c>
      <c r="DJ6" s="36">
        <f t="shared" si="12"/>
        <v>42.77</v>
      </c>
      <c r="DK6" s="36">
        <f t="shared" si="12"/>
        <v>42.58</v>
      </c>
      <c r="DL6" s="36">
        <f t="shared" si="12"/>
        <v>43.08</v>
      </c>
      <c r="DM6" s="36">
        <f t="shared" si="12"/>
        <v>44.41</v>
      </c>
      <c r="DN6" s="36">
        <f t="shared" si="12"/>
        <v>45.38</v>
      </c>
      <c r="DO6" s="36">
        <f t="shared" si="12"/>
        <v>47.7</v>
      </c>
      <c r="DP6" s="36">
        <f t="shared" si="12"/>
        <v>48.41</v>
      </c>
      <c r="DQ6" s="36">
        <f t="shared" si="12"/>
        <v>49.1</v>
      </c>
      <c r="DR6" s="35" t="str">
        <f>IF(DR7="","",IF(DR7="-","【-】","【"&amp;SUBSTITUTE(TEXT(DR7,"#,##0.00"),"-","△")&amp;"】"))</f>
        <v>【47.91】</v>
      </c>
      <c r="DS6" s="36">
        <f>IF(DS7="",NA(),DS7)</f>
        <v>33.86</v>
      </c>
      <c r="DT6" s="36">
        <f t="shared" ref="DT6:EB6" si="13">IF(DT7="",NA(),DT7)</f>
        <v>35.08</v>
      </c>
      <c r="DU6" s="36">
        <f t="shared" si="13"/>
        <v>36.39</v>
      </c>
      <c r="DV6" s="36">
        <f t="shared" si="13"/>
        <v>36.99</v>
      </c>
      <c r="DW6" s="36">
        <f t="shared" si="13"/>
        <v>37.47</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0.57999999999999996</v>
      </c>
      <c r="EE6" s="36">
        <f t="shared" ref="EE6:EM6" si="14">IF(EE7="",NA(),EE7)</f>
        <v>1.39</v>
      </c>
      <c r="EF6" s="36">
        <f t="shared" si="14"/>
        <v>0.95</v>
      </c>
      <c r="EG6" s="36">
        <f t="shared" si="14"/>
        <v>1.56</v>
      </c>
      <c r="EH6" s="36">
        <f t="shared" si="14"/>
        <v>1.05</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272051</v>
      </c>
      <c r="D7" s="38">
        <v>46</v>
      </c>
      <c r="E7" s="38">
        <v>1</v>
      </c>
      <c r="F7" s="38">
        <v>0</v>
      </c>
      <c r="G7" s="38">
        <v>1</v>
      </c>
      <c r="H7" s="38" t="s">
        <v>105</v>
      </c>
      <c r="I7" s="38" t="s">
        <v>106</v>
      </c>
      <c r="J7" s="38" t="s">
        <v>107</v>
      </c>
      <c r="K7" s="38" t="s">
        <v>108</v>
      </c>
      <c r="L7" s="38" t="s">
        <v>109</v>
      </c>
      <c r="M7" s="38"/>
      <c r="N7" s="39" t="s">
        <v>110</v>
      </c>
      <c r="O7" s="39">
        <v>67.06</v>
      </c>
      <c r="P7" s="39">
        <v>99.87</v>
      </c>
      <c r="Q7" s="39">
        <v>2149</v>
      </c>
      <c r="R7" s="39">
        <v>369898</v>
      </c>
      <c r="S7" s="39">
        <v>36.090000000000003</v>
      </c>
      <c r="T7" s="39">
        <v>10249.32</v>
      </c>
      <c r="U7" s="39">
        <v>369040</v>
      </c>
      <c r="V7" s="39">
        <v>36.090000000000003</v>
      </c>
      <c r="W7" s="39">
        <v>10225.549999999999</v>
      </c>
      <c r="X7" s="39">
        <v>104.51</v>
      </c>
      <c r="Y7" s="39">
        <v>104.2</v>
      </c>
      <c r="Z7" s="39">
        <v>110.35</v>
      </c>
      <c r="AA7" s="39">
        <v>110.29</v>
      </c>
      <c r="AB7" s="39">
        <v>116.17</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355.88</v>
      </c>
      <c r="AU7" s="39">
        <v>390.32</v>
      </c>
      <c r="AV7" s="39">
        <v>225.38</v>
      </c>
      <c r="AW7" s="39">
        <v>205.18</v>
      </c>
      <c r="AX7" s="39">
        <v>247.3</v>
      </c>
      <c r="AY7" s="39">
        <v>475.07</v>
      </c>
      <c r="AZ7" s="39">
        <v>473.46</v>
      </c>
      <c r="BA7" s="39">
        <v>240.81</v>
      </c>
      <c r="BB7" s="39">
        <v>241.71</v>
      </c>
      <c r="BC7" s="39">
        <v>249.08</v>
      </c>
      <c r="BD7" s="39">
        <v>262.87</v>
      </c>
      <c r="BE7" s="39">
        <v>160.28</v>
      </c>
      <c r="BF7" s="39">
        <v>159.04</v>
      </c>
      <c r="BG7" s="39">
        <v>161.33000000000001</v>
      </c>
      <c r="BH7" s="39">
        <v>165.39</v>
      </c>
      <c r="BI7" s="39">
        <v>160.37</v>
      </c>
      <c r="BJ7" s="39">
        <v>296.5</v>
      </c>
      <c r="BK7" s="39">
        <v>285.77</v>
      </c>
      <c r="BL7" s="39">
        <v>283.10000000000002</v>
      </c>
      <c r="BM7" s="39">
        <v>274.14</v>
      </c>
      <c r="BN7" s="39">
        <v>266.66000000000003</v>
      </c>
      <c r="BO7" s="39">
        <v>270.87</v>
      </c>
      <c r="BP7" s="39">
        <v>95.83</v>
      </c>
      <c r="BQ7" s="39">
        <v>96.35</v>
      </c>
      <c r="BR7" s="39">
        <v>102.23</v>
      </c>
      <c r="BS7" s="39">
        <v>100.83</v>
      </c>
      <c r="BT7" s="39">
        <v>108.36</v>
      </c>
      <c r="BU7" s="39">
        <v>100.42</v>
      </c>
      <c r="BV7" s="39">
        <v>100.77</v>
      </c>
      <c r="BW7" s="39">
        <v>107.74</v>
      </c>
      <c r="BX7" s="39">
        <v>108.81</v>
      </c>
      <c r="BY7" s="39">
        <v>110.87</v>
      </c>
      <c r="BZ7" s="39">
        <v>105.59</v>
      </c>
      <c r="CA7" s="39">
        <v>142.91999999999999</v>
      </c>
      <c r="CB7" s="39">
        <v>141.24</v>
      </c>
      <c r="CC7" s="39">
        <v>132.81</v>
      </c>
      <c r="CD7" s="39">
        <v>133.81</v>
      </c>
      <c r="CE7" s="39">
        <v>133.13</v>
      </c>
      <c r="CF7" s="39">
        <v>166.61</v>
      </c>
      <c r="CG7" s="39">
        <v>165.74</v>
      </c>
      <c r="CH7" s="39">
        <v>154.33000000000001</v>
      </c>
      <c r="CI7" s="39">
        <v>152.94999999999999</v>
      </c>
      <c r="CJ7" s="39">
        <v>150.54</v>
      </c>
      <c r="CK7" s="39">
        <v>163.27000000000001</v>
      </c>
      <c r="CL7" s="39">
        <v>74.53</v>
      </c>
      <c r="CM7" s="39">
        <v>74.17</v>
      </c>
      <c r="CN7" s="39">
        <v>73.7</v>
      </c>
      <c r="CO7" s="39">
        <v>73.83</v>
      </c>
      <c r="CP7" s="39">
        <v>81.150000000000006</v>
      </c>
      <c r="CQ7" s="39">
        <v>64.09</v>
      </c>
      <c r="CR7" s="39">
        <v>63.91</v>
      </c>
      <c r="CS7" s="39">
        <v>63.25</v>
      </c>
      <c r="CT7" s="39">
        <v>63.03</v>
      </c>
      <c r="CU7" s="39">
        <v>63.18</v>
      </c>
      <c r="CV7" s="39">
        <v>59.94</v>
      </c>
      <c r="CW7" s="39">
        <v>96.03</v>
      </c>
      <c r="CX7" s="39">
        <v>96.13</v>
      </c>
      <c r="CY7" s="39">
        <v>95.98</v>
      </c>
      <c r="CZ7" s="39">
        <v>95.12</v>
      </c>
      <c r="DA7" s="39">
        <v>95.86</v>
      </c>
      <c r="DB7" s="39">
        <v>91.19</v>
      </c>
      <c r="DC7" s="39">
        <v>91.45</v>
      </c>
      <c r="DD7" s="39">
        <v>91.07</v>
      </c>
      <c r="DE7" s="39">
        <v>91.21</v>
      </c>
      <c r="DF7" s="39">
        <v>91.6</v>
      </c>
      <c r="DG7" s="39">
        <v>90.22</v>
      </c>
      <c r="DH7" s="39">
        <v>38.799999999999997</v>
      </c>
      <c r="DI7" s="39">
        <v>38.29</v>
      </c>
      <c r="DJ7" s="39">
        <v>42.77</v>
      </c>
      <c r="DK7" s="39">
        <v>42.58</v>
      </c>
      <c r="DL7" s="39">
        <v>43.08</v>
      </c>
      <c r="DM7" s="39">
        <v>44.41</v>
      </c>
      <c r="DN7" s="39">
        <v>45.38</v>
      </c>
      <c r="DO7" s="39">
        <v>47.7</v>
      </c>
      <c r="DP7" s="39">
        <v>48.41</v>
      </c>
      <c r="DQ7" s="39">
        <v>49.1</v>
      </c>
      <c r="DR7" s="39">
        <v>47.91</v>
      </c>
      <c r="DS7" s="39">
        <v>33.86</v>
      </c>
      <c r="DT7" s="39">
        <v>35.08</v>
      </c>
      <c r="DU7" s="39">
        <v>36.39</v>
      </c>
      <c r="DV7" s="39">
        <v>36.99</v>
      </c>
      <c r="DW7" s="39">
        <v>37.47</v>
      </c>
      <c r="DX7" s="39">
        <v>12.28</v>
      </c>
      <c r="DY7" s="39">
        <v>13.33</v>
      </c>
      <c r="DZ7" s="39">
        <v>14.54</v>
      </c>
      <c r="EA7" s="39">
        <v>16.16</v>
      </c>
      <c r="EB7" s="39">
        <v>17.420000000000002</v>
      </c>
      <c r="EC7" s="39">
        <v>15</v>
      </c>
      <c r="ED7" s="39">
        <v>0.57999999999999996</v>
      </c>
      <c r="EE7" s="39">
        <v>1.39</v>
      </c>
      <c r="EF7" s="39">
        <v>0.95</v>
      </c>
      <c r="EG7" s="39">
        <v>1.56</v>
      </c>
      <c r="EH7" s="39">
        <v>1.05</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2018-02-26T05:20:10Z</cp:lastPrinted>
  <dcterms:created xsi:type="dcterms:W3CDTF">2017-12-25T01:31:38Z</dcterms:created>
  <dcterms:modified xsi:type="dcterms:W3CDTF">2018-02-27T02:31:10Z</dcterms:modified>
</cp:coreProperties>
</file>