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<sst xmlns="http://schemas.openxmlformats.org/spreadsheetml/2006/main" count="232" uniqueCount="120">
  <si>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</si>
  <si>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</si>
  <si>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</si>
  <si>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</si>
  <si>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</si>
  <si>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</si>
  <si>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</si>
  <si>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</si>
  <si>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</si>
  <si>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</si>
  <si>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</si>
  <si>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</si>
  <si>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</si>
  <si>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</si>
  <si>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</si>
  <si>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</si>
  <si>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</si>
  <si>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</si>
  <si>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</si>
  <si>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</si>
  <si>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</si>
  <si>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</si>
  <si>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</si>
  <si>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</si>
  <si>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</si>
  <si>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</si>
  <si>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</si>
  <si>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</si>
  <si>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</si>
  <si>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</si>
  <si>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</si>
  <si>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</si>
  <si>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</si>
  <si>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</si>
  <si>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</si>
  <si>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</si>
  <si>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</si>
  <si>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</si>
  <si>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</si>
  <si>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</si>
  <si>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</si>
  <si>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</si>
  <si>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</si>
  <si>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</si>
  <si>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</si>
  <si>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</si>
  <si>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</si>
  <si>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</si>
  <si>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</si>
  <si>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</si>
  <si>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</si>
  <si>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</si>
  <si>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</si>
  <si>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</si>
  <si>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</si>
  <si>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</si>
  <si>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</si>
  <si>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</si>
  <si>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</si>
  <si>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</si>
  <si>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</si>
  <si>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</si>
  <si>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</si>
  <si>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</si>
  <si>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</si>
  <si>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</si>
  <si>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</si>
  <si>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</si>
  <si>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</si>
  <si>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</si>
  <si>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</si>
  <si>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</si>
  <si>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</si>
  <si>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</si>
  <si>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</si>
  <si>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</si>
  <si>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</si>
  <si>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</si>
  <si>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</si>
  <si>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</si>
  <si>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</si>
  <si>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</si>
  <si>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</si>
  <si>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</si>
  <si>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</si>
  <si>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</si>
  <si>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</si>
  <si>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</si>
  <si>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</si>
  <si>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</si>
  <si>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</si>
  <si>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</si>
  <si>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</si>
  <si>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</si>
  <si>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</si>
  <si>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</si>
  <si>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</si>
  <si>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</si>
  <si>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</si>
  <si>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</si>
  <si>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</si>
  <si>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</si>
  <si>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</si>
  <si>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</si>
  <si>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</si>
  <si>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池田市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</si>
  <si>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</si>
  <si>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</si>
  <si>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</si>
  <si>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</si>
  <si>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</si>
  <si>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</si>
  <si>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</si>
  <si>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</si>
  <si>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</si>
  <si>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</si>
  <si>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は、増加傾向にあり、類似団体平均より少し高い水準にある。特に管路について、②管路経年比率も年々増加しており、類似団体平均を大きく上回っているが、これは早期に管路を整備したことによるもの。また、管路については、毎年約３km更新していることから③管路更新率は概ね１％前後で推移している。</t>
    <rPh sb="2" eb="4">
      <t>ユウケイ</t>
    </rPh>
    <rPh sb="4" eb="6">
      <t>コテイ</t>
    </rPh>
    <rPh sb="6" eb="8">
      <t>シサン</t>
    </rPh>
    <rPh sb="8" eb="10">
      <t>ゲンカ</t>
    </rPh>
    <rPh sb="10" eb="12">
      <t>ショウキャク</t>
    </rPh>
    <rPh sb="12" eb="13">
      <t>リツ</t>
    </rPh>
    <rPh sb="15" eb="17">
      <t>ゾウカ</t>
    </rPh>
    <rPh sb="17" eb="19">
      <t>ケイコウ</t>
    </rPh>
    <rPh sb="23" eb="25">
      <t>ルイジ</t>
    </rPh>
    <rPh sb="25" eb="27">
      <t>ダンタイ</t>
    </rPh>
    <rPh sb="27" eb="29">
      <t>ヘイキン</t>
    </rPh>
    <rPh sb="31" eb="32">
      <t>スコ</t>
    </rPh>
    <rPh sb="33" eb="34">
      <t>タカ</t>
    </rPh>
    <rPh sb="35" eb="37">
      <t>スイジュン</t>
    </rPh>
    <rPh sb="41" eb="42">
      <t>トク</t>
    </rPh>
    <rPh sb="43" eb="45">
      <t>カンロ</t>
    </rPh>
    <rPh sb="51" eb="53">
      <t>カンロ</t>
    </rPh>
    <rPh sb="53" eb="55">
      <t>ケイネン</t>
    </rPh>
    <rPh sb="55" eb="57">
      <t>ヒリツ</t>
    </rPh>
    <rPh sb="58" eb="60">
      <t>ネンネン</t>
    </rPh>
    <rPh sb="60" eb="62">
      <t>ゾウカ</t>
    </rPh>
    <rPh sb="67" eb="69">
      <t>ルイジ</t>
    </rPh>
    <rPh sb="69" eb="71">
      <t>ダンタイ</t>
    </rPh>
    <rPh sb="71" eb="73">
      <t>ヘイキン</t>
    </rPh>
    <rPh sb="74" eb="75">
      <t>オオ</t>
    </rPh>
    <rPh sb="77" eb="79">
      <t>ウワマワ</t>
    </rPh>
    <rPh sb="88" eb="90">
      <t>ソウキ</t>
    </rPh>
    <rPh sb="91" eb="93">
      <t>カンロ</t>
    </rPh>
    <rPh sb="94" eb="96">
      <t>セイビ</t>
    </rPh>
    <rPh sb="109" eb="111">
      <t>カンロ</t>
    </rPh>
    <rPh sb="117" eb="118">
      <t>マイ</t>
    </rPh>
    <rPh sb="118" eb="119">
      <t>ネン</t>
    </rPh>
    <rPh sb="119" eb="120">
      <t>ヤク</t>
    </rPh>
    <rPh sb="123" eb="125">
      <t>コウシン</t>
    </rPh>
    <rPh sb="134" eb="136">
      <t>カンロ</t>
    </rPh>
    <rPh sb="136" eb="138">
      <t>コウシン</t>
    </rPh>
    <rPh sb="138" eb="139">
      <t>リツ</t>
    </rPh>
    <rPh sb="140" eb="141">
      <t>オオム</t>
    </rPh>
    <rPh sb="144" eb="146">
      <t>ゼンゴ</t>
    </rPh>
    <rPh sb="147" eb="149">
      <t>スイイ</t>
    </rPh>
    <phoneticPr fontId="4"/>
  </si>
  <si>
    <t>自治体職員</t>
    <rPh sb="0" eb="2">
      <t>ジチ</t>
    </rPh>
    <rPh sb="2" eb="3">
      <t>タイ</t>
    </rPh>
    <rPh sb="3" eb="5">
      <t>ショクイン</t>
    </rPh>
    <phoneticPr fontId="4"/>
  </si>
  <si>
    <t>　収益性については、①経常収支比率は100％を超えている状態が続いている。⑤料金回収率は平成26年度より類似団体平均を下回っているものの、100％は上回っており給水収益で給水に係る費用を賄うことができている。⑥給水原価は設備更新工事の減価償却等により類似団体を上回っており、平成26年度から増加傾向である。
　財政状態については、③流動比率が100％を超えている状態が続いていることから、１年以内に支払うべき債務に対して支払うことができる現金等を十分に保有している状況であると言える。一方で、④企業債残高対給水収益比率は、施設整備計画により施設を更新しており、施設の整備にかかる起債の発行額が多いため、類似団体平均を大きく上回っている。
　施設の活用については、⑦施設利用率が類似団体平均と比べて低くなっているのは水需要の減少によるもの。一方、⑧有収率は類似団体平均を上回っており、施設の稼動は概ね収益に反映されている状況にある。</t>
    <rPh sb="1" eb="3">
      <t>シュウエキ</t>
    </rPh>
    <rPh sb="3" eb="4">
      <t>セイ</t>
    </rPh>
    <rPh sb="11" eb="13">
      <t>ケイジョウ</t>
    </rPh>
    <rPh sb="13" eb="15">
      <t>シュウシ</t>
    </rPh>
    <rPh sb="15" eb="17">
      <t>ヒリツ</t>
    </rPh>
    <rPh sb="23" eb="24">
      <t>コ</t>
    </rPh>
    <rPh sb="28" eb="30">
      <t>ジョウタイ</t>
    </rPh>
    <rPh sb="31" eb="32">
      <t>ツヅ</t>
    </rPh>
    <rPh sb="38" eb="40">
      <t>リョウキン</t>
    </rPh>
    <rPh sb="40" eb="42">
      <t>カイシュウ</t>
    </rPh>
    <rPh sb="42" eb="43">
      <t>リツ</t>
    </rPh>
    <rPh sb="44" eb="46">
      <t>ヘイセイ</t>
    </rPh>
    <rPh sb="48" eb="50">
      <t>ネンド</t>
    </rPh>
    <rPh sb="52" eb="54">
      <t>ルイジ</t>
    </rPh>
    <rPh sb="54" eb="56">
      <t>ダンタイ</t>
    </rPh>
    <rPh sb="56" eb="58">
      <t>ヘイキン</t>
    </rPh>
    <rPh sb="59" eb="61">
      <t>シタマワ</t>
    </rPh>
    <rPh sb="74" eb="76">
      <t>ウワマワ</t>
    </rPh>
    <rPh sb="80" eb="82">
      <t>キュウスイ</t>
    </rPh>
    <rPh sb="82" eb="84">
      <t>シュウエキ</t>
    </rPh>
    <rPh sb="85" eb="87">
      <t>キュウスイ</t>
    </rPh>
    <rPh sb="88" eb="89">
      <t>カカ</t>
    </rPh>
    <rPh sb="90" eb="92">
      <t>ヒヨウ</t>
    </rPh>
    <rPh sb="93" eb="94">
      <t>マカナ</t>
    </rPh>
    <rPh sb="105" eb="107">
      <t>キュウスイ</t>
    </rPh>
    <rPh sb="107" eb="109">
      <t>ゲンカ</t>
    </rPh>
    <rPh sb="110" eb="112">
      <t>セツビ</t>
    </rPh>
    <rPh sb="112" eb="114">
      <t>コウシン</t>
    </rPh>
    <rPh sb="114" eb="116">
      <t>コウジ</t>
    </rPh>
    <rPh sb="117" eb="119">
      <t>ゲンカ</t>
    </rPh>
    <rPh sb="119" eb="121">
      <t>ショウキャク</t>
    </rPh>
    <rPh sb="121" eb="122">
      <t>トウ</t>
    </rPh>
    <rPh sb="125" eb="127">
      <t>ルイジ</t>
    </rPh>
    <rPh sb="127" eb="129">
      <t>ダンタイ</t>
    </rPh>
    <rPh sb="130" eb="132">
      <t>ウワマワ</t>
    </rPh>
    <rPh sb="137" eb="139">
      <t>ヘイセイ</t>
    </rPh>
    <rPh sb="141" eb="143">
      <t>ネンド</t>
    </rPh>
    <rPh sb="145" eb="147">
      <t>ゾウカ</t>
    </rPh>
    <rPh sb="147" eb="149">
      <t>ケイコウ</t>
    </rPh>
    <rPh sb="156" eb="158">
      <t>ザイセイ</t>
    </rPh>
    <rPh sb="158" eb="160">
      <t>ジョウタイ</t>
    </rPh>
    <rPh sb="167" eb="169">
      <t>リュウドウ</t>
    </rPh>
    <rPh sb="169" eb="171">
      <t>ヒリツ</t>
    </rPh>
    <rPh sb="177" eb="178">
      <t>コ</t>
    </rPh>
    <rPh sb="182" eb="184">
      <t>ジョウタイ</t>
    </rPh>
    <rPh sb="185" eb="186">
      <t>ツヅ</t>
    </rPh>
    <rPh sb="196" eb="197">
      <t>ネン</t>
    </rPh>
    <rPh sb="197" eb="199">
      <t>イナイ</t>
    </rPh>
    <rPh sb="200" eb="202">
      <t>シハラ</t>
    </rPh>
    <rPh sb="205" eb="207">
      <t>サイム</t>
    </rPh>
    <rPh sb="208" eb="209">
      <t>タイ</t>
    </rPh>
    <rPh sb="211" eb="213">
      <t>シハラ</t>
    </rPh>
    <rPh sb="220" eb="222">
      <t>ゲンキン</t>
    </rPh>
    <rPh sb="222" eb="223">
      <t>トウ</t>
    </rPh>
    <rPh sb="224" eb="226">
      <t>ジュウブン</t>
    </rPh>
    <rPh sb="227" eb="229">
      <t>ホユウ</t>
    </rPh>
    <rPh sb="233" eb="235">
      <t>ジョウキョウ</t>
    </rPh>
    <rPh sb="239" eb="240">
      <t>イ</t>
    </rPh>
    <rPh sb="243" eb="245">
      <t>イッポウ</t>
    </rPh>
    <rPh sb="248" eb="250">
      <t>キギョウ</t>
    </rPh>
    <rPh sb="250" eb="251">
      <t>サイ</t>
    </rPh>
    <rPh sb="251" eb="253">
      <t>ザンダカ</t>
    </rPh>
    <rPh sb="253" eb="254">
      <t>タイ</t>
    </rPh>
    <rPh sb="254" eb="256">
      <t>キュウスイ</t>
    </rPh>
    <rPh sb="256" eb="258">
      <t>シュウエキ</t>
    </rPh>
    <rPh sb="258" eb="260">
      <t>ヒリツ</t>
    </rPh>
    <rPh sb="262" eb="264">
      <t>シセツ</t>
    </rPh>
    <rPh sb="264" eb="266">
      <t>セイビ</t>
    </rPh>
    <rPh sb="266" eb="268">
      <t>ケイカク</t>
    </rPh>
    <rPh sb="271" eb="273">
      <t>シセツ</t>
    </rPh>
    <rPh sb="274" eb="276">
      <t>コウシン</t>
    </rPh>
    <rPh sb="281" eb="283">
      <t>シセツ</t>
    </rPh>
    <rPh sb="284" eb="286">
      <t>セイビ</t>
    </rPh>
    <rPh sb="290" eb="292">
      <t>キサイ</t>
    </rPh>
    <rPh sb="293" eb="295">
      <t>ハッコウ</t>
    </rPh>
    <rPh sb="295" eb="296">
      <t>ガク</t>
    </rPh>
    <rPh sb="297" eb="298">
      <t>オオ</t>
    </rPh>
    <rPh sb="302" eb="304">
      <t>ルイジ</t>
    </rPh>
    <rPh sb="304" eb="306">
      <t>ダンタイ</t>
    </rPh>
    <rPh sb="306" eb="308">
      <t>ヘイキン</t>
    </rPh>
    <rPh sb="309" eb="310">
      <t>オオ</t>
    </rPh>
    <rPh sb="312" eb="314">
      <t>ウワマワ</t>
    </rPh>
    <rPh sb="322" eb="324">
      <t>シセツ</t>
    </rPh>
    <rPh sb="325" eb="327">
      <t>カツヨウ</t>
    </rPh>
    <rPh sb="334" eb="336">
      <t>シセツ</t>
    </rPh>
    <rPh sb="336" eb="339">
      <t>リヨウリツ</t>
    </rPh>
    <rPh sb="340" eb="342">
      <t>ルイジ</t>
    </rPh>
    <rPh sb="342" eb="344">
      <t>ダンタイ</t>
    </rPh>
    <rPh sb="344" eb="346">
      <t>ヘイキン</t>
    </rPh>
    <rPh sb="347" eb="348">
      <t>クラ</t>
    </rPh>
    <rPh sb="350" eb="351">
      <t>ヒク</t>
    </rPh>
    <rPh sb="359" eb="360">
      <t>ミズ</t>
    </rPh>
    <rPh sb="360" eb="362">
      <t>ジュヨウ</t>
    </rPh>
    <rPh sb="363" eb="365">
      <t>ゲンショウ</t>
    </rPh>
    <rPh sb="371" eb="373">
      <t>イッポウ</t>
    </rPh>
    <rPh sb="375" eb="376">
      <t>ユウ</t>
    </rPh>
    <rPh sb="376" eb="377">
      <t>シュウ</t>
    </rPh>
    <rPh sb="377" eb="378">
      <t>リツ</t>
    </rPh>
    <rPh sb="379" eb="381">
      <t>ルイジ</t>
    </rPh>
    <rPh sb="381" eb="383">
      <t>ダンタイ</t>
    </rPh>
    <rPh sb="383" eb="385">
      <t>ヘイキン</t>
    </rPh>
    <rPh sb="386" eb="388">
      <t>ウワマワ</t>
    </rPh>
    <rPh sb="393" eb="395">
      <t>シセツ</t>
    </rPh>
    <rPh sb="396" eb="398">
      <t>カドウ</t>
    </rPh>
    <rPh sb="399" eb="400">
      <t>オオム</t>
    </rPh>
    <rPh sb="401" eb="403">
      <t>シュウエキ</t>
    </rPh>
    <rPh sb="404" eb="406">
      <t>ハンエイ</t>
    </rPh>
    <rPh sb="411" eb="413">
      <t>ジョウキョウ</t>
    </rPh>
    <phoneticPr fontId="4"/>
  </si>
  <si>
    <t>　現在、施設整備計画により、浄水場の耐震化（平成27～平成30年度）や、管路の更新（実態に即した耐用年数をもとに、昭和45年以前の管路を老朽管として位置づけ、年約３ｋｍ更新）等を行っている。上記の状況や今後の水需要の減少、老朽化施設の更新需要の増加を鑑みると、将来にわたり水道事業が持続可能なものにするために、業務の委託や省エネ設備の更新に取り組んでいるが、さらなる施設の維持管理費を含む経費の削減等を行うとともに、老朽化した施設の更新について、重要度、優先度を考慮し、行っていく必要がある。
　経営戦略については、平成29年度中に策定する見込み。</t>
    <rPh sb="1" eb="3">
      <t>ゲンザイ</t>
    </rPh>
    <rPh sb="4" eb="6">
      <t>シセツ</t>
    </rPh>
    <rPh sb="6" eb="8">
      <t>セイビ</t>
    </rPh>
    <rPh sb="8" eb="10">
      <t>ケイカク</t>
    </rPh>
    <rPh sb="14" eb="16">
      <t>ジョウスイ</t>
    </rPh>
    <rPh sb="16" eb="17">
      <t>ジョウ</t>
    </rPh>
    <rPh sb="18" eb="21">
      <t>タイシンカ</t>
    </rPh>
    <rPh sb="22" eb="24">
      <t>ヘイセイ</t>
    </rPh>
    <rPh sb="31" eb="33">
      <t>ネンド</t>
    </rPh>
    <rPh sb="36" eb="38">
      <t>カンロ</t>
    </rPh>
    <rPh sb="39" eb="41">
      <t>コウシン</t>
    </rPh>
    <rPh sb="42" eb="44">
      <t>ジッタイ</t>
    </rPh>
    <rPh sb="45" eb="46">
      <t>ソク</t>
    </rPh>
    <rPh sb="48" eb="50">
      <t>タイヨウ</t>
    </rPh>
    <rPh sb="50" eb="52">
      <t>ネンスウ</t>
    </rPh>
    <rPh sb="57" eb="59">
      <t>ショウワ</t>
    </rPh>
    <rPh sb="61" eb="62">
      <t>ネン</t>
    </rPh>
    <rPh sb="62" eb="64">
      <t>イゼン</t>
    </rPh>
    <rPh sb="65" eb="67">
      <t>カンロ</t>
    </rPh>
    <rPh sb="68" eb="70">
      <t>ロウキュウ</t>
    </rPh>
    <rPh sb="70" eb="71">
      <t>カン</t>
    </rPh>
    <rPh sb="74" eb="76">
      <t>イチ</t>
    </rPh>
    <rPh sb="79" eb="80">
      <t>ネン</t>
    </rPh>
    <rPh sb="80" eb="81">
      <t>ヤク</t>
    </rPh>
    <rPh sb="84" eb="86">
      <t>コウシン</t>
    </rPh>
    <rPh sb="87" eb="88">
      <t>トウ</t>
    </rPh>
    <rPh sb="89" eb="90">
      <t>オコナ</t>
    </rPh>
    <rPh sb="95" eb="97">
      <t>ジョウキ</t>
    </rPh>
    <rPh sb="98" eb="100">
      <t>ジョウキョウ</t>
    </rPh>
    <rPh sb="101" eb="103">
      <t>コンゴ</t>
    </rPh>
    <rPh sb="104" eb="105">
      <t>ミズ</t>
    </rPh>
    <rPh sb="105" eb="107">
      <t>ジュヨウ</t>
    </rPh>
    <rPh sb="108" eb="110">
      <t>ゲンショウ</t>
    </rPh>
    <rPh sb="111" eb="113">
      <t>ロウキュウ</t>
    </rPh>
    <rPh sb="113" eb="114">
      <t>カ</t>
    </rPh>
    <rPh sb="114" eb="116">
      <t>シセツ</t>
    </rPh>
    <rPh sb="117" eb="119">
      <t>コウシン</t>
    </rPh>
    <rPh sb="119" eb="121">
      <t>ジュヨウ</t>
    </rPh>
    <rPh sb="122" eb="124">
      <t>ゾウカ</t>
    </rPh>
    <rPh sb="125" eb="126">
      <t>カンガ</t>
    </rPh>
    <rPh sb="130" eb="132">
      <t>ショウライ</t>
    </rPh>
    <rPh sb="136" eb="138">
      <t>スイドウ</t>
    </rPh>
    <rPh sb="138" eb="140">
      <t>ジギョウ</t>
    </rPh>
    <rPh sb="141" eb="143">
      <t>ジゾク</t>
    </rPh>
    <rPh sb="143" eb="145">
      <t>カノウ</t>
    </rPh>
    <rPh sb="155" eb="157">
      <t>ギョウム</t>
    </rPh>
    <rPh sb="158" eb="160">
      <t>イタク</t>
    </rPh>
    <rPh sb="161" eb="162">
      <t>ショウ</t>
    </rPh>
    <rPh sb="164" eb="166">
      <t>セツビ</t>
    </rPh>
    <rPh sb="167" eb="169">
      <t>コウシン</t>
    </rPh>
    <rPh sb="170" eb="171">
      <t>ト</t>
    </rPh>
    <rPh sb="172" eb="173">
      <t>ク</t>
    </rPh>
    <rPh sb="183" eb="185">
      <t>シセツ</t>
    </rPh>
    <rPh sb="186" eb="188">
      <t>イジ</t>
    </rPh>
    <rPh sb="188" eb="190">
      <t>カンリ</t>
    </rPh>
    <rPh sb="190" eb="191">
      <t>ヒ</t>
    </rPh>
    <rPh sb="192" eb="193">
      <t>フク</t>
    </rPh>
    <rPh sb="194" eb="196">
      <t>ケイヒ</t>
    </rPh>
    <rPh sb="197" eb="199">
      <t>サクゲン</t>
    </rPh>
    <rPh sb="199" eb="200">
      <t>トウ</t>
    </rPh>
    <rPh sb="201" eb="202">
      <t>オコナ</t>
    </rPh>
    <rPh sb="208" eb="210">
      <t>ロウキュウ</t>
    </rPh>
    <rPh sb="210" eb="211">
      <t>カ</t>
    </rPh>
    <rPh sb="213" eb="215">
      <t>シセツ</t>
    </rPh>
    <rPh sb="216" eb="218">
      <t>コウシン</t>
    </rPh>
    <rPh sb="223" eb="226">
      <t>ジュウヨウド</t>
    </rPh>
    <rPh sb="227" eb="230">
      <t>ユウセンド</t>
    </rPh>
    <rPh sb="231" eb="233">
      <t>コウリョ</t>
    </rPh>
    <rPh sb="235" eb="236">
      <t>オコナ</t>
    </rPh>
    <rPh sb="240" eb="242">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</si>
</sst>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1.28</c:v>
                </c:pt>
                <c:pt idx="1">
                  <c:v>1.39</c:v>
                </c:pt>
                <c:pt idx="2">
                  <c:v>0.89</c:v>
                </c:pt>
                <c:pt idx="3">
                  <c:v>1.06</c:v>
                </c:pt>
                <c:pt idx="4">
                  <c:v>1.01</c:v>
                </c:pt>
              </c:numCache>
            </c:numRef>
          </c:val>
        </c:ser>
        <c:dLbls>
          <c:showLegendKey val="0"/>
          <c:showVal val="0"/>
          <c:showCatName val="0"/>
          <c:showSerName val="0"/>
          <c:showPercent val="0"/>
          <c:showBubbleSize val="0"/>
        </c:dLbls>
        <c:gapWidth val="150"/>
        <c:axId val="95255552"/>
        <c:axId val="952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95255552"/>
        <c:axId val="95270016"/>
      </c:lineChart>
      <c:dateAx>
        <c:axId val="95255552"/>
        <c:scaling>
          <c:orientation val="minMax"/>
        </c:scaling>
        <c:delete val="1"/>
        <c:axPos val="b"/>
        <c:numFmt formatCode="ge" sourceLinked="1"/>
        <c:majorTickMark val="none"/>
        <c:minorTickMark val="none"/>
        <c:tickLblPos val="none"/>
        <c:crossAx val="95270016"/>
        <c:crosses val="autoZero"/>
        <c:auto val="1"/>
        <c:lblOffset val="100"/>
        <c:baseTimeUnit val="years"/>
      </c:dateAx>
      <c:valAx>
        <c:axId val="952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51.7</c:v>
                </c:pt>
                <c:pt idx="1">
                  <c:v>51.48</c:v>
                </c:pt>
                <c:pt idx="2">
                  <c:v>50.37</c:v>
                </c:pt>
                <c:pt idx="3">
                  <c:v>49.14</c:v>
                </c:pt>
                <c:pt idx="4">
                  <c:v>49.16</c:v>
                </c:pt>
              </c:numCache>
            </c:numRef>
          </c:val>
        </c:ser>
        <c:dLbls>
          <c:showLegendKey val="0"/>
          <c:showVal val="0"/>
          <c:showCatName val="0"/>
          <c:showSerName val="0"/>
          <c:showPercent val="0"/>
          <c:showBubbleSize val="0"/>
        </c:dLbls>
        <c:gapWidth val="150"/>
        <c:axId val="150048128"/>
        <c:axId val="1500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50048128"/>
        <c:axId val="150058496"/>
      </c:lineChart>
      <c:dateAx>
        <c:axId val="150048128"/>
        <c:scaling>
          <c:orientation val="minMax"/>
        </c:scaling>
        <c:delete val="1"/>
        <c:axPos val="b"/>
        <c:numFmt formatCode="ge" sourceLinked="1"/>
        <c:majorTickMark val="none"/>
        <c:minorTickMark val="none"/>
        <c:tickLblPos val="none"/>
        <c:crossAx val="150058496"/>
        <c:crosses val="autoZero"/>
        <c:auto val="1"/>
        <c:lblOffset val="100"/>
        <c:baseTimeUnit val="years"/>
      </c:dateAx>
      <c:valAx>
        <c:axId val="1500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90.46</c:v>
                </c:pt>
                <c:pt idx="1">
                  <c:v>90.47</c:v>
                </c:pt>
                <c:pt idx="2">
                  <c:v>90.01</c:v>
                </c:pt>
                <c:pt idx="3">
                  <c:v>91.32</c:v>
                </c:pt>
                <c:pt idx="4">
                  <c:v>90.86</c:v>
                </c:pt>
              </c:numCache>
            </c:numRef>
          </c:val>
        </c:ser>
        <c:dLbls>
          <c:showLegendKey val="0"/>
          <c:showVal val="0"/>
          <c:showCatName val="0"/>
          <c:showSerName val="0"/>
          <c:showPercent val="0"/>
          <c:showBubbleSize val="0"/>
        </c:dLbls>
        <c:gapWidth val="150"/>
        <c:axId val="150096896"/>
        <c:axId val="1500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50096896"/>
        <c:axId val="150099072"/>
      </c:lineChart>
      <c:dateAx>
        <c:axId val="150096896"/>
        <c:scaling>
          <c:orientation val="minMax"/>
        </c:scaling>
        <c:delete val="1"/>
        <c:axPos val="b"/>
        <c:numFmt formatCode="ge" sourceLinked="1"/>
        <c:majorTickMark val="none"/>
        <c:minorTickMark val="none"/>
        <c:tickLblPos val="none"/>
        <c:crossAx val="150099072"/>
        <c:crosses val="autoZero"/>
        <c:auto val="1"/>
        <c:lblOffset val="100"/>
        <c:baseTimeUnit val="years"/>
      </c:dateAx>
      <c:valAx>
        <c:axId val="1500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111.68</c:v>
                </c:pt>
                <c:pt idx="1">
                  <c:v>114.43</c:v>
                </c:pt>
                <c:pt idx="2">
                  <c:v>112.92</c:v>
                </c:pt>
                <c:pt idx="3">
                  <c:v>115.42</c:v>
                </c:pt>
                <c:pt idx="4">
                  <c:v>112.58</c:v>
                </c:pt>
              </c:numCache>
            </c:numRef>
          </c:val>
        </c:ser>
        <c:dLbls>
          <c:showLegendKey val="0"/>
          <c:showVal val="0"/>
          <c:showCatName val="0"/>
          <c:showSerName val="0"/>
          <c:showPercent val="0"/>
          <c:showBubbleSize val="0"/>
        </c:dLbls>
        <c:gapWidth val="150"/>
        <c:axId val="95287936"/>
        <c:axId val="1089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95287936"/>
        <c:axId val="108995328"/>
      </c:lineChart>
      <c:dateAx>
        <c:axId val="95287936"/>
        <c:scaling>
          <c:orientation val="minMax"/>
        </c:scaling>
        <c:delete val="1"/>
        <c:axPos val="b"/>
        <c:numFmt formatCode="ge" sourceLinked="1"/>
        <c:majorTickMark val="none"/>
        <c:minorTickMark val="none"/>
        <c:tickLblPos val="none"/>
        <c:crossAx val="108995328"/>
        <c:crosses val="autoZero"/>
        <c:auto val="1"/>
        <c:lblOffset val="100"/>
        <c:baseTimeUnit val="years"/>
      </c:dateAx>
      <c:valAx>
        <c:axId val="10899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2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43.22</c:v>
                </c:pt>
                <c:pt idx="1">
                  <c:v>44.83</c:v>
                </c:pt>
                <c:pt idx="2">
                  <c:v>49.29</c:v>
                </c:pt>
                <c:pt idx="3">
                  <c:v>51.14</c:v>
                </c:pt>
                <c:pt idx="4">
                  <c:v>50.56</c:v>
                </c:pt>
              </c:numCache>
            </c:numRef>
          </c:val>
        </c:ser>
        <c:dLbls>
          <c:showLegendKey val="0"/>
          <c:showVal val="0"/>
          <c:showCatName val="0"/>
          <c:showSerName val="0"/>
          <c:showPercent val="0"/>
          <c:showBubbleSize val="0"/>
        </c:dLbls>
        <c:gapWidth val="150"/>
        <c:axId val="109025536"/>
        <c:axId val="1090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109025536"/>
        <c:axId val="109027712"/>
      </c:lineChart>
      <c:dateAx>
        <c:axId val="109025536"/>
        <c:scaling>
          <c:orientation val="minMax"/>
        </c:scaling>
        <c:delete val="1"/>
        <c:axPos val="b"/>
        <c:numFmt formatCode="ge" sourceLinked="1"/>
        <c:majorTickMark val="none"/>
        <c:minorTickMark val="none"/>
        <c:tickLblPos val="none"/>
        <c:crossAx val="109027712"/>
        <c:crosses val="autoZero"/>
        <c:auto val="1"/>
        <c:lblOffset val="100"/>
        <c:baseTimeUnit val="years"/>
      </c:dateAx>
      <c:valAx>
        <c:axId val="1090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30.92</c:v>
                </c:pt>
                <c:pt idx="1">
                  <c:v>34.020000000000003</c:v>
                </c:pt>
                <c:pt idx="2">
                  <c:v>38</c:v>
                </c:pt>
                <c:pt idx="3">
                  <c:v>37.36</c:v>
                </c:pt>
                <c:pt idx="4">
                  <c:v>38.79</c:v>
                </c:pt>
              </c:numCache>
            </c:numRef>
          </c:val>
        </c:ser>
        <c:dLbls>
          <c:showLegendKey val="0"/>
          <c:showVal val="0"/>
          <c:showCatName val="0"/>
          <c:showSerName val="0"/>
          <c:showPercent val="0"/>
          <c:showBubbleSize val="0"/>
        </c:dLbls>
        <c:gapWidth val="150"/>
        <c:axId val="148458880"/>
        <c:axId val="1484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148458880"/>
        <c:axId val="148461056"/>
      </c:lineChart>
      <c:dateAx>
        <c:axId val="148458880"/>
        <c:scaling>
          <c:orientation val="minMax"/>
        </c:scaling>
        <c:delete val="1"/>
        <c:axPos val="b"/>
        <c:numFmt formatCode="ge" sourceLinked="1"/>
        <c:majorTickMark val="none"/>
        <c:minorTickMark val="none"/>
        <c:tickLblPos val="none"/>
        <c:crossAx val="148461056"/>
        <c:crosses val="autoZero"/>
        <c:auto val="1"/>
        <c:lblOffset val="100"/>
        <c:baseTimeUnit val="years"/>
      </c:dateAx>
      <c:valAx>
        <c:axId val="1484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496384"/>
        <c:axId val="1484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48496384"/>
        <c:axId val="148498304"/>
      </c:lineChart>
      <c:dateAx>
        <c:axId val="148496384"/>
        <c:scaling>
          <c:orientation val="minMax"/>
        </c:scaling>
        <c:delete val="1"/>
        <c:axPos val="b"/>
        <c:numFmt formatCode="ge" sourceLinked="1"/>
        <c:majorTickMark val="none"/>
        <c:minorTickMark val="none"/>
        <c:tickLblPos val="none"/>
        <c:crossAx val="148498304"/>
        <c:crosses val="autoZero"/>
        <c:auto val="1"/>
        <c:lblOffset val="100"/>
        <c:baseTimeUnit val="years"/>
      </c:dateAx>
      <c:valAx>
        <c:axId val="14849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840.03</c:v>
                </c:pt>
                <c:pt idx="1">
                  <c:v>1484.6</c:v>
                </c:pt>
                <c:pt idx="2">
                  <c:v>409.65</c:v>
                </c:pt>
                <c:pt idx="3">
                  <c:v>417.82</c:v>
                </c:pt>
                <c:pt idx="4">
                  <c:v>327.05</c:v>
                </c:pt>
              </c:numCache>
            </c:numRef>
          </c:val>
        </c:ser>
        <c:dLbls>
          <c:showLegendKey val="0"/>
          <c:showVal val="0"/>
          <c:showCatName val="0"/>
          <c:showSerName val="0"/>
          <c:showPercent val="0"/>
          <c:showBubbleSize val="0"/>
        </c:dLbls>
        <c:gapWidth val="150"/>
        <c:axId val="150228352"/>
        <c:axId val="1502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50228352"/>
        <c:axId val="150246912"/>
      </c:lineChart>
      <c:dateAx>
        <c:axId val="150228352"/>
        <c:scaling>
          <c:orientation val="minMax"/>
        </c:scaling>
        <c:delete val="1"/>
        <c:axPos val="b"/>
        <c:numFmt formatCode="ge" sourceLinked="1"/>
        <c:majorTickMark val="none"/>
        <c:minorTickMark val="none"/>
        <c:tickLblPos val="none"/>
        <c:crossAx val="150246912"/>
        <c:crosses val="autoZero"/>
        <c:auto val="1"/>
        <c:lblOffset val="100"/>
        <c:baseTimeUnit val="years"/>
      </c:dateAx>
      <c:valAx>
        <c:axId val="15024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2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381.08</c:v>
                </c:pt>
                <c:pt idx="1">
                  <c:v>379.53</c:v>
                </c:pt>
                <c:pt idx="2">
                  <c:v>402.63</c:v>
                </c:pt>
                <c:pt idx="3">
                  <c:v>400.4</c:v>
                </c:pt>
                <c:pt idx="4">
                  <c:v>417.5</c:v>
                </c:pt>
              </c:numCache>
            </c:numRef>
          </c:val>
        </c:ser>
        <c:dLbls>
          <c:showLegendKey val="0"/>
          <c:showVal val="0"/>
          <c:showCatName val="0"/>
          <c:showSerName val="0"/>
          <c:showPercent val="0"/>
          <c:showBubbleSize val="0"/>
        </c:dLbls>
        <c:gapWidth val="150"/>
        <c:axId val="150256640"/>
        <c:axId val="1502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50256640"/>
        <c:axId val="150287488"/>
      </c:lineChart>
      <c:dateAx>
        <c:axId val="150256640"/>
        <c:scaling>
          <c:orientation val="minMax"/>
        </c:scaling>
        <c:delete val="1"/>
        <c:axPos val="b"/>
        <c:numFmt formatCode="ge" sourceLinked="1"/>
        <c:majorTickMark val="none"/>
        <c:minorTickMark val="none"/>
        <c:tickLblPos val="none"/>
        <c:crossAx val="150287488"/>
        <c:crosses val="autoZero"/>
        <c:auto val="1"/>
        <c:lblOffset val="100"/>
        <c:baseTimeUnit val="years"/>
      </c:dateAx>
      <c:valAx>
        <c:axId val="15028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2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103.96</c:v>
                </c:pt>
                <c:pt idx="1">
                  <c:v>103.24</c:v>
                </c:pt>
                <c:pt idx="2">
                  <c:v>103.64</c:v>
                </c:pt>
                <c:pt idx="3">
                  <c:v>103.89</c:v>
                </c:pt>
                <c:pt idx="4">
                  <c:v>101.25</c:v>
                </c:pt>
              </c:numCache>
            </c:numRef>
          </c:val>
        </c:ser>
        <c:dLbls>
          <c:showLegendKey val="0"/>
          <c:showVal val="0"/>
          <c:showCatName val="0"/>
          <c:showSerName val="0"/>
          <c:showPercent val="0"/>
          <c:showBubbleSize val="0"/>
        </c:dLbls>
        <c:gapWidth val="150"/>
        <c:axId val="150313216"/>
        <c:axId val="1503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50313216"/>
        <c:axId val="150315392"/>
      </c:lineChart>
      <c:dateAx>
        <c:axId val="150313216"/>
        <c:scaling>
          <c:orientation val="minMax"/>
        </c:scaling>
        <c:delete val="1"/>
        <c:axPos val="b"/>
        <c:numFmt formatCode="ge" sourceLinked="1"/>
        <c:majorTickMark val="none"/>
        <c:minorTickMark val="none"/>
        <c:tickLblPos val="none"/>
        <c:crossAx val="150315392"/>
        <c:crosses val="autoZero"/>
        <c:auto val="1"/>
        <c:lblOffset val="100"/>
        <c:baseTimeUnit val="years"/>
      </c:dateAx>
      <c:valAx>
        <c:axId val="1503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170.79</c:v>
                </c:pt>
                <c:pt idx="1">
                  <c:v>172.56</c:v>
                </c:pt>
                <c:pt idx="2">
                  <c:v>167.46</c:v>
                </c:pt>
                <c:pt idx="3">
                  <c:v>170.02</c:v>
                </c:pt>
                <c:pt idx="4">
                  <c:v>174.85</c:v>
                </c:pt>
              </c:numCache>
            </c:numRef>
          </c:val>
        </c:ser>
        <c:dLbls>
          <c:showLegendKey val="0"/>
          <c:showVal val="0"/>
          <c:showCatName val="0"/>
          <c:showSerName val="0"/>
          <c:showPercent val="0"/>
          <c:showBubbleSize val="0"/>
        </c:dLbls>
        <c:gapWidth val="150"/>
        <c:axId val="150028672"/>
        <c:axId val="1500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50028672"/>
        <c:axId val="150030592"/>
      </c:lineChart>
      <c:dateAx>
        <c:axId val="150028672"/>
        <c:scaling>
          <c:orientation val="minMax"/>
        </c:scaling>
        <c:delete val="1"/>
        <c:axPos val="b"/>
        <c:numFmt formatCode="ge" sourceLinked="1"/>
        <c:majorTickMark val="none"/>
        <c:minorTickMark val="none"/>
        <c:tickLblPos val="none"/>
        <c:crossAx val="150030592"/>
        <c:crosses val="autoZero"/>
        <c:auto val="1"/>
        <c:lblOffset val="100"/>
        <c:baseTimeUnit val="years"/>
      </c:dateAx>
      <c:valAx>
        <c:axId val="1500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池田市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117</v>
      </c>
      <c r="AE8" s="60"/>
      <c r="AF8" s="60"/>
      <c r="AG8" s="60"/>
      <c r="AH8" s="60"/>
      <c r="AI8" s="60"/>
      <c r="AJ8" s="60"/>
      <c r="AK8" s="5"/>
      <c r="AL8" s="61">
        <f>データ!$R$6</f>
        <v>103077</v>
      </c>
      <c r="AM8" s="61"/>
      <c r="AN8" s="61"/>
      <c r="AO8" s="61"/>
      <c r="AP8" s="61"/>
      <c r="AQ8" s="61"/>
      <c r="AR8" s="61"/>
      <c r="AS8" s="61"/>
      <c r="AT8" s="51">
        <f>データ!$S$6</f>
        <v>22.14</v>
      </c>
      <c r="AU8" s="52"/>
      <c r="AV8" s="52"/>
      <c r="AW8" s="52"/>
      <c r="AX8" s="52"/>
      <c r="AY8" s="52"/>
      <c r="AZ8" s="52"/>
      <c r="BA8" s="52"/>
      <c r="BB8" s="53">
        <f>データ!$T$6</f>
        <v>4655.6899999999996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56.79</v>
      </c>
      <c r="J10" s="52"/>
      <c r="K10" s="52"/>
      <c r="L10" s="52"/>
      <c r="M10" s="52"/>
      <c r="N10" s="52"/>
      <c r="O10" s="64"/>
      <c r="P10" s="53">
        <f>データ!$P$6</f>
        <v>99.97</v>
      </c>
      <c r="Q10" s="53"/>
      <c r="R10" s="53"/>
      <c r="S10" s="53"/>
      <c r="T10" s="53"/>
      <c r="U10" s="53"/>
      <c r="V10" s="53"/>
      <c r="W10" s="61">
        <f>データ!$Q$6</f>
        <v>2602</v>
      </c>
      <c r="X10" s="61"/>
      <c r="Y10" s="61"/>
      <c r="Z10" s="61"/>
      <c r="AA10" s="61"/>
      <c r="AB10" s="61"/>
      <c r="AC10" s="61"/>
      <c r="AD10" s="2"/>
      <c r="AE10" s="2"/>
      <c r="AF10" s="2"/>
      <c r="AG10" s="2"/>
      <c r="AH10" s="5"/>
      <c r="AI10" s="5"/>
      <c r="AJ10" s="5"/>
      <c r="AK10" s="5"/>
      <c r="AL10" s="61">
        <f>データ!$U$6</f>
        <v>103182</v>
      </c>
      <c r="AM10" s="61"/>
      <c r="AN10" s="61"/>
      <c r="AO10" s="61"/>
      <c r="AP10" s="61"/>
      <c r="AQ10" s="61"/>
      <c r="AR10" s="61"/>
      <c r="AS10" s="61"/>
      <c r="AT10" s="51">
        <f>データ!$V$6</f>
        <v>13.44</v>
      </c>
      <c r="AU10" s="52"/>
      <c r="AV10" s="52"/>
      <c r="AW10" s="52"/>
      <c r="AX10" s="52"/>
      <c r="AY10" s="52"/>
      <c r="AZ10" s="52"/>
      <c r="BA10" s="52"/>
      <c r="BB10" s="53">
        <f>データ!$W$6</f>
        <v>7677.23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272043</v>
      </c>
      <c r="D6" s="34">
        <f t="shared" si="3"/>
        <v>46</v>
      </c>
      <c r="E6" s="34">
        <f t="shared" si="3"/>
        <v>1</v>
      </c>
      <c r="F6" s="34">
        <f t="shared" si="3"/>
        <v>0</v>
      </c>
      <c r="G6" s="34">
        <f t="shared" si="3"/>
        <v>1</v>
      </c>
      <c r="H6" s="34" t="str">
        <f t="shared" si="3"/>
        <v>大阪府　池田市</v>
      </c>
      <c r="I6" s="34" t="str">
        <f t="shared" si="3"/>
        <v>法適用</v>
      </c>
      <c r="J6" s="34" t="str">
        <f t="shared" si="3"/>
        <v>水道事業</v>
      </c>
      <c r="K6" s="34" t="str">
        <f t="shared" si="3"/>
        <v>末端給水事業</v>
      </c>
      <c r="L6" s="34" t="str">
        <f t="shared" si="3"/>
        <v>A3</v>
      </c>
      <c r="M6" s="34">
        <f t="shared" si="3"/>
        <v>0</v>
      </c>
      <c r="N6" s="35" t="str">
        <f t="shared" si="3"/>
        <v>-</v>
      </c>
      <c r="O6" s="35">
        <f t="shared" si="3"/>
        <v>56.79</v>
      </c>
      <c r="P6" s="35">
        <f t="shared" si="3"/>
        <v>99.97</v>
      </c>
      <c r="Q6" s="35">
        <f t="shared" si="3"/>
        <v>2602</v>
      </c>
      <c r="R6" s="35">
        <f t="shared" si="3"/>
        <v>103077</v>
      </c>
      <c r="S6" s="35">
        <f t="shared" si="3"/>
        <v>22.14</v>
      </c>
      <c r="T6" s="35">
        <f t="shared" si="3"/>
        <v>4655.6899999999996</v>
      </c>
      <c r="U6" s="35">
        <f t="shared" si="3"/>
        <v>103182</v>
      </c>
      <c r="V6" s="35">
        <f t="shared" si="3"/>
        <v>13.44</v>
      </c>
      <c r="W6" s="35">
        <f t="shared" si="3"/>
        <v>7677.23</v>
      </c>
      <c r="X6" s="36">
        <f>IF(X7="",NA(),X7)</f>
        <v>111.68</v>
      </c>
      <c r="Y6" s="36">
        <f t="shared" ref="Y6:AG6" si="4">IF(Y7="",NA(),Y7)</f>
        <v>114.43</v>
      </c>
      <c r="Z6" s="36">
        <f t="shared" si="4"/>
        <v>112.92</v>
      </c>
      <c r="AA6" s="36">
        <f t="shared" si="4"/>
        <v>115.42</v>
      </c>
      <c r="AB6" s="36">
        <f t="shared" si="4"/>
        <v>112.58</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840.03</v>
      </c>
      <c r="AU6" s="36">
        <f t="shared" ref="AU6:BC6" si="6">IF(AU7="",NA(),AU7)</f>
        <v>1484.6</v>
      </c>
      <c r="AV6" s="36">
        <f t="shared" si="6"/>
        <v>409.65</v>
      </c>
      <c r="AW6" s="36">
        <f t="shared" si="6"/>
        <v>417.82</v>
      </c>
      <c r="AX6" s="36">
        <f t="shared" si="6"/>
        <v>327.05</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381.08</v>
      </c>
      <c r="BF6" s="36">
        <f t="shared" ref="BF6:BN6" si="7">IF(BF7="",NA(),BF7)</f>
        <v>379.53</v>
      </c>
      <c r="BG6" s="36">
        <f t="shared" si="7"/>
        <v>402.63</v>
      </c>
      <c r="BH6" s="36">
        <f t="shared" si="7"/>
        <v>400.4</v>
      </c>
      <c r="BI6" s="36">
        <f t="shared" si="7"/>
        <v>417.5</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103.96</v>
      </c>
      <c r="BQ6" s="36">
        <f t="shared" ref="BQ6:BY6" si="8">IF(BQ7="",NA(),BQ7)</f>
        <v>103.24</v>
      </c>
      <c r="BR6" s="36">
        <f t="shared" si="8"/>
        <v>103.64</v>
      </c>
      <c r="BS6" s="36">
        <f t="shared" si="8"/>
        <v>103.89</v>
      </c>
      <c r="BT6" s="36">
        <f t="shared" si="8"/>
        <v>101.25</v>
      </c>
      <c r="BU6" s="36">
        <f t="shared" si="8"/>
        <v>100.16</v>
      </c>
      <c r="BV6" s="36">
        <f t="shared" si="8"/>
        <v>100.07</v>
      </c>
      <c r="BW6" s="36">
        <f t="shared" si="8"/>
        <v>106.22</v>
      </c>
      <c r="BX6" s="36">
        <f t="shared" si="8"/>
        <v>106.69</v>
      </c>
      <c r="BY6" s="36">
        <f t="shared" si="8"/>
        <v>106.52</v>
      </c>
      <c r="BZ6" s="35" t="str">
        <f>IF(BZ7="","",IF(BZ7="-","【-】","【"&amp;SUBSTITUTE(TEXT(BZ7,"#,##0.00"),"-","△")&amp;"】"))</f>
        <v>【105.59】</v>
      </c>
      <c r="CA6" s="36">
        <f>IF(CA7="",NA(),CA7)</f>
        <v>170.79</v>
      </c>
      <c r="CB6" s="36">
        <f t="shared" ref="CB6:CJ6" si="9">IF(CB7="",NA(),CB7)</f>
        <v>172.56</v>
      </c>
      <c r="CC6" s="36">
        <f t="shared" si="9"/>
        <v>167.46</v>
      </c>
      <c r="CD6" s="36">
        <f t="shared" si="9"/>
        <v>170.02</v>
      </c>
      <c r="CE6" s="36">
        <f t="shared" si="9"/>
        <v>174.85</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51.7</v>
      </c>
      <c r="CM6" s="36">
        <f t="shared" ref="CM6:CU6" si="10">IF(CM7="",NA(),CM7)</f>
        <v>51.48</v>
      </c>
      <c r="CN6" s="36">
        <f t="shared" si="10"/>
        <v>50.37</v>
      </c>
      <c r="CO6" s="36">
        <f t="shared" si="10"/>
        <v>49.14</v>
      </c>
      <c r="CP6" s="36">
        <f t="shared" si="10"/>
        <v>49.16</v>
      </c>
      <c r="CQ6" s="36">
        <f t="shared" si="10"/>
        <v>62.5</v>
      </c>
      <c r="CR6" s="36">
        <f t="shared" si="10"/>
        <v>62.45</v>
      </c>
      <c r="CS6" s="36">
        <f t="shared" si="10"/>
        <v>62.12</v>
      </c>
      <c r="CT6" s="36">
        <f t="shared" si="10"/>
        <v>62.26</v>
      </c>
      <c r="CU6" s="36">
        <f t="shared" si="10"/>
        <v>62.1</v>
      </c>
      <c r="CV6" s="35" t="str">
        <f>IF(CV7="","",IF(CV7="-","【-】","【"&amp;SUBSTITUTE(TEXT(CV7,"#,##0.00"),"-","△")&amp;"】"))</f>
        <v>【59.94】</v>
      </c>
      <c r="CW6" s="36">
        <f>IF(CW7="",NA(),CW7)</f>
        <v>90.46</v>
      </c>
      <c r="CX6" s="36">
        <f t="shared" ref="CX6:DF6" si="11">IF(CX7="",NA(),CX7)</f>
        <v>90.47</v>
      </c>
      <c r="CY6" s="36">
        <f t="shared" si="11"/>
        <v>90.01</v>
      </c>
      <c r="CZ6" s="36">
        <f t="shared" si="11"/>
        <v>91.32</v>
      </c>
      <c r="DA6" s="36">
        <f t="shared" si="11"/>
        <v>90.86</v>
      </c>
      <c r="DB6" s="36">
        <f t="shared" si="11"/>
        <v>89.62</v>
      </c>
      <c r="DC6" s="36">
        <f t="shared" si="11"/>
        <v>89.76</v>
      </c>
      <c r="DD6" s="36">
        <f t="shared" si="11"/>
        <v>89.45</v>
      </c>
      <c r="DE6" s="36">
        <f t="shared" si="11"/>
        <v>89.5</v>
      </c>
      <c r="DF6" s="36">
        <f t="shared" si="11"/>
        <v>89.52</v>
      </c>
      <c r="DG6" s="35" t="str">
        <f>IF(DG7="","",IF(DG7="-","【-】","【"&amp;SUBSTITUTE(TEXT(DG7,"#,##0.00"),"-","△")&amp;"】"))</f>
        <v>【90.22】</v>
      </c>
      <c r="DH6" s="36">
        <f>IF(DH7="",NA(),DH7)</f>
        <v>43.22</v>
      </c>
      <c r="DI6" s="36">
        <f t="shared" ref="DI6:DQ6" si="12">IF(DI7="",NA(),DI7)</f>
        <v>44.83</v>
      </c>
      <c r="DJ6" s="36">
        <f t="shared" si="12"/>
        <v>49.29</v>
      </c>
      <c r="DK6" s="36">
        <f t="shared" si="12"/>
        <v>51.14</v>
      </c>
      <c r="DL6" s="36">
        <f t="shared" si="12"/>
        <v>50.56</v>
      </c>
      <c r="DM6" s="36">
        <f t="shared" si="12"/>
        <v>40.21</v>
      </c>
      <c r="DN6" s="36">
        <f t="shared" si="12"/>
        <v>41.12</v>
      </c>
      <c r="DO6" s="36">
        <f t="shared" si="12"/>
        <v>44.91</v>
      </c>
      <c r="DP6" s="36">
        <f t="shared" si="12"/>
        <v>45.89</v>
      </c>
      <c r="DQ6" s="36">
        <f t="shared" si="12"/>
        <v>46.58</v>
      </c>
      <c r="DR6" s="35" t="str">
        <f>IF(DR7="","",IF(DR7="-","【-】","【"&amp;SUBSTITUTE(TEXT(DR7,"#,##0.00"),"-","△")&amp;"】"))</f>
        <v>【47.91】</v>
      </c>
      <c r="DS6" s="36">
        <f>IF(DS7="",NA(),DS7)</f>
        <v>30.92</v>
      </c>
      <c r="DT6" s="36">
        <f t="shared" ref="DT6:EB6" si="13">IF(DT7="",NA(),DT7)</f>
        <v>34.020000000000003</v>
      </c>
      <c r="DU6" s="36">
        <f t="shared" si="13"/>
        <v>38</v>
      </c>
      <c r="DV6" s="36">
        <f t="shared" si="13"/>
        <v>37.36</v>
      </c>
      <c r="DW6" s="36">
        <f t="shared" si="13"/>
        <v>38.79</v>
      </c>
      <c r="DX6" s="36">
        <f t="shared" si="13"/>
        <v>10.19</v>
      </c>
      <c r="DY6" s="36">
        <f t="shared" si="13"/>
        <v>10.9</v>
      </c>
      <c r="DZ6" s="36">
        <f t="shared" si="13"/>
        <v>12.03</v>
      </c>
      <c r="EA6" s="36">
        <f t="shared" si="13"/>
        <v>13.14</v>
      </c>
      <c r="EB6" s="36">
        <f t="shared" si="13"/>
        <v>14.45</v>
      </c>
      <c r="EC6" s="35" t="str">
        <f>IF(EC7="","",IF(EC7="-","【-】","【"&amp;SUBSTITUTE(TEXT(EC7,"#,##0.00"),"-","△")&amp;"】"))</f>
        <v>【15.00】</v>
      </c>
      <c r="ED6" s="36">
        <f>IF(ED7="",NA(),ED7)</f>
        <v>1.28</v>
      </c>
      <c r="EE6" s="36">
        <f t="shared" ref="EE6:EM6" si="14">IF(EE7="",NA(),EE7)</f>
        <v>1.39</v>
      </c>
      <c r="EF6" s="36">
        <f t="shared" si="14"/>
        <v>0.89</v>
      </c>
      <c r="EG6" s="36">
        <f t="shared" si="14"/>
        <v>1.06</v>
      </c>
      <c r="EH6" s="36">
        <f t="shared" si="14"/>
        <v>1.01</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272043</v>
      </c>
      <c r="D7" s="38">
        <v>46</v>
      </c>
      <c r="E7" s="38">
        <v>1</v>
      </c>
      <c r="F7" s="38">
        <v>0</v>
      </c>
      <c r="G7" s="38">
        <v>1</v>
      </c>
      <c r="H7" s="38" t="s">
        <v>105</v>
      </c>
      <c r="I7" s="38" t="s">
        <v>106</v>
      </c>
      <c r="J7" s="38" t="s">
        <v>107</v>
      </c>
      <c r="K7" s="38" t="s">
        <v>108</v>
      </c>
      <c r="L7" s="38" t="s">
        <v>109</v>
      </c>
      <c r="M7" s="38"/>
      <c r="N7" s="39" t="s">
        <v>110</v>
      </c>
      <c r="O7" s="39">
        <v>56.79</v>
      </c>
      <c r="P7" s="39">
        <v>99.97</v>
      </c>
      <c r="Q7" s="39">
        <v>2602</v>
      </c>
      <c r="R7" s="39">
        <v>103077</v>
      </c>
      <c r="S7" s="39">
        <v>22.14</v>
      </c>
      <c r="T7" s="39">
        <v>4655.6899999999996</v>
      </c>
      <c r="U7" s="39">
        <v>103182</v>
      </c>
      <c r="V7" s="39">
        <v>13.44</v>
      </c>
      <c r="W7" s="39">
        <v>7677.23</v>
      </c>
      <c r="X7" s="39">
        <v>111.68</v>
      </c>
      <c r="Y7" s="39">
        <v>114.43</v>
      </c>
      <c r="Z7" s="39">
        <v>112.92</v>
      </c>
      <c r="AA7" s="39">
        <v>115.42</v>
      </c>
      <c r="AB7" s="39">
        <v>112.58</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840.03</v>
      </c>
      <c r="AU7" s="39">
        <v>1484.6</v>
      </c>
      <c r="AV7" s="39">
        <v>409.65</v>
      </c>
      <c r="AW7" s="39">
        <v>417.82</v>
      </c>
      <c r="AX7" s="39">
        <v>327.05</v>
      </c>
      <c r="AY7" s="39">
        <v>633.30999999999995</v>
      </c>
      <c r="AZ7" s="39">
        <v>648.09</v>
      </c>
      <c r="BA7" s="39">
        <v>344.19</v>
      </c>
      <c r="BB7" s="39">
        <v>352.05</v>
      </c>
      <c r="BC7" s="39">
        <v>349.04</v>
      </c>
      <c r="BD7" s="39">
        <v>262.87</v>
      </c>
      <c r="BE7" s="39">
        <v>381.08</v>
      </c>
      <c r="BF7" s="39">
        <v>379.53</v>
      </c>
      <c r="BG7" s="39">
        <v>402.63</v>
      </c>
      <c r="BH7" s="39">
        <v>400.4</v>
      </c>
      <c r="BI7" s="39">
        <v>417.5</v>
      </c>
      <c r="BJ7" s="39">
        <v>257.41000000000003</v>
      </c>
      <c r="BK7" s="39">
        <v>253.86</v>
      </c>
      <c r="BL7" s="39">
        <v>252.09</v>
      </c>
      <c r="BM7" s="39">
        <v>250.76</v>
      </c>
      <c r="BN7" s="39">
        <v>254.54</v>
      </c>
      <c r="BO7" s="39">
        <v>270.87</v>
      </c>
      <c r="BP7" s="39">
        <v>103.96</v>
      </c>
      <c r="BQ7" s="39">
        <v>103.24</v>
      </c>
      <c r="BR7" s="39">
        <v>103.64</v>
      </c>
      <c r="BS7" s="39">
        <v>103.89</v>
      </c>
      <c r="BT7" s="39">
        <v>101.25</v>
      </c>
      <c r="BU7" s="39">
        <v>100.16</v>
      </c>
      <c r="BV7" s="39">
        <v>100.07</v>
      </c>
      <c r="BW7" s="39">
        <v>106.22</v>
      </c>
      <c r="BX7" s="39">
        <v>106.69</v>
      </c>
      <c r="BY7" s="39">
        <v>106.52</v>
      </c>
      <c r="BZ7" s="39">
        <v>105.59</v>
      </c>
      <c r="CA7" s="39">
        <v>170.79</v>
      </c>
      <c r="CB7" s="39">
        <v>172.56</v>
      </c>
      <c r="CC7" s="39">
        <v>167.46</v>
      </c>
      <c r="CD7" s="39">
        <v>170.02</v>
      </c>
      <c r="CE7" s="39">
        <v>174.85</v>
      </c>
      <c r="CF7" s="39">
        <v>166.17</v>
      </c>
      <c r="CG7" s="39">
        <v>164.93</v>
      </c>
      <c r="CH7" s="39">
        <v>155.22999999999999</v>
      </c>
      <c r="CI7" s="39">
        <v>154.91999999999999</v>
      </c>
      <c r="CJ7" s="39">
        <v>155.80000000000001</v>
      </c>
      <c r="CK7" s="39">
        <v>163.27000000000001</v>
      </c>
      <c r="CL7" s="39">
        <v>51.7</v>
      </c>
      <c r="CM7" s="39">
        <v>51.48</v>
      </c>
      <c r="CN7" s="39">
        <v>50.37</v>
      </c>
      <c r="CO7" s="39">
        <v>49.14</v>
      </c>
      <c r="CP7" s="39">
        <v>49.16</v>
      </c>
      <c r="CQ7" s="39">
        <v>62.5</v>
      </c>
      <c r="CR7" s="39">
        <v>62.45</v>
      </c>
      <c r="CS7" s="39">
        <v>62.12</v>
      </c>
      <c r="CT7" s="39">
        <v>62.26</v>
      </c>
      <c r="CU7" s="39">
        <v>62.1</v>
      </c>
      <c r="CV7" s="39">
        <v>59.94</v>
      </c>
      <c r="CW7" s="39">
        <v>90.46</v>
      </c>
      <c r="CX7" s="39">
        <v>90.47</v>
      </c>
      <c r="CY7" s="39">
        <v>90.01</v>
      </c>
      <c r="CZ7" s="39">
        <v>91.32</v>
      </c>
      <c r="DA7" s="39">
        <v>90.86</v>
      </c>
      <c r="DB7" s="39">
        <v>89.62</v>
      </c>
      <c r="DC7" s="39">
        <v>89.76</v>
      </c>
      <c r="DD7" s="39">
        <v>89.45</v>
      </c>
      <c r="DE7" s="39">
        <v>89.5</v>
      </c>
      <c r="DF7" s="39">
        <v>89.52</v>
      </c>
      <c r="DG7" s="39">
        <v>90.22</v>
      </c>
      <c r="DH7" s="39">
        <v>43.22</v>
      </c>
      <c r="DI7" s="39">
        <v>44.83</v>
      </c>
      <c r="DJ7" s="39">
        <v>49.29</v>
      </c>
      <c r="DK7" s="39">
        <v>51.14</v>
      </c>
      <c r="DL7" s="39">
        <v>50.56</v>
      </c>
      <c r="DM7" s="39">
        <v>40.21</v>
      </c>
      <c r="DN7" s="39">
        <v>41.12</v>
      </c>
      <c r="DO7" s="39">
        <v>44.91</v>
      </c>
      <c r="DP7" s="39">
        <v>45.89</v>
      </c>
      <c r="DQ7" s="39">
        <v>46.58</v>
      </c>
      <c r="DR7" s="39">
        <v>47.91</v>
      </c>
      <c r="DS7" s="39">
        <v>30.92</v>
      </c>
      <c r="DT7" s="39">
        <v>34.020000000000003</v>
      </c>
      <c r="DU7" s="39">
        <v>38</v>
      </c>
      <c r="DV7" s="39">
        <v>37.36</v>
      </c>
      <c r="DW7" s="39">
        <v>38.79</v>
      </c>
      <c r="DX7" s="39">
        <v>10.19</v>
      </c>
      <c r="DY7" s="39">
        <v>10.9</v>
      </c>
      <c r="DZ7" s="39">
        <v>12.03</v>
      </c>
      <c r="EA7" s="39">
        <v>13.14</v>
      </c>
      <c r="EB7" s="39">
        <v>14.45</v>
      </c>
      <c r="EC7" s="39">
        <v>15</v>
      </c>
      <c r="ED7" s="39">
        <v>1.28</v>
      </c>
      <c r="EE7" s="39">
        <v>1.39</v>
      </c>
      <c r="EF7" s="39">
        <v>0.89</v>
      </c>
      <c r="EG7" s="39">
        <v>1.06</v>
      </c>
      <c r="EH7" s="39">
        <v>1.01</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zaisei_g</cp:lastModifiedBy>
  <cp:lastPrinted>2018-02-19T07:53:34Z</cp:lastPrinted>
  <dcterms:created xsi:type="dcterms:W3CDTF">2017-12-25T01:31:38Z</dcterms:created>
  <dcterms:modified xsi:type="dcterms:W3CDTF">2018-02-28T04:57:42Z</dcterms:modified>
  <cp:category/>
</cp:coreProperties>
</file>