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2" r:id="rId13"/>
    <sheet name="施設類型別ストック情報分析表①" sheetId="20" r:id="rId14"/>
    <sheet name="施設類型別ストック情報分析表②" sheetId="21" r:id="rId15"/>
    <sheet name="データシート" sheetId="8" state="hidden" r:id="rId16"/>
  </sheets>
  <calcPr calcId="15251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BW35" i="9"/>
  <c r="BW36" i="9" s="1"/>
  <c r="BW37" i="9" s="1"/>
  <c r="BW38" i="9" s="1"/>
  <c r="BE35" i="9"/>
  <c r="AM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<sst xmlns="http://schemas.openxmlformats.org/spreadsheetml/2006/main" count="1088" uniqueCount="548">
  <si>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</si>
  <si>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</si>
  <si>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</si>
  <si>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</si>
  <si>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</si>
  <si>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</si>
  <si>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</si>
  <si>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</si>
  <si>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</si>
  <si>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</si>
  <si>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</si>
  <si>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</si>
  <si>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</si>
  <si>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</si>
  <si>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</si>
  <si>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</si>
  <si>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</si>
  <si>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</si>
  <si>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</si>
  <si>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</si>
  <si>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</si>
  <si>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</si>
  <si>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</si>
  <si>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</si>
  <si>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</si>
  <si>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</si>
  <si>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</si>
  <si>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</si>
  <si>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</si>
  <si>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</si>
  <si>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</si>
  <si>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</si>
  <si>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</si>
  <si>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</si>
  <si>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</si>
  <si>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</si>
  <si>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</si>
  <si>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</si>
  <si>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</si>
  <si>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</si>
  <si>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</si>
  <si>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</si>
  <si>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</si>
  <si>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</si>
  <si>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</si>
  <si>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</si>
  <si>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</si>
  <si>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</si>
  <si>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</si>
  <si>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</si>
  <si>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</si>
  <si>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</si>
  <si>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</si>
  <si>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</si>
  <si>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</si>
  <si>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</si>
  <si>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</si>
  <si>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</si>
  <si>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</si>
  <si>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</si>
  <si>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</si>
  <si>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</si>
  <si>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</si>
  <si>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</si>
  <si>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</si>
  <si>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</si>
  <si>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</si>
  <si>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</si>
  <si>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</si>
  <si>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</si>
  <si>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</si>
  <si>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</si>
  <si>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</si>
  <si>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</si>
  <si>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</si>
  <si>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</si>
  <si>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</si>
  <si>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</si>
  <si>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</si>
  <si>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</si>
  <si>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</si>
  <si>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太子町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</si>
  <si>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</si>
  <si>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</si>
  <si>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</si>
  <si>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</si>
  <si>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</si>
  <si>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</si>
  <si>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</si>
  <si>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</si>
  <si>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</si>
  <si>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</si>
  <si>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</si>
  <si>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</si>
  <si>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</si>
  <si>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</si>
  <si>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</si>
  <si>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</si>
  <si>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</si>
  <si>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</si>
  <si>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</si>
  <si>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</si>
  <si>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</si>
  <si>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</si>
  <si>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</si>
  <si>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</si>
  <si>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</si>
  <si>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</si>
  <si>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</si>
  <si>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</si>
  <si>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</si>
  <si>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</si>
  <si>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</si>
  <si>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</si>
  <si>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</si>
  <si>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</si>
  <si>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</si>
  <si>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</si>
  <si>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</si>
  <si>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</si>
  <si>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</si>
  <si>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</si>
  <si>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</si>
  <si>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</si>
  <si>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</si>
  <si>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</si>
  <si>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</si>
  <si>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</si>
  <si>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</si>
  <si>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</si>
  <si>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</si>
  <si>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</si>
  <si>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</si>
  <si>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</si>
  <si>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</si>
  <si>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</si>
  <si>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</si>
  <si>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</si>
  <si>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</si>
  <si>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</si>
  <si>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</si>
  <si>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</si>
  <si>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</si>
  <si>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</si>
  <si>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</si>
  <si>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</si>
  <si>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</si>
  <si>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</si>
  <si>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</si>
  <si>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</si>
  <si>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</si>
  <si>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</si>
  <si>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</si>
  <si>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</si>
  <si>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</si>
  <si>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</si>
  <si>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</si>
  <si>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</si>
  <si>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</si>
  <si>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</si>
  <si>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</si>
  <si>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</si>
  <si>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</si>
  <si>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</si>
  <si>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</si>
  <si>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</si>
  <si>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</si>
  <si>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</si>
  <si>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</si>
  <si>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</si>
  <si>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</si>
  <si>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</si>
  <si>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</si>
  <si>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</si>
  <si>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</si>
  <si>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</si>
  <si>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</si>
  <si>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</si>
  <si>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</si>
  <si>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</si>
  <si>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</si>
  <si>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</si>
  <si>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</si>
  <si>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</si>
  <si>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</si>
  <si>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</si>
  <si>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</si>
  <si>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</si>
  <si>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</si>
  <si>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</si>
  <si>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</si>
  <si>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</si>
  <si>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</si>
  <si>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</si>
  <si>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</si>
  <si>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大阪府太子町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</si>
  <si>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</si>
  <si>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</si>
  <si>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</si>
  <si>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</si>
  <si>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</si>
  <si>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</si>
  <si>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</si>
  <si>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</si>
  <si>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</si>
  <si>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</si>
  <si>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</si>
  <si>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</si>
  <si>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</si>
  <si>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</si>
  <si>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</si>
  <si>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</si>
  <si>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</si>
  <si>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</si>
  <si>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</si>
  <si>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</si>
  <si>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</si>
  <si>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</si>
  <si>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</si>
  <si>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</si>
  <si>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</si>
  <si>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</si>
  <si>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</si>
  <si>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</si>
  <si>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</si>
  <si>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</si>
  <si>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</si>
  <si>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</si>
  <si>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</si>
  <si>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</si>
  <si>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</si>
  <si>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</si>
  <si>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</si>
  <si>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</si>
  <si>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</si>
  <si>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</si>
  <si>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</si>
  <si>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</si>
  <si>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</si>
  <si>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</si>
  <si>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</si>
  <si>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</si>
  <si>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</si>
  <si>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</si>
  <si>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</si>
  <si>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</si>
  <si>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</si>
  <si>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</si>
  <si>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</si>
  <si>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</si>
  <si>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</si>
  <si>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</si>
  <si>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</si>
  <si>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</si>
  <si>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</si>
  <si>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</si>
  <si>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</si>
  <si>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</si>
  <si>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</si>
  <si>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</si>
  <si>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</si>
  <si>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</si>
  <si>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</si>
  <si>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</si>
  <si>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</si>
  <si>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</si>
  <si>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</si>
  <si>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</si>
  <si>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</si>
  <si>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</si>
  <si>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</si>
  <si>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</si>
  <si>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</si>
  <si>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</si>
  <si>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</si>
  <si>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</si>
  <si>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</si>
  <si>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</si>
  <si>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</si>
  <si>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</si>
  <si>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</si>
  <si>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</si>
  <si>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</si>
  <si>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</si>
  <si>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</si>
  <si>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</si>
  <si>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</si>
  <si>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</si>
  <si>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</si>
  <si>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</si>
  <si>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</si>
  <si>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</si>
  <si>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</si>
  <si>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</si>
  <si>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</si>
  <si>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</si>
  <si>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</si>
  <si>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</si>
  <si>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</si>
  <si>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</si>
  <si>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</si>
  <si>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</si>
  <si>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</si>
  <si>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</si>
  <si>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</si>
  <si>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</si>
  <si>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</si>
  <si>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</si>
  <si>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</si>
  <si>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</si>
  <si>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</si>
  <si>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</si>
  <si>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</si>
  <si>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</si>
  <si>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</si>
  <si>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</si>
  <si>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</si>
  <si>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</si>
  <si>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</si>
  <si>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</si>
  <si>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</si>
  <si>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</si>
  <si>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</si>
  <si>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</si>
  <si>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</si>
  <si>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</si>
  <si>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</si>
  <si>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</si>
  <si>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</si>
  <si>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</si>
  <si>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</si>
  <si>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</si>
  <si>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</si>
  <si>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</si>
  <si>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</si>
  <si>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</si>
  <si>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</si>
  <si>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</si>
  <si>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</si>
  <si>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</si>
  <si>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</si>
  <si>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</si>
  <si>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</si>
  <si>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</si>
  <si>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</si>
  <si>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</si>
  <si>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大阪府太子町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</si>
  <si>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</si>
  <si>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</si>
  <si>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</si>
  <si>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</si>
  <si>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</si>
  <si>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</si>
  <si>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</si>
  <si>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</si>
  <si>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</si>
  <si>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</si>
  <si>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</si>
  <si>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</si>
  <si>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</si>
  <si>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</si>
  <si>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</si>
  <si>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</si>
  <si>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</si>
  <si>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</si>
  <si>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</si>
  <si>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</si>
  <si>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</si>
  <si>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</si>
  <si>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</si>
  <si>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</si>
  <si>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</si>
  <si>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</si>
  <si>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</si>
  <si>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</si>
  <si>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</si>
  <si>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</si>
  <si>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</si>
  <si>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</si>
  <si>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</si>
  <si>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</si>
  <si>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</si>
  <si>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</si>
  <si>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</si>
  <si>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</si>
  <si>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</si>
  <si>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</si>
  <si>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</si>
  <si>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</si>
  <si>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</si>
  <si>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</si>
  <si>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</si>
  <si>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</si>
  <si>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</si>
  <si>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</si>
  <si>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</si>
  <si>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</si>
  <si>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</si>
  <si>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</si>
  <si>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</si>
  <si>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</si>
  <si>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</si>
  <si>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</si>
  <si>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</si>
  <si>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</si>
  <si>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</si>
  <si>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</si>
  <si>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</si>
  <si>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</si>
  <si>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</si>
  <si>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</si>
  <si>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</si>
  <si>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</si>
  <si>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</si>
  <si>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</si>
  <si>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</si>
  <si>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</si>
  <si>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</si>
  <si>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</si>
  <si>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</si>
  <si>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</si>
  <si>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</si>
  <si>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</si>
  <si>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</si>
  <si>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</si>
  <si>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</si>
  <si>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</si>
  <si>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</si>
  <si>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</si>
  <si>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</si>
  <si>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</si>
  <si>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</si>
  <si>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</si>
  <si>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</si>
  <si>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</si>
  <si>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</si>
  <si>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</si>
  <si>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</si>
  <si>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</si>
  <si>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</si>
  <si>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</si>
  <si>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</si>
  <si>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</si>
  <si>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</si>
  <si>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</si>
  <si>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</si>
  <si>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</si>
  <si>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</si>
  <si>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</si>
  <si>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</si>
  <si>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</si>
  <si>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</si>
  <si>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</si>
  <si>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</si>
  <si>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</si>
  <si>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</si>
  <si>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</si>
  <si>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</si>
  <si>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</si>
  <si>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</si>
  <si>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</si>
  <si>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</si>
  <si>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</si>
  <si>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</si>
  <si>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</si>
  <si>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</si>
  <si>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</si>
  <si>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</si>
  <si>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</si>
  <si>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</si>
  <si>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</si>
  <si>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</si>
  <si>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</si>
  <si>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</si>
  <si>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</si>
  <si>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</si>
  <si>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</si>
  <si>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</si>
  <si>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</si>
  <si>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</si>
  <si>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</si>
  <si>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</si>
  <si>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</si>
  <si>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</si>
  <si>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</si>
  <si>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</si>
  <si>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</si>
  <si>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</si>
  <si>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</si>
  <si>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</si>
  <si>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</si>
  <si>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</si>
  <si>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</si>
  <si>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</si>
  <si>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</si>
  <si>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</si>
  <si>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</si>
  <si>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</si>
  <si>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</si>
  <si>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</si>
  <si>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</si>
  <si>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</si>
  <si>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</si>
  <si>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</si>
  <si>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</si>
  <si>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</si>
  <si>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</si>
  <si>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</si>
  <si>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</si>
  <si>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</si>
  <si>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</si>
  <si>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</si>
  <si>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</si>
  <si>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</si>
  <si>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</si>
  <si>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</si>
  <si>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</si>
  <si>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</si>
  <si>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</si>
  <si>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</si>
  <si>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</si>
  <si>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</si>
  <si>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介護保険特別会計</t>
  </si>
  <si>
    <t>国民健康保険特別会計</t>
  </si>
  <si>
    <t>後期高齢者医療特別会計</t>
  </si>
  <si>
    <t>下水道事業特別会計</t>
  </si>
  <si>
    <t>その他会計（赤字）</t>
  </si>
  <si>
    <t>その他会計（黒字）</t>
  </si>
  <si>
    <t>南河内環境事業組合</t>
    <rPh sb="0" eb="3">
      <t>ミナミカワチ</t>
    </rPh>
    <rPh sb="3" eb="5">
      <t>カンキョウ</t>
    </rPh>
    <rPh sb="5" eb="7">
      <t>ジギョウ</t>
    </rPh>
    <rPh sb="7" eb="9">
      <t>クミアイ</t>
    </rPh>
    <phoneticPr fontId="2"/>
  </si>
  <si>
    <t>大阪府後期高齢者医療広域連合(一般会計)</t>
    <rPh sb="15" eb="17">
      <t>イッパン</t>
    </rPh>
    <rPh sb="17" eb="19">
      <t>カイケイ</t>
    </rPh>
    <phoneticPr fontId="2"/>
  </si>
  <si>
    <t>大阪府後期高齢者医療広域連合(後期高齢者医療広域連合)</t>
    <rPh sb="15" eb="17">
      <t>コウキ</t>
    </rPh>
    <rPh sb="17" eb="20">
      <t>コウレイシャ</t>
    </rPh>
    <rPh sb="20" eb="22">
      <t>イリョウ</t>
    </rPh>
    <rPh sb="22" eb="24">
      <t>コウイキ</t>
    </rPh>
    <rPh sb="24" eb="26">
      <t>レンゴウ</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</si>
  <si>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</si>
  <si>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4">
      <t>ヨウスイ</t>
    </rPh>
    <rPh sb="14" eb="15">
      <t>ドウ</t>
    </rPh>
    <rPh sb="15" eb="17">
      <t>ジギョウ</t>
    </rPh>
    <rPh sb="17" eb="19">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</si>
  <si>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</si>
  <si>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</si>
  <si>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</si>
  <si>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</si>
  <si>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</si>
  <si>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</si>
  <si>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</si>
  <si>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</si>
  <si>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</si>
  <si>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</si>
  <si>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</si>
  <si>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</si>
  <si>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</si>
  <si>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</si>
  <si>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xml:space="preserve">平成27年度決算による将来負担比率及び実質公債費比率については、類似団体平均値と比較してともに低い水準にあるが、これは新規の建設公債費を抑制してきたこと、及び基金への積立を着実に行ってきたことによるところが要因である。
しかし、公共施設等老朽化対策事業の財源として見込まれる新たな公債費や、退職手当基金の取り崩しなど、両比率を悪化させる要因となる財政需要が、近い将来確実に見込まれるため、起債の財源措置に留意し、基金の計画的な運用に努め、類似団体平均値を指標に比率の悪化を抑制していく。
</t>
    <rPh sb="0" eb="2">
      <t>ヘイセイ</t>
    </rPh>
    <rPh sb="4" eb="6">
      <t>ネンド</t>
    </rPh>
    <rPh sb="6" eb="8">
      <t>ケッサン</t>
    </rPh>
    <rPh sb="11" eb="13">
      <t>ショウライ</t>
    </rPh>
    <rPh sb="13" eb="15">
      <t>フタン</t>
    </rPh>
    <rPh sb="15" eb="17">
      <t>ヒリツ</t>
    </rPh>
    <rPh sb="17" eb="18">
      <t>オヨ</t>
    </rPh>
    <rPh sb="19" eb="21">
      <t>ジッシツ</t>
    </rPh>
    <rPh sb="21" eb="23">
      <t>コウサイ</t>
    </rPh>
    <rPh sb="23" eb="24">
      <t>ヒ</t>
    </rPh>
    <rPh sb="24" eb="26">
      <t>ヒリツ</t>
    </rPh>
    <rPh sb="32" eb="34">
      <t>ルイジ</t>
    </rPh>
    <rPh sb="34" eb="36">
      <t>ダンタイ</t>
    </rPh>
    <rPh sb="36" eb="39">
      <t>ヘイキンチ</t>
    </rPh>
    <rPh sb="40" eb="42">
      <t>ヒカク</t>
    </rPh>
    <rPh sb="47" eb="48">
      <t>ヒク</t>
    </rPh>
    <rPh sb="49" eb="51">
      <t>スイジュン</t>
    </rPh>
    <rPh sb="59" eb="61">
      <t>シンキ</t>
    </rPh>
    <rPh sb="62" eb="64">
      <t>ケンセツ</t>
    </rPh>
    <rPh sb="64" eb="66">
      <t>コウサイ</t>
    </rPh>
    <rPh sb="66" eb="67">
      <t>ヒ</t>
    </rPh>
    <rPh sb="68" eb="70">
      <t>ヨクセイ</t>
    </rPh>
    <rPh sb="77" eb="78">
      <t>オヨ</t>
    </rPh>
    <rPh sb="79" eb="81">
      <t>キキン</t>
    </rPh>
    <rPh sb="83" eb="85">
      <t>ツミタテ</t>
    </rPh>
    <rPh sb="86" eb="88">
      <t>チャクジツ</t>
    </rPh>
    <rPh sb="89" eb="90">
      <t>オコナ</t>
    </rPh>
    <rPh sb="103" eb="105">
      <t>ヨウイン</t>
    </rPh>
    <rPh sb="114" eb="116">
      <t>コウキョウ</t>
    </rPh>
    <rPh sb="116" eb="118">
      <t>シセツ</t>
    </rPh>
    <rPh sb="118" eb="119">
      <t>ナド</t>
    </rPh>
    <rPh sb="119" eb="122">
      <t>ロウキュウカ</t>
    </rPh>
    <rPh sb="122" eb="124">
      <t>タイサク</t>
    </rPh>
    <rPh sb="124" eb="126">
      <t>ジギョウ</t>
    </rPh>
    <rPh sb="127" eb="129">
      <t>ザイゲン</t>
    </rPh>
    <rPh sb="132" eb="134">
      <t>ミコ</t>
    </rPh>
    <rPh sb="137" eb="138">
      <t>アラ</t>
    </rPh>
    <rPh sb="140" eb="143">
      <t>コウサイヒ</t>
    </rPh>
    <rPh sb="145" eb="147">
      <t>タイショク</t>
    </rPh>
    <rPh sb="147" eb="149">
      <t>テアテ</t>
    </rPh>
    <rPh sb="149" eb="151">
      <t>キキン</t>
    </rPh>
    <rPh sb="152" eb="153">
      <t>ト</t>
    </rPh>
    <rPh sb="154" eb="155">
      <t>クズ</t>
    </rPh>
    <rPh sb="159" eb="160">
      <t>リョウ</t>
    </rPh>
    <rPh sb="160" eb="162">
      <t>ヒリツ</t>
    </rPh>
    <rPh sb="163" eb="165">
      <t>アッカ</t>
    </rPh>
    <rPh sb="168" eb="170">
      <t>ヨウイン</t>
    </rPh>
    <rPh sb="173" eb="175">
      <t>ザイセイ</t>
    </rPh>
    <rPh sb="175" eb="177">
      <t>ジュヨウ</t>
    </rPh>
    <rPh sb="179" eb="180">
      <t>チカ</t>
    </rPh>
    <rPh sb="181" eb="183">
      <t>ショウライ</t>
    </rPh>
    <rPh sb="183" eb="185">
      <t>カクジツ</t>
    </rPh>
    <rPh sb="186" eb="188">
      <t>ミコ</t>
    </rPh>
    <rPh sb="194" eb="196">
      <t>キサイ</t>
    </rPh>
    <rPh sb="197" eb="199">
      <t>ザイゲン</t>
    </rPh>
    <rPh sb="199" eb="201">
      <t>ソチ</t>
    </rPh>
    <rPh sb="202" eb="204">
      <t>リュウイ</t>
    </rPh>
    <rPh sb="206" eb="208">
      <t>キキン</t>
    </rPh>
    <rPh sb="211" eb="212">
      <t>テキ</t>
    </rPh>
    <rPh sb="213" eb="215">
      <t>ウンヨウ</t>
    </rPh>
    <rPh sb="216" eb="217">
      <t>ツト</t>
    </rPh>
    <rPh sb="219" eb="221">
      <t>ルイジ</t>
    </rPh>
    <rPh sb="221" eb="223">
      <t>ダンタイ</t>
    </rPh>
    <rPh sb="223" eb="226">
      <t>ヘイキンチ</t>
    </rPh>
    <rPh sb="227" eb="229">
      <t>シヒョウ</t>
    </rPh>
    <rPh sb="230" eb="232">
      <t>ヒリツ</t>
    </rPh>
    <rPh sb="233" eb="235">
      <t>アッカ</t>
    </rPh>
    <rPh sb="236" eb="238">
      <t>ヨクセイ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</si>
</sst>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75972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16132</c:v>
                </c:pt>
                <c:pt idx="1">
                  <c:v>21892</c:v>
                </c:pt>
                <c:pt idx="2">
                  <c:v>88174</c:v>
                </c:pt>
                <c:pt idx="3">
                  <c:v>12882</c:v>
                </c:pt>
                <c:pt idx="4">
                  <c:v>24702</c:v>
                </c:pt>
              </c:numCache>
            </c:numRef>
          </c:val>
          <c:smooth val="0"/>
        </c:ser>
        <c:dLbls>
          <c:showLegendKey val="0"/>
          <c:showVal val="0"/>
          <c:showCatName val="0"/>
          <c:showSerName val="0"/>
          <c:showPercent val="0"/>
          <c:showBubbleSize val="0"/>
        </c:dLbls>
        <c:marker val="1"/>
        <c:smooth val="0"/>
        <c:axId val="100700160"/>
        <c:axId val="100702080"/>
      </c:lineChart>
      <c:catAx>
        <c:axId val="100700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702080"/>
        <c:crosses val="autoZero"/>
        <c:auto val="1"/>
        <c:lblAlgn val="ctr"/>
        <c:lblOffset val="100"/>
        <c:tickLblSkip val="1"/>
        <c:tickMarkSkip val="1"/>
        <c:noMultiLvlLbl val="0"/>
      </c:catAx>
      <c:valAx>
        <c:axId val="1007020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700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2.96</c:v>
                </c:pt>
                <c:pt idx="1">
                  <c:v>3.59</c:v>
                </c:pt>
                <c:pt idx="2">
                  <c:v>1.1499999999999999</c:v>
                </c:pt>
                <c:pt idx="3">
                  <c:v>3.26</c:v>
                </c:pt>
                <c:pt idx="4">
                  <c:v>6.74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33.020000000000003</c:v>
                </c:pt>
                <c:pt idx="1">
                  <c:v>42.78</c:v>
                </c:pt>
                <c:pt idx="2">
                  <c:v>47.86</c:v>
                </c:pt>
                <c:pt idx="3">
                  <c:v>48.01</c:v>
                </c:pt>
                <c:pt idx="4">
                  <c:v>48.85</c:v>
                </c:pt>
              </c:numCache>
            </c:numRef>
          </c:val>
        </c:ser>
        <c:dLbls>
          <c:showLegendKey val="0"/>
          <c:showVal val="0"/>
          <c:showCatName val="0"/>
          <c:showSerName val="0"/>
          <c:showPercent val="0"/>
          <c:showBubbleSize val="0"/>
        </c:dLbls>
        <c:gapWidth val="250"/>
        <c:overlap val="100"/>
        <c:axId val="101368576"/>
        <c:axId val="101370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2.79</c:v>
                </c:pt>
                <c:pt idx="1">
                  <c:v>10.35</c:v>
                </c:pt>
                <c:pt idx="2">
                  <c:v>4.22</c:v>
                </c:pt>
                <c:pt idx="3">
                  <c:v>1.75</c:v>
                </c:pt>
                <c:pt idx="4">
                  <c:v>5.74</c:v>
                </c:pt>
              </c:numCache>
            </c:numRef>
          </c:val>
          <c:smooth val="0"/>
        </c:ser>
        <c:dLbls>
          <c:showLegendKey val="0"/>
          <c:showVal val="0"/>
          <c:showCatName val="0"/>
          <c:showSerName val="0"/>
          <c:showPercent val="0"/>
          <c:showBubbleSize val="0"/>
        </c:dLbls>
        <c:marker val="1"/>
        <c:smooth val="0"/>
        <c:axId val="101368576"/>
        <c:axId val="101370496"/>
      </c:lineChart>
      <c:catAx>
        <c:axId val="10136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370496"/>
        <c:crosses val="autoZero"/>
        <c:auto val="1"/>
        <c:lblAlgn val="ctr"/>
        <c:lblOffset val="100"/>
        <c:tickLblSkip val="1"/>
        <c:tickMarkSkip val="1"/>
        <c:noMultiLvlLbl val="0"/>
      </c:catAx>
      <c:valAx>
        <c:axId val="101370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36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0.12</c:v>
                </c:pt>
                <c:pt idx="2">
                  <c:v>#N/A</c:v>
                </c:pt>
                <c:pt idx="3">
                  <c:v>0.14000000000000001</c:v>
                </c:pt>
                <c:pt idx="4">
                  <c:v>#N/A</c:v>
                </c:pt>
                <c:pt idx="5">
                  <c:v>0.13</c:v>
                </c:pt>
                <c:pt idx="6">
                  <c:v>#N/A</c:v>
                </c:pt>
                <c:pt idx="7">
                  <c:v>0.15</c:v>
                </c:pt>
                <c:pt idx="8">
                  <c:v>#N/A</c:v>
                </c:pt>
                <c:pt idx="9">
                  <c:v>0.15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0.61</c:v>
                </c:pt>
                <c:pt idx="2">
                  <c:v>#N/A</c:v>
                </c:pt>
                <c:pt idx="3">
                  <c:v>0.66</c:v>
                </c:pt>
                <c:pt idx="4">
                  <c:v>#N/A</c:v>
                </c:pt>
                <c:pt idx="5">
                  <c:v>0.28000000000000003</c:v>
                </c:pt>
                <c:pt idx="6">
                  <c:v>#N/A</c:v>
                </c:pt>
                <c:pt idx="7">
                  <c:v>0.04</c:v>
                </c:pt>
                <c:pt idx="8">
                  <c:v>#N/A</c:v>
                </c:pt>
                <c:pt idx="9">
                  <c:v>0.35</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7.0000000000000007E-2</c:v>
                </c:pt>
                <c:pt idx="2">
                  <c:v>#N/A</c:v>
                </c:pt>
                <c:pt idx="3">
                  <c:v>0.19</c:v>
                </c:pt>
                <c:pt idx="4">
                  <c:v>#N/A</c:v>
                </c:pt>
                <c:pt idx="5">
                  <c:v>0.32</c:v>
                </c:pt>
                <c:pt idx="6">
                  <c:v>#N/A</c:v>
                </c:pt>
                <c:pt idx="7">
                  <c:v>0.33</c:v>
                </c:pt>
                <c:pt idx="8">
                  <c:v>#N/A</c:v>
                </c:pt>
                <c:pt idx="9">
                  <c:v>1.1299999999999999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2.95</c:v>
                </c:pt>
                <c:pt idx="2">
                  <c:v>#N/A</c:v>
                </c:pt>
                <c:pt idx="3">
                  <c:v>3.58</c:v>
                </c:pt>
                <c:pt idx="4">
                  <c:v>#N/A</c:v>
                </c:pt>
                <c:pt idx="5">
                  <c:v>1.1399999999999999</c:v>
                </c:pt>
                <c:pt idx="6">
                  <c:v>#N/A</c:v>
                </c:pt>
                <c:pt idx="7">
                  <c:v>3.25</c:v>
                </c:pt>
                <c:pt idx="8">
                  <c:v>#N/A</c:v>
                </c:pt>
                <c:pt idx="9">
                  <c:v>6.73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24.69</c:v>
                </c:pt>
                <c:pt idx="2">
                  <c:v>#N/A</c:v>
                </c:pt>
                <c:pt idx="3">
                  <c:v>25.24</c:v>
                </c:pt>
                <c:pt idx="4">
                  <c:v>#N/A</c:v>
                </c:pt>
                <c:pt idx="5">
                  <c:v>26.64</c:v>
                </c:pt>
                <c:pt idx="6">
                  <c:v>#N/A</c:v>
                </c:pt>
                <c:pt idx="7">
                  <c:v>26.81</c:v>
                </c:pt>
                <c:pt idx="8">
                  <c:v>#N/A</c:v>
                </c:pt>
                <c:pt idx="9">
                  <c:v>26.55</c:v>
                </c:pt>
              </c:numCache>
            </c:numRef>
          </c:val>
        </c:ser>
        <c:dLbls>
          <c:showLegendKey val="0"/>
          <c:showVal val="0"/>
          <c:showCatName val="0"/>
          <c:showSerName val="0"/>
          <c:showPercent val="0"/>
          <c:showBubbleSize val="0"/>
        </c:dLbls>
        <c:gapWidth val="150"/>
        <c:overlap val="100"/>
        <c:axId val="101542144"/>
        <c:axId val="101552128"/>
      </c:barChart>
      <c:catAx>
        <c:axId val="10154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552128"/>
        <c:crosses val="autoZero"/>
        <c:auto val="1"/>
        <c:lblAlgn val="ctr"/>
        <c:lblOffset val="100"/>
        <c:tickLblSkip val="1"/>
        <c:tickMarkSkip val="1"/>
        <c:noMultiLvlLbl val="0"/>
      </c:catAx>
      <c:valAx>
        <c:axId val="101552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542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389</c:v>
                </c:pt>
                <c:pt idx="5">
                  <c:v>399</c:v>
                </c:pt>
                <c:pt idx="8">
                  <c:v>407</c:v>
                </c:pt>
                <c:pt idx="11">
                  <c:v>428</c:v>
                </c:pt>
                <c:pt idx="14">
                  <c:v>408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68</c:v>
                </c:pt>
                <c:pt idx="3">
                  <c:v>68</c:v>
                </c:pt>
                <c:pt idx="6">
                  <c:v>66</c:v>
                </c:pt>
                <c:pt idx="9">
                  <c:v>62</c:v>
                </c:pt>
                <c:pt idx="12">
                  <c:v>23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104</c:v>
                </c:pt>
                <c:pt idx="3">
                  <c:v>107</c:v>
                </c:pt>
                <c:pt idx="6">
                  <c:v>105</c:v>
                </c:pt>
                <c:pt idx="9">
                  <c:v>112</c:v>
                </c:pt>
                <c:pt idx="12">
                  <c:v>115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540</c:v>
                </c:pt>
                <c:pt idx="3">
                  <c:v>489</c:v>
                </c:pt>
                <c:pt idx="6">
                  <c:v>481</c:v>
                </c:pt>
                <c:pt idx="9">
                  <c:v>464</c:v>
                </c:pt>
                <c:pt idx="12">
                  <c:v>492</c:v>
                </c:pt>
              </c:numCache>
            </c:numRef>
          </c:val>
        </c:ser>
        <c:dLbls>
          <c:showLegendKey val="0"/>
          <c:showVal val="0"/>
          <c:showCatName val="0"/>
          <c:showSerName val="0"/>
          <c:showPercent val="0"/>
          <c:showBubbleSize val="0"/>
        </c:dLbls>
        <c:gapWidth val="100"/>
        <c:overlap val="100"/>
        <c:axId val="4704896"/>
        <c:axId val="101298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323</c:v>
                </c:pt>
                <c:pt idx="2">
                  <c:v>#N/A</c:v>
                </c:pt>
                <c:pt idx="3">
                  <c:v>#N/A</c:v>
                </c:pt>
                <c:pt idx="4">
                  <c:v>265</c:v>
                </c:pt>
                <c:pt idx="5">
                  <c:v>#N/A</c:v>
                </c:pt>
                <c:pt idx="6">
                  <c:v>#N/A</c:v>
                </c:pt>
                <c:pt idx="7">
                  <c:v>245</c:v>
                </c:pt>
                <c:pt idx="8">
                  <c:v>#N/A</c:v>
                </c:pt>
                <c:pt idx="9">
                  <c:v>#N/A</c:v>
                </c:pt>
                <c:pt idx="10">
                  <c:v>210</c:v>
                </c:pt>
                <c:pt idx="11">
                  <c:v>#N/A</c:v>
                </c:pt>
                <c:pt idx="12">
                  <c:v>#N/A</c:v>
                </c:pt>
                <c:pt idx="13">
                  <c:v>222</c:v>
                </c:pt>
                <c:pt idx="14">
                  <c:v>#N/A</c:v>
                </c:pt>
              </c:numCache>
            </c:numRef>
          </c:val>
          <c:smooth val="0"/>
        </c:ser>
        <c:dLbls>
          <c:showLegendKey val="0"/>
          <c:showVal val="0"/>
          <c:showCatName val="0"/>
          <c:showSerName val="0"/>
          <c:showPercent val="0"/>
          <c:showBubbleSize val="0"/>
        </c:dLbls>
        <c:marker val="1"/>
        <c:smooth val="0"/>
        <c:axId val="4704896"/>
        <c:axId val="101298944"/>
      </c:lineChart>
      <c:catAx>
        <c:axId val="470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298944"/>
        <c:crosses val="autoZero"/>
        <c:auto val="1"/>
        <c:lblAlgn val="ctr"/>
        <c:lblOffset val="100"/>
        <c:tickLblSkip val="1"/>
        <c:tickMarkSkip val="1"/>
        <c:noMultiLvlLbl val="0"/>
      </c:catAx>
      <c:valAx>
        <c:axId val="1012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4934</c:v>
                </c:pt>
                <c:pt idx="5">
                  <c:v>5076</c:v>
                </c:pt>
                <c:pt idx="8">
                  <c:v>4993</c:v>
                </c:pt>
                <c:pt idx="11">
                  <c:v>4922</c:v>
                </c:pt>
                <c:pt idx="14">
                  <c:v>4958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1832</c:v>
                </c:pt>
                <c:pt idx="5">
                  <c:v>2228</c:v>
                </c:pt>
                <c:pt idx="8">
                  <c:v>2873</c:v>
                </c:pt>
                <c:pt idx="11">
                  <c:v>3007</c:v>
                </c:pt>
                <c:pt idx="14">
                  <c:v>3207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1056</c:v>
                </c:pt>
                <c:pt idx="3">
                  <c:v>1039</c:v>
                </c:pt>
                <c:pt idx="6">
                  <c:v>1005</c:v>
                </c:pt>
                <c:pt idx="9">
                  <c:v>977</c:v>
                </c:pt>
                <c:pt idx="12">
                  <c:v>991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218</c:v>
                </c:pt>
                <c:pt idx="3">
                  <c:v>157</c:v>
                </c:pt>
                <c:pt idx="6">
                  <c:v>96</c:v>
                </c:pt>
                <c:pt idx="9">
                  <c:v>36</c:v>
                </c:pt>
                <c:pt idx="12">
                  <c:v>14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1500</c:v>
                </c:pt>
                <c:pt idx="3">
                  <c:v>1366</c:v>
                </c:pt>
                <c:pt idx="6">
                  <c:v>1277</c:v>
                </c:pt>
                <c:pt idx="9">
                  <c:v>1248</c:v>
                </c:pt>
                <c:pt idx="12">
                  <c:v>1210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455</c:v>
                </c:pt>
                <c:pt idx="3">
                  <c:v>455</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4505</c:v>
                </c:pt>
                <c:pt idx="3">
                  <c:v>4464</c:v>
                </c:pt>
                <c:pt idx="6">
                  <c:v>4829</c:v>
                </c:pt>
                <c:pt idx="9">
                  <c:v>4717</c:v>
                </c:pt>
                <c:pt idx="12">
                  <c:v>4728</c:v>
                </c:pt>
              </c:numCache>
            </c:numRef>
          </c:val>
        </c:ser>
        <c:dLbls>
          <c:showLegendKey val="0"/>
          <c:showVal val="0"/>
          <c:showCatName val="0"/>
          <c:showSerName val="0"/>
          <c:showPercent val="0"/>
          <c:showBubbleSize val="0"/>
        </c:dLbls>
        <c:gapWidth val="100"/>
        <c:overlap val="100"/>
        <c:axId val="108123264"/>
        <c:axId val="108125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968</c:v>
                </c:pt>
                <c:pt idx="2">
                  <c:v>#N/A</c:v>
                </c:pt>
                <c:pt idx="3">
                  <c:v>#N/A</c:v>
                </c:pt>
                <c:pt idx="4">
                  <c:v>176</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8123264"/>
        <c:axId val="108125184"/>
      </c:lineChart>
      <c:catAx>
        <c:axId val="10812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125184"/>
        <c:crosses val="autoZero"/>
        <c:auto val="1"/>
        <c:lblAlgn val="ctr"/>
        <c:lblOffset val="100"/>
        <c:tickLblSkip val="1"/>
        <c:tickMarkSkip val="1"/>
        <c:noMultiLvlLbl val="0"/>
      </c:catAx>
      <c:valAx>
        <c:axId val="108125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2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{A05B253B-43F4-47F9-8EE0-1B1790C9B14A}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{0BF9155F-5F35-4B44-97E5-1FAAA1267FB0}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{D79A8452-EA76-4381-9B0A-4838FAE1FAEB}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{812C5EC9-90C1-49B0-A477-20163E7F1AE9}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{42E61DEA-2AD5-4C13-B15A-3D992716F69B}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{09B0A171-C86C-4584-BCE1-1B407C335234}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{593F8DE7-D3C0-4930-BF67-C3FDBFF5613A}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{7B89C8BB-F317-4358-993A-6F71F7C6AF77}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{95771647-2405-4597-BF9A-4B9F617A1637}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{1079B786-7072-411E-90FF-0F471080B840}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7224064"/>
        <c:axId val="107267200"/>
      </c:scatterChart>
      <c:valAx>
        <c:axId val="1072240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267200"/>
        <c:crosses val="autoZero"/>
        <c:crossBetween val="midCat"/>
      </c:valAx>
      <c:valAx>
        <c:axId val="1072672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224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{5901EBED-051E-47AC-B142-17BDC909258B}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{0DDAC4E8-59FA-4AB7-A545-F67CB703C353}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{1A95AF2E-F9FC-4704-8743-665D90C7496B}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{0CA0EDD0-24E6-4190-BA6F-841A4C8B4B3C}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{08962166-6459-40EC-87D5-E0D5F9FF68AF}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13.3</c:v>
                </c:pt>
                <c:pt idx="1">
                  <c:v>11.5</c:v>
                </c:pt>
                <c:pt idx="2">
                  <c:v>10</c:v>
                </c:pt>
                <c:pt idx="3">
                  <c:v>8.6999999999999993</c:v>
                </c:pt>
                <c:pt idx="4">
                  <c:v>8.1999999999999993</c:v>
                </c:pt>
              </c:numCache>
            </c:numRef>
          </c:xVal>
          <c:yVal>
            <c:numRef>
              <c:f>公会計指標分析・財政指標組合せ分析表!$K$73:$O$73</c:f>
              <c:numCache>
                <c:formatCode>#,##0.0;"▲ "#,##0.0</c:formatCode>
                <c:ptCount val="5"/>
                <c:pt idx="0">
                  <c:v>35.200000000000003</c:v>
                </c:pt>
                <c:pt idx="1">
                  <c:v>6.4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{4D511D57-B46E-41AA-AE2D-0A381230EF2D}</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{DDCD7EC7-D6B0-44B3-A8FB-3043175BD3F6}</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{0EC795FB-5F64-49D7-978F-5269987D2C1D}</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{7E6E7E75-6A18-4BC7-BE96-AA05AF328B5B}</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{6CC56E28-7B38-424C-96B6-CAD372580DF7}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c:v>
                </c:pt>
                <c:pt idx="3">
                  <c:v>9.1</c:v>
                </c:pt>
                <c:pt idx="4">
                  <c:v>8.9</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13.1</c:v>
                </c:pt>
              </c:numCache>
            </c:numRef>
          </c:yVal>
          <c:smooth val="0"/>
        </c:ser>
        <c:dLbls>
          <c:showLegendKey val="0"/>
          <c:showVal val="0"/>
          <c:showCatName val="0"/>
          <c:showSerName val="0"/>
          <c:showPercent val="0"/>
          <c:showBubbleSize val="0"/>
        </c:dLbls>
        <c:axId val="107882752"/>
        <c:axId val="107889024"/>
      </c:scatterChart>
      <c:valAx>
        <c:axId val="107882752"/>
        <c:scaling>
          <c:orientation val="minMax"/>
          <c:max val="13.7"/>
          <c:min val="8.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889024"/>
        <c:crosses val="autoZero"/>
        <c:crossBetween val="midCat"/>
      </c:valAx>
      <c:valAx>
        <c:axId val="107889024"/>
        <c:scaling>
          <c:orientation val="minMax"/>
          <c:max val="4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8827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年度の実質公債費比率は、早期健全化基準（２５％）を下回る８．</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％で</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前年度から</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ポイント低下</a:t>
          </a:r>
          <a:r>
            <a:rPr lang="ja-JP" altLang="en-US" sz="1100" b="0" i="0" baseline="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この比率の分子となる一般会計の元利償還金（４９２百万円）は増加したものの、組合等が起こした地方債の元利償還金に対する負担金等（２３百万円）が減少し、分母となる標準財政規模が前年比で９０百万円増加したことも影響して、比率の悪化が抑えられた。</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予定される公共施設の老朽化対策をはじめ、新たな</a:t>
          </a:r>
          <a:r>
            <a:rPr lang="ja-JP" altLang="ja-JP" sz="1100" b="0" i="0" baseline="0">
              <a:solidFill>
                <a:schemeClr val="dk1"/>
              </a:solidFill>
              <a:effectLst/>
              <a:latin typeface="+mn-lt"/>
              <a:ea typeface="+mn-ea"/>
              <a:cs typeface="+mn-cs"/>
            </a:rPr>
            <a:t>建設事業等にかかる地方債</a:t>
          </a:r>
          <a:r>
            <a:rPr lang="ja-JP" altLang="en-US" sz="1100" b="0" i="0" baseline="0">
              <a:solidFill>
                <a:schemeClr val="dk1"/>
              </a:solidFill>
              <a:effectLst/>
              <a:latin typeface="+mn-lt"/>
              <a:ea typeface="+mn-ea"/>
              <a:cs typeface="+mn-cs"/>
            </a:rPr>
            <a:t>の需要については、交付税算入のある事業債を活用できるよう事業計画を策定し</a:t>
          </a:r>
          <a:r>
            <a:rPr lang="ja-JP" altLang="ja-JP" sz="1100" b="0" i="0" baseline="0">
              <a:solidFill>
                <a:schemeClr val="dk1"/>
              </a:solidFill>
              <a:effectLst/>
              <a:latin typeface="+mn-lt"/>
              <a:ea typeface="+mn-ea"/>
              <a:cs typeface="+mn-cs"/>
            </a:rPr>
            <a:t>、下水道事業の経営基盤強化</a:t>
          </a:r>
          <a:r>
            <a:rPr lang="ja-JP" altLang="en-US" sz="1100" b="0" i="0" baseline="0">
              <a:solidFill>
                <a:schemeClr val="dk1"/>
              </a:solidFill>
              <a:effectLst/>
              <a:latin typeface="+mn-lt"/>
              <a:ea typeface="+mn-ea"/>
              <a:cs typeface="+mn-cs"/>
            </a:rPr>
            <a:t>とともに</a:t>
          </a:r>
          <a:r>
            <a:rPr lang="ja-JP" altLang="ja-JP" sz="1100" b="0" i="0" baseline="0">
              <a:solidFill>
                <a:schemeClr val="dk1"/>
              </a:solidFill>
              <a:effectLst/>
              <a:latin typeface="+mn-lt"/>
              <a:ea typeface="+mn-ea"/>
              <a:cs typeface="+mn-cs"/>
            </a:rPr>
            <a:t>、引き続き実質公債費比率の抑制に努める。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年度の将来負担比率は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昨年度に</a:t>
          </a:r>
          <a:r>
            <a:rPr lang="ja-JP" altLang="en-US" sz="1100" b="0" i="0" baseline="0">
              <a:solidFill>
                <a:schemeClr val="dk1"/>
              </a:solidFill>
              <a:effectLst/>
              <a:latin typeface="+mn-lt"/>
              <a:ea typeface="+mn-ea"/>
              <a:cs typeface="+mn-cs"/>
            </a:rPr>
            <a:t>引き</a:t>
          </a:r>
          <a:r>
            <a:rPr lang="ja-JP" altLang="ja-JP" sz="1100" b="0" i="0" baseline="0">
              <a:solidFill>
                <a:schemeClr val="dk1"/>
              </a:solidFill>
              <a:effectLst/>
              <a:latin typeface="+mn-lt"/>
              <a:ea typeface="+mn-ea"/>
              <a:cs typeface="+mn-cs"/>
            </a:rPr>
            <a:t>続き生じておらず、早期健全化基準（３５０％）を下回っている。</a:t>
          </a:r>
          <a:r>
            <a:rPr lang="ja-JP" altLang="en-US" sz="1100" b="0" i="0" baseline="0">
              <a:solidFill>
                <a:schemeClr val="dk1"/>
              </a:solidFill>
              <a:effectLst/>
              <a:latin typeface="+mn-lt"/>
              <a:ea typeface="+mn-ea"/>
              <a:cs typeface="+mn-cs"/>
            </a:rPr>
            <a:t>将来負担額の合計（６，９４３百万円）が減少し、</a:t>
          </a:r>
          <a:r>
            <a:rPr lang="ja-JP" altLang="ja-JP" sz="1100" b="0" i="0" baseline="0">
              <a:solidFill>
                <a:schemeClr val="dk1"/>
              </a:solidFill>
              <a:effectLst/>
              <a:latin typeface="+mn-lt"/>
              <a:ea typeface="+mn-ea"/>
              <a:cs typeface="+mn-cs"/>
            </a:rPr>
            <a:t>財政調整基金残高など充当可能基金（３，</a:t>
          </a:r>
          <a:r>
            <a:rPr lang="ja-JP" altLang="en-US" sz="1100" b="0" i="0" baseline="0">
              <a:solidFill>
                <a:schemeClr val="dk1"/>
              </a:solidFill>
              <a:effectLst/>
              <a:latin typeface="+mn-lt"/>
              <a:ea typeface="+mn-ea"/>
              <a:cs typeface="+mn-cs"/>
            </a:rPr>
            <a:t>２０７</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したことによる結果である。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今後、下水道事業に係る公営企業債等繰入見込額（１，２１０百万円）については、過年度発行分の償還が進み減少傾向にあるものの、公共施設の老朽化対策として、新たに需要が見込まれる一般会計の</a:t>
          </a:r>
          <a:r>
            <a:rPr lang="ja-JP" altLang="ja-JP" sz="1100" b="0" i="0" baseline="0">
              <a:solidFill>
                <a:schemeClr val="dk1"/>
              </a:solidFill>
              <a:effectLst/>
              <a:latin typeface="+mn-lt"/>
              <a:ea typeface="+mn-ea"/>
              <a:cs typeface="+mn-cs"/>
            </a:rPr>
            <a:t>建設事業等における地方債の発行</a:t>
          </a:r>
          <a:r>
            <a:rPr lang="ja-JP" altLang="en-US" sz="1100" b="0" i="0" baseline="0">
              <a:solidFill>
                <a:schemeClr val="dk1"/>
              </a:solidFill>
              <a:effectLst/>
              <a:latin typeface="+mn-lt"/>
              <a:ea typeface="+mn-ea"/>
              <a:cs typeface="+mn-cs"/>
            </a:rPr>
            <a:t>については、基準財政需要額算入のある事業債を優先的に、また退職手当の負担については、退職手当基金を計画的に利活用することにより、将来の負担に備えた財政運営に努める。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大阪府太子町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13,846
13,771
14.17
5,112,952
4,881,367
216,930
3,219,871
4,727,816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大阪府太子町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13,846
13,771
14.17
5,112,952
4,881,367
216,930
3,219,871
4,727,816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大阪府太子町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13,846
13,771
14.17
5,112,952
4,881,367
216,930
3,219,871
4,727,816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大阪府太子町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13,846
13,771
14.17
5,112,952
4,881,367
216,930
3,219,871
4,727,816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年度の財政力指数は０．５</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で、類似団体内平均値や全国平均値は上回っているものの、大阪府平均値を下回っている。これは、高齢化の進行に伴う生産年齢人口の減少や地価の下落等による町税の減収に加え、担税力の高い企業も少なく町税に占める法人町民税の割合が低いことなどが要因である。今後においても大幅な町税の増収は見込めないところではあるが、徴収業務の強化や</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使用料・手数料の適正化など自主財源</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確保によ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引き続き財政基盤の強化に努める。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36891</xdr:rowOff>
    </xdr:from>
    <xdr:to>
      <xdr:col>7</xdr:col>
      <xdr:colOff>152400</xdr:colOff>
      <xdr:row>42</xdr:row>
      <xdr:rowOff>48381</xdr:rowOff>
    </xdr:to>
    <xdr:cxnSp macro="">
      <xdr:nvCxnSpPr>
        <xdr:cNvPr id="69" name="直線コネクタ 68"/>
        <xdr:cNvCxnSpPr/>
      </xdr:nvCxnSpPr>
      <xdr:spPr>
        <a:xfrm flipV="1">
          <a:off x="4114800" y="72377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38601</xdr:rowOff>
    </xdr:from>
    <xdr:ext cx="762000" cy="259045"/>
    <xdr:sp macro="" textlink="">
      <xdr:nvSpPr>
        <xdr:cNvPr id="70" name="財政力平均値テキスト"/>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48381</xdr:rowOff>
    </xdr:from>
    <xdr:to>
      <xdr:col>6</xdr:col>
      <xdr:colOff>0</xdr:colOff>
      <xdr:row>42</xdr:row>
      <xdr:rowOff>48381</xdr:rowOff>
    </xdr:to>
    <xdr:cxnSp macro="">
      <xdr:nvCxnSpPr>
        <xdr:cNvPr id="72" name="直線コネクタ 71"/>
        <xdr:cNvCxnSpPr/>
      </xdr:nvCxnSpPr>
      <xdr:spPr>
        <a:xfrm>
          <a:off x="3225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4" name="テキスト ボックス 73"/>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48381</xdr:rowOff>
    </xdr:from>
    <xdr:to>
      <xdr:col>4</xdr:col>
      <xdr:colOff>482600</xdr:colOff>
      <xdr:row>42</xdr:row>
      <xdr:rowOff>48381</xdr:rowOff>
    </xdr:to>
    <xdr:cxnSp macro="">
      <xdr:nvCxnSpPr>
        <xdr:cNvPr id="75" name="直線コネクタ 74"/>
        <xdr:cNvCxnSpPr/>
      </xdr:nvCxnSpPr>
      <xdr:spPr>
        <a:xfrm>
          <a:off x="2336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2419</xdr:rowOff>
    </xdr:from>
    <xdr:to>
      <xdr:col>3</xdr:col>
      <xdr:colOff>279400</xdr:colOff>
      <xdr:row>42</xdr:row>
      <xdr:rowOff>48381</xdr:rowOff>
    </xdr:to>
    <xdr:cxnSp macro="">
      <xdr:nvCxnSpPr>
        <xdr:cNvPr id="78" name="直線コネクタ 77"/>
        <xdr:cNvCxnSpPr/>
      </xdr:nvCxnSpPr>
      <xdr:spPr>
        <a:xfrm>
          <a:off x="1447800" y="72033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152901</xdr:rowOff>
    </xdr:from>
    <xdr:ext cx="762000" cy="259045"/>
    <xdr:sp macro="" textlink="">
      <xdr:nvSpPr>
        <xdr:cNvPr id="80" name="テキスト ボックス 79"/>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88" name="円/楕円 87"/>
        <xdr:cNvSpPr/>
      </xdr:nvSpPr>
      <xdr:spPr>
        <a:xfrm>
          <a:off x="4902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2618</xdr:rowOff>
    </xdr:from>
    <xdr:ext cx="762000" cy="259045"/>
    <xdr:sp macro="" textlink="">
      <xdr:nvSpPr>
        <xdr:cNvPr id="89" name="財政力該当値テキスト"/>
        <xdr:cNvSpPr txBox="1"/>
      </xdr:nvSpPr>
      <xdr:spPr>
        <a:xfrm>
          <a:off x="5041900" y="70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169031</xdr:rowOff>
    </xdr:from>
    <xdr:to>
      <xdr:col>6</xdr:col>
      <xdr:colOff>50800</xdr:colOff>
      <xdr:row>42</xdr:row>
      <xdr:rowOff>99181</xdr:rowOff>
    </xdr:to>
    <xdr:sp macro="" textlink="">
      <xdr:nvSpPr>
        <xdr:cNvPr id="90" name="円/楕円 89"/>
        <xdr:cNvSpPr/>
      </xdr:nvSpPr>
      <xdr:spPr>
        <a:xfrm>
          <a:off x="4064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109358</xdr:rowOff>
    </xdr:from>
    <xdr:ext cx="736600" cy="259045"/>
    <xdr:sp macro="" textlink="">
      <xdr:nvSpPr>
        <xdr:cNvPr id="91" name="テキスト ボックス 90"/>
        <xdr:cNvSpPr txBox="1"/>
      </xdr:nvSpPr>
      <xdr:spPr>
        <a:xfrm>
          <a:off x="3733800" y="696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169031</xdr:rowOff>
    </xdr:from>
    <xdr:to>
      <xdr:col>4</xdr:col>
      <xdr:colOff>533400</xdr:colOff>
      <xdr:row>42</xdr:row>
      <xdr:rowOff>99181</xdr:rowOff>
    </xdr:to>
    <xdr:sp macro="" textlink="">
      <xdr:nvSpPr>
        <xdr:cNvPr id="92" name="円/楕円 91"/>
        <xdr:cNvSpPr/>
      </xdr:nvSpPr>
      <xdr:spPr>
        <a:xfrm>
          <a:off x="3175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109358</xdr:rowOff>
    </xdr:from>
    <xdr:ext cx="762000" cy="259045"/>
    <xdr:sp macro="" textlink="">
      <xdr:nvSpPr>
        <xdr:cNvPr id="93" name="テキスト ボックス 92"/>
        <xdr:cNvSpPr txBox="1"/>
      </xdr:nvSpPr>
      <xdr:spPr>
        <a:xfrm>
          <a:off x="2844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169031</xdr:rowOff>
    </xdr:from>
    <xdr:to>
      <xdr:col>3</xdr:col>
      <xdr:colOff>330200</xdr:colOff>
      <xdr:row>42</xdr:row>
      <xdr:rowOff>99181</xdr:rowOff>
    </xdr:to>
    <xdr:sp macro="" textlink="">
      <xdr:nvSpPr>
        <xdr:cNvPr id="94" name="円/楕円 93"/>
        <xdr:cNvSpPr/>
      </xdr:nvSpPr>
      <xdr:spPr>
        <a:xfrm>
          <a:off x="2286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109358</xdr:rowOff>
    </xdr:from>
    <xdr:ext cx="762000" cy="259045"/>
    <xdr:sp macro="" textlink="">
      <xdr:nvSpPr>
        <xdr:cNvPr id="95" name="テキスト ボックス 94"/>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123069</xdr:rowOff>
    </xdr:from>
    <xdr:to>
      <xdr:col>2</xdr:col>
      <xdr:colOff>127000</xdr:colOff>
      <xdr:row>42</xdr:row>
      <xdr:rowOff>53219</xdr:rowOff>
    </xdr:to>
    <xdr:sp macro="" textlink="">
      <xdr:nvSpPr>
        <xdr:cNvPr id="96" name="円/楕円 95"/>
        <xdr:cNvSpPr/>
      </xdr:nvSpPr>
      <xdr:spPr>
        <a:xfrm>
          <a:off x="1397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63396</xdr:rowOff>
    </xdr:from>
    <xdr:ext cx="762000" cy="259045"/>
    <xdr:sp macro="" textlink="">
      <xdr:nvSpPr>
        <xdr:cNvPr id="97" name="テキスト ボックス 96"/>
        <xdr:cNvSpPr txBox="1"/>
      </xdr:nvSpPr>
      <xdr:spPr>
        <a:xfrm>
          <a:off x="1066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年度の経常収支比率は９０．</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％で、全国平均値</a:t>
          </a:r>
          <a:r>
            <a:rPr lang="ja-JP" altLang="en-US" sz="1100" b="0" i="0" baseline="0">
              <a:solidFill>
                <a:schemeClr val="dk1"/>
              </a:solidFill>
              <a:effectLst/>
              <a:latin typeface="+mn-lt"/>
              <a:ea typeface="+mn-ea"/>
              <a:cs typeface="+mn-cs"/>
            </a:rPr>
            <a:t>の水準にあるが、</a:t>
          </a:r>
          <a:r>
            <a:rPr lang="ja-JP" altLang="ja-JP" sz="1100" b="0" i="0" baseline="0">
              <a:solidFill>
                <a:schemeClr val="dk1"/>
              </a:solidFill>
              <a:effectLst/>
              <a:latin typeface="+mn-lt"/>
              <a:ea typeface="+mn-ea"/>
              <a:cs typeface="+mn-cs"/>
            </a:rPr>
            <a:t>類似団体平均値を上回る状況にあり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依然として高い水準で推移している。これは、経常収支比率</a:t>
          </a:r>
          <a:r>
            <a:rPr lang="ja-JP" altLang="en-US" sz="1100" b="0" i="0" baseline="0">
              <a:solidFill>
                <a:schemeClr val="dk1"/>
              </a:solidFill>
              <a:effectLst/>
              <a:latin typeface="+mn-lt"/>
              <a:ea typeface="+mn-ea"/>
              <a:cs typeface="+mn-cs"/>
            </a:rPr>
            <a:t>の算定</a:t>
          </a:r>
          <a:r>
            <a:rPr lang="ja-JP" altLang="ja-JP" sz="1100" b="0" i="0" baseline="0">
              <a:solidFill>
                <a:schemeClr val="dk1"/>
              </a:solidFill>
              <a:effectLst/>
              <a:latin typeface="+mn-lt"/>
              <a:ea typeface="+mn-ea"/>
              <a:cs typeface="+mn-cs"/>
            </a:rPr>
            <a:t>要素のうち、過去に行った建設事業等に伴う公債費</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未だ高い水準にあることに加え、社会保障</a:t>
          </a:r>
          <a:r>
            <a:rPr lang="ja-JP" altLang="en-US" sz="1100" b="0" i="0" baseline="0">
              <a:solidFill>
                <a:schemeClr val="dk1"/>
              </a:solidFill>
              <a:effectLst/>
              <a:latin typeface="+mn-lt"/>
              <a:ea typeface="+mn-ea"/>
              <a:cs typeface="+mn-cs"/>
            </a:rPr>
            <a:t>関係経費</a:t>
          </a:r>
          <a:r>
            <a:rPr lang="ja-JP" altLang="ja-JP" sz="1100" b="0" i="0" baseline="0">
              <a:solidFill>
                <a:schemeClr val="dk1"/>
              </a:solidFill>
              <a:effectLst/>
              <a:latin typeface="+mn-lt"/>
              <a:ea typeface="+mn-ea"/>
              <a:cs typeface="+mn-cs"/>
            </a:rPr>
            <a:t>の増加や</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介護保険特別会計、国民健康保険特別会計などへの繰出金の増加などが要因である。今後においても</a:t>
          </a:r>
          <a:r>
            <a:rPr lang="ja-JP" altLang="en-US" sz="1100" b="0" i="0" baseline="0">
              <a:solidFill>
                <a:schemeClr val="dk1"/>
              </a:solidFill>
              <a:effectLst/>
              <a:latin typeface="+mn-lt"/>
              <a:ea typeface="+mn-ea"/>
              <a:cs typeface="+mn-cs"/>
            </a:rPr>
            <a:t>公債費負担を</a:t>
          </a:r>
          <a:r>
            <a:rPr lang="ja-JP" altLang="ja-JP" sz="1100" b="0" i="0" baseline="0">
              <a:solidFill>
                <a:schemeClr val="dk1"/>
              </a:solidFill>
              <a:effectLst/>
              <a:latin typeface="+mn-lt"/>
              <a:ea typeface="+mn-ea"/>
              <a:cs typeface="+mn-cs"/>
            </a:rPr>
            <a:t>抑制</a:t>
          </a:r>
          <a:r>
            <a:rPr lang="ja-JP" altLang="en-US" sz="1100" b="0" i="0" baseline="0">
              <a:solidFill>
                <a:schemeClr val="dk1"/>
              </a:solidFill>
              <a:effectLst/>
              <a:latin typeface="+mn-lt"/>
              <a:ea typeface="+mn-ea"/>
              <a:cs typeface="+mn-cs"/>
            </a:rPr>
            <a:t>しながら</a:t>
          </a:r>
          <a:r>
            <a:rPr lang="ja-JP" altLang="ja-JP" sz="1100" b="0" i="0" baseline="0">
              <a:solidFill>
                <a:schemeClr val="dk1"/>
              </a:solidFill>
              <a:effectLst/>
              <a:latin typeface="+mn-lt"/>
              <a:ea typeface="+mn-ea"/>
              <a:cs typeface="+mn-cs"/>
            </a:rPr>
            <a:t>、定員管理・給与の適正化</a:t>
          </a:r>
          <a:r>
            <a:rPr lang="ja-JP" altLang="en-US" sz="1100" b="0" i="0" baseline="0">
              <a:solidFill>
                <a:schemeClr val="dk1"/>
              </a:solidFill>
              <a:effectLst/>
              <a:latin typeface="+mn-lt"/>
              <a:ea typeface="+mn-ea"/>
              <a:cs typeface="+mn-cs"/>
            </a:rPr>
            <a:t>を堅持し</a:t>
          </a:r>
          <a:r>
            <a:rPr lang="ja-JP" altLang="ja-JP" sz="1100" b="0" i="0" baseline="0">
              <a:solidFill>
                <a:schemeClr val="dk1"/>
              </a:solidFill>
              <a:effectLst/>
              <a:latin typeface="+mn-lt"/>
              <a:ea typeface="+mn-ea"/>
              <a:cs typeface="+mn-cs"/>
            </a:rPr>
            <a:t>、事務事業の見直しによる経費の削減を図るとともに</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町税をはじめとする自主財源の確保に努める。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63500</xdr:rowOff>
    </xdr:from>
    <xdr:to>
      <xdr:col>7</xdr:col>
      <xdr:colOff>152400</xdr:colOff>
      <xdr:row>64</xdr:row>
      <xdr:rowOff>102108</xdr:rowOff>
    </xdr:to>
    <xdr:cxnSp macro="">
      <xdr:nvCxnSpPr>
        <xdr:cNvPr id="130" name="直線コネクタ 129"/>
        <xdr:cNvCxnSpPr/>
      </xdr:nvCxnSpPr>
      <xdr:spPr>
        <a:xfrm flipV="1">
          <a:off x="4114800" y="1103630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17289</xdr:rowOff>
    </xdr:from>
    <xdr:ext cx="762000" cy="259045"/>
    <xdr:sp macro="" textlink="">
      <xdr:nvSpPr>
        <xdr:cNvPr id="131" name="財政構造の弾力性平均値テキスト"/>
        <xdr:cNvSpPr txBox="1"/>
      </xdr:nvSpPr>
      <xdr:spPr>
        <a:xfrm>
          <a:off x="5041900" y="1064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29718</xdr:rowOff>
    </xdr:from>
    <xdr:to>
      <xdr:col>6</xdr:col>
      <xdr:colOff>0</xdr:colOff>
      <xdr:row>64</xdr:row>
      <xdr:rowOff>102108</xdr:rowOff>
    </xdr:to>
    <xdr:cxnSp macro="">
      <xdr:nvCxnSpPr>
        <xdr:cNvPr id="133" name="直線コネクタ 132"/>
        <xdr:cNvCxnSpPr/>
      </xdr:nvCxnSpPr>
      <xdr:spPr>
        <a:xfrm>
          <a:off x="3225800" y="1100251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34544</xdr:rowOff>
    </xdr:from>
    <xdr:to>
      <xdr:col>6</xdr:col>
      <xdr:colOff>50800</xdr:colOff>
      <xdr:row>63</xdr:row>
      <xdr:rowOff>136144</xdr:rowOff>
    </xdr:to>
    <xdr:sp macro="" textlink="">
      <xdr:nvSpPr>
        <xdr:cNvPr id="134" name="フローチャート : 判断 133"/>
        <xdr:cNvSpPr/>
      </xdr:nvSpPr>
      <xdr:spPr>
        <a:xfrm>
          <a:off x="4064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146321</xdr:rowOff>
    </xdr:from>
    <xdr:ext cx="736600" cy="259045"/>
    <xdr:sp macro="" textlink="">
      <xdr:nvSpPr>
        <xdr:cNvPr id="135" name="テキスト ボックス 134"/>
        <xdr:cNvSpPr txBox="1"/>
      </xdr:nvSpPr>
      <xdr:spPr>
        <a:xfrm>
          <a:off x="3733800" y="1060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41910</xdr:rowOff>
    </xdr:from>
    <xdr:to>
      <xdr:col>4</xdr:col>
      <xdr:colOff>482600</xdr:colOff>
      <xdr:row>64</xdr:row>
      <xdr:rowOff>29718</xdr:rowOff>
    </xdr:to>
    <xdr:cxnSp macro="">
      <xdr:nvCxnSpPr>
        <xdr:cNvPr id="136" name="直線コネクタ 135"/>
        <xdr:cNvCxnSpPr/>
      </xdr:nvCxnSpPr>
      <xdr:spPr>
        <a:xfrm>
          <a:off x="2336800" y="10843260"/>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157734</xdr:rowOff>
    </xdr:from>
    <xdr:to>
      <xdr:col>4</xdr:col>
      <xdr:colOff>533400</xdr:colOff>
      <xdr:row>63</xdr:row>
      <xdr:rowOff>87884</xdr:rowOff>
    </xdr:to>
    <xdr:sp macro="" textlink="">
      <xdr:nvSpPr>
        <xdr:cNvPr id="137" name="フローチャート : 判断 136"/>
        <xdr:cNvSpPr/>
      </xdr:nvSpPr>
      <xdr:spPr>
        <a:xfrm>
          <a:off x="3175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98061</xdr:rowOff>
    </xdr:from>
    <xdr:ext cx="762000" cy="259045"/>
    <xdr:sp macro="" textlink="">
      <xdr:nvSpPr>
        <xdr:cNvPr id="138" name="テキスト ボックス 137"/>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41910</xdr:rowOff>
    </xdr:from>
    <xdr:to>
      <xdr:col>3</xdr:col>
      <xdr:colOff>279400</xdr:colOff>
      <xdr:row>64</xdr:row>
      <xdr:rowOff>169672</xdr:rowOff>
    </xdr:to>
    <xdr:cxnSp macro="">
      <xdr:nvCxnSpPr>
        <xdr:cNvPr id="139" name="直線コネクタ 138"/>
        <xdr:cNvCxnSpPr/>
      </xdr:nvCxnSpPr>
      <xdr:spPr>
        <a:xfrm flipV="1">
          <a:off x="1447800" y="10843260"/>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0" name="フローチャート : 判断 139"/>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41" name="テキスト ボックス 140"/>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42" name="フローチャート : 判断 141"/>
        <xdr:cNvSpPr/>
      </xdr:nvSpPr>
      <xdr:spPr>
        <a:xfrm>
          <a:off x="1397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107713</xdr:rowOff>
    </xdr:from>
    <xdr:ext cx="762000" cy="259045"/>
    <xdr:sp macro="" textlink="">
      <xdr:nvSpPr>
        <xdr:cNvPr id="143" name="テキスト ボックス 142"/>
        <xdr:cNvSpPr txBox="1"/>
      </xdr:nvSpPr>
      <xdr:spPr>
        <a:xfrm>
          <a:off x="1066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49" name="円/楕円 148"/>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156227</xdr:rowOff>
    </xdr:from>
    <xdr:ext cx="762000" cy="259045"/>
    <xdr:sp macro="" textlink="">
      <xdr:nvSpPr>
        <xdr:cNvPr id="150"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51308</xdr:rowOff>
    </xdr:from>
    <xdr:to>
      <xdr:col>6</xdr:col>
      <xdr:colOff>50800</xdr:colOff>
      <xdr:row>64</xdr:row>
      <xdr:rowOff>152908</xdr:rowOff>
    </xdr:to>
    <xdr:sp macro="" textlink="">
      <xdr:nvSpPr>
        <xdr:cNvPr id="151" name="円/楕円 150"/>
        <xdr:cNvSpPr/>
      </xdr:nvSpPr>
      <xdr:spPr>
        <a:xfrm>
          <a:off x="4064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137685</xdr:rowOff>
    </xdr:from>
    <xdr:ext cx="736600" cy="259045"/>
    <xdr:sp macro="" textlink="">
      <xdr:nvSpPr>
        <xdr:cNvPr id="152" name="テキスト ボックス 151"/>
        <xdr:cNvSpPr txBox="1"/>
      </xdr:nvSpPr>
      <xdr:spPr>
        <a:xfrm>
          <a:off x="3733800" y="111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150368</xdr:rowOff>
    </xdr:from>
    <xdr:to>
      <xdr:col>4</xdr:col>
      <xdr:colOff>533400</xdr:colOff>
      <xdr:row>64</xdr:row>
      <xdr:rowOff>80518</xdr:rowOff>
    </xdr:to>
    <xdr:sp macro="" textlink="">
      <xdr:nvSpPr>
        <xdr:cNvPr id="153" name="円/楕円 152"/>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65295</xdr:rowOff>
    </xdr:from>
    <xdr:ext cx="762000" cy="259045"/>
    <xdr:sp macro="" textlink="">
      <xdr:nvSpPr>
        <xdr:cNvPr id="154" name="テキスト ボックス 153"/>
        <xdr:cNvSpPr txBox="1"/>
      </xdr:nvSpPr>
      <xdr:spPr>
        <a:xfrm>
          <a:off x="2844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162560</xdr:rowOff>
    </xdr:from>
    <xdr:to>
      <xdr:col>3</xdr:col>
      <xdr:colOff>330200</xdr:colOff>
      <xdr:row>63</xdr:row>
      <xdr:rowOff>92710</xdr:rowOff>
    </xdr:to>
    <xdr:sp macro="" textlink="">
      <xdr:nvSpPr>
        <xdr:cNvPr id="155" name="円/楕円 154"/>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102887</xdr:rowOff>
    </xdr:from>
    <xdr:ext cx="762000" cy="259045"/>
    <xdr:sp macro="" textlink="">
      <xdr:nvSpPr>
        <xdr:cNvPr id="156" name="テキスト ボックス 155"/>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118872</xdr:rowOff>
    </xdr:from>
    <xdr:to>
      <xdr:col>2</xdr:col>
      <xdr:colOff>127000</xdr:colOff>
      <xdr:row>65</xdr:row>
      <xdr:rowOff>49022</xdr:rowOff>
    </xdr:to>
    <xdr:sp macro="" textlink="">
      <xdr:nvSpPr>
        <xdr:cNvPr id="157" name="円/楕円 156"/>
        <xdr:cNvSpPr/>
      </xdr:nvSpPr>
      <xdr:spPr>
        <a:xfrm>
          <a:off x="1397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33799</xdr:rowOff>
    </xdr:from>
    <xdr:ext cx="762000" cy="259045"/>
    <xdr:sp macro="" textlink="">
      <xdr:nvSpPr>
        <xdr:cNvPr id="158" name="テキスト ボックス 157"/>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[124,443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年度の人口１人当たり人件費・物件費等決算額は</a:t>
          </a:r>
          <a:r>
            <a:rPr lang="ja-JP" altLang="en-US" sz="1100" b="0" i="0" baseline="0">
              <a:solidFill>
                <a:schemeClr val="dk1"/>
              </a:solidFill>
              <a:effectLst/>
              <a:latin typeface="+mn-lt"/>
              <a:ea typeface="+mn-ea"/>
              <a:cs typeface="+mn-cs"/>
            </a:rPr>
            <a:t>１２４，４４３</a:t>
          </a:r>
          <a:r>
            <a:rPr lang="ja-JP" altLang="ja-JP" sz="1100" b="0" i="0" baseline="0">
              <a:solidFill>
                <a:schemeClr val="dk1"/>
              </a:solidFill>
              <a:effectLst/>
              <a:latin typeface="+mn-lt"/>
              <a:ea typeface="+mn-ea"/>
              <a:cs typeface="+mn-cs"/>
            </a:rPr>
            <a:t>円で、</a:t>
          </a:r>
          <a:r>
            <a:rPr lang="ja-JP" altLang="en-US" sz="1100" b="0" i="0" baseline="0">
              <a:solidFill>
                <a:schemeClr val="dk1"/>
              </a:solidFill>
              <a:effectLst/>
              <a:latin typeface="+mn-lt"/>
              <a:ea typeface="+mn-ea"/>
              <a:cs typeface="+mn-cs"/>
            </a:rPr>
            <a:t>全国</a:t>
          </a:r>
          <a:r>
            <a:rPr lang="ja-JP" altLang="ja-JP" sz="1100" b="0" i="0" baseline="0">
              <a:solidFill>
                <a:schemeClr val="dk1"/>
              </a:solidFill>
              <a:effectLst/>
              <a:latin typeface="+mn-lt"/>
              <a:ea typeface="+mn-ea"/>
              <a:cs typeface="+mn-cs"/>
            </a:rPr>
            <a:t>平均</a:t>
          </a:r>
          <a:r>
            <a:rPr lang="ja-JP" altLang="en-US" sz="1100" b="0" i="0" baseline="0">
              <a:solidFill>
                <a:schemeClr val="dk1"/>
              </a:solidFill>
              <a:effectLst/>
              <a:latin typeface="+mn-lt"/>
              <a:ea typeface="+mn-ea"/>
              <a:cs typeface="+mn-cs"/>
            </a:rPr>
            <a:t>及び大阪府平均</a:t>
          </a:r>
          <a:r>
            <a:rPr lang="ja-JP" altLang="ja-JP" sz="1100" b="0" i="0" baseline="0">
              <a:solidFill>
                <a:schemeClr val="dk1"/>
              </a:solidFill>
              <a:effectLst/>
              <a:latin typeface="+mn-lt"/>
              <a:ea typeface="+mn-ea"/>
              <a:cs typeface="+mn-cs"/>
            </a:rPr>
            <a:t>値を上回っているものの、類似団体内平均値</a:t>
          </a:r>
          <a:r>
            <a:rPr lang="ja-JP" altLang="en-US" sz="1100" b="0" i="0" baseline="0">
              <a:solidFill>
                <a:schemeClr val="dk1"/>
              </a:solidFill>
              <a:effectLst/>
              <a:latin typeface="+mn-lt"/>
              <a:ea typeface="+mn-ea"/>
              <a:cs typeface="+mn-cs"/>
            </a:rPr>
            <a:t>よりは</a:t>
          </a:r>
          <a:r>
            <a:rPr lang="ja-JP" altLang="ja-JP" sz="1100" b="0" i="0" baseline="0">
              <a:solidFill>
                <a:schemeClr val="dk1"/>
              </a:solidFill>
              <a:effectLst/>
              <a:latin typeface="+mn-lt"/>
              <a:ea typeface="+mn-ea"/>
              <a:cs typeface="+mn-cs"/>
            </a:rPr>
            <a:t>下回っている。これは、ゴミ処理を一部事務組合で行っていることや</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常備消防業務を</a:t>
          </a:r>
          <a:r>
            <a:rPr lang="ja-JP" altLang="en-US" sz="1100" b="0" i="0" baseline="0">
              <a:solidFill>
                <a:schemeClr val="dk1"/>
              </a:solidFill>
              <a:effectLst/>
              <a:latin typeface="+mn-lt"/>
              <a:ea typeface="+mn-ea"/>
              <a:cs typeface="+mn-cs"/>
            </a:rPr>
            <a:t>近隣市へ</a:t>
          </a:r>
          <a:r>
            <a:rPr lang="ja-JP" altLang="ja-JP" sz="1100" b="0" i="0" baseline="0">
              <a:solidFill>
                <a:schemeClr val="dk1"/>
              </a:solidFill>
              <a:effectLst/>
              <a:latin typeface="+mn-lt"/>
              <a:ea typeface="+mn-ea"/>
              <a:cs typeface="+mn-cs"/>
            </a:rPr>
            <a:t>委託していることなどが要因である。</a:t>
          </a:r>
          <a:r>
            <a:rPr lang="ja-JP" altLang="en-US" sz="1100" b="0" i="0" baseline="0">
              <a:solidFill>
                <a:schemeClr val="dk1"/>
              </a:solidFill>
              <a:effectLst/>
              <a:latin typeface="+mn-lt"/>
              <a:ea typeface="+mn-ea"/>
              <a:cs typeface="+mn-cs"/>
            </a:rPr>
            <a:t>なお、決算額の増加については、指定管理委託料、マイナンバー制度システム整備委託料などが増額となったことが主な要因である。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71002</xdr:rowOff>
    </xdr:from>
    <xdr:to>
      <xdr:col>7</xdr:col>
      <xdr:colOff>152400</xdr:colOff>
      <xdr:row>81</xdr:row>
      <xdr:rowOff>111612</xdr:rowOff>
    </xdr:to>
    <xdr:cxnSp macro="">
      <xdr:nvCxnSpPr>
        <xdr:cNvPr id="191" name="直線コネクタ 190"/>
        <xdr:cNvCxnSpPr/>
      </xdr:nvCxnSpPr>
      <xdr:spPr>
        <a:xfrm>
          <a:off x="4114800" y="13958452"/>
          <a:ext cx="838200" cy="4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59793</xdr:rowOff>
    </xdr:from>
    <xdr:ext cx="762000" cy="259045"/>
    <xdr:sp macro="" textlink="">
      <xdr:nvSpPr>
        <xdr:cNvPr id="192" name="人件費・物件費等の状況平均値テキスト"/>
        <xdr:cNvSpPr txBox="1"/>
      </xdr:nvSpPr>
      <xdr:spPr>
        <a:xfrm>
          <a:off x="5041900" y="14118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35916</xdr:rowOff>
    </xdr:from>
    <xdr:to>
      <xdr:col>6</xdr:col>
      <xdr:colOff>0</xdr:colOff>
      <xdr:row>81</xdr:row>
      <xdr:rowOff>71002</xdr:rowOff>
    </xdr:to>
    <xdr:cxnSp macro="">
      <xdr:nvCxnSpPr>
        <xdr:cNvPr id="194" name="直線コネクタ 193"/>
        <xdr:cNvCxnSpPr/>
      </xdr:nvCxnSpPr>
      <xdr:spPr>
        <a:xfrm>
          <a:off x="3225800" y="13923366"/>
          <a:ext cx="889000" cy="3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76065</xdr:rowOff>
    </xdr:from>
    <xdr:to>
      <xdr:col>6</xdr:col>
      <xdr:colOff>50800</xdr:colOff>
      <xdr:row>83</xdr:row>
      <xdr:rowOff>6215</xdr:rowOff>
    </xdr:to>
    <xdr:sp macro="" textlink="">
      <xdr:nvSpPr>
        <xdr:cNvPr id="195" name="フローチャート : 判断 194"/>
        <xdr:cNvSpPr/>
      </xdr:nvSpPr>
      <xdr:spPr>
        <a:xfrm>
          <a:off x="4064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162442</xdr:rowOff>
    </xdr:from>
    <xdr:ext cx="736600" cy="259045"/>
    <xdr:sp macro="" textlink="">
      <xdr:nvSpPr>
        <xdr:cNvPr id="196" name="テキスト ボックス 195"/>
        <xdr:cNvSpPr txBox="1"/>
      </xdr:nvSpPr>
      <xdr:spPr>
        <a:xfrm>
          <a:off x="3733800" y="1422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27494</xdr:rowOff>
    </xdr:from>
    <xdr:to>
      <xdr:col>4</xdr:col>
      <xdr:colOff>482600</xdr:colOff>
      <xdr:row>81</xdr:row>
      <xdr:rowOff>35916</xdr:rowOff>
    </xdr:to>
    <xdr:cxnSp macro="">
      <xdr:nvCxnSpPr>
        <xdr:cNvPr id="197" name="直線コネクタ 196"/>
        <xdr:cNvCxnSpPr/>
      </xdr:nvCxnSpPr>
      <xdr:spPr>
        <a:xfrm>
          <a:off x="2336800" y="13914944"/>
          <a:ext cx="889000" cy="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40151</xdr:rowOff>
    </xdr:from>
    <xdr:to>
      <xdr:col>4</xdr:col>
      <xdr:colOff>533400</xdr:colOff>
      <xdr:row>82</xdr:row>
      <xdr:rowOff>141751</xdr:rowOff>
    </xdr:to>
    <xdr:sp macro="" textlink="">
      <xdr:nvSpPr>
        <xdr:cNvPr id="198" name="フローチャート : 判断 197"/>
        <xdr:cNvSpPr/>
      </xdr:nvSpPr>
      <xdr:spPr>
        <a:xfrm>
          <a:off x="3175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126528</xdr:rowOff>
    </xdr:from>
    <xdr:ext cx="762000" cy="259045"/>
    <xdr:sp macro="" textlink="">
      <xdr:nvSpPr>
        <xdr:cNvPr id="199" name="テキスト ボックス 198"/>
        <xdr:cNvSpPr txBox="1"/>
      </xdr:nvSpPr>
      <xdr:spPr>
        <a:xfrm>
          <a:off x="2844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27494</xdr:rowOff>
    </xdr:from>
    <xdr:to>
      <xdr:col>3</xdr:col>
      <xdr:colOff>279400</xdr:colOff>
      <xdr:row>81</xdr:row>
      <xdr:rowOff>35751</xdr:rowOff>
    </xdr:to>
    <xdr:cxnSp macro="">
      <xdr:nvCxnSpPr>
        <xdr:cNvPr id="200" name="直線コネクタ 199"/>
        <xdr:cNvCxnSpPr/>
      </xdr:nvCxnSpPr>
      <xdr:spPr>
        <a:xfrm flipV="1">
          <a:off x="1447800" y="13914944"/>
          <a:ext cx="889000" cy="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34156</xdr:rowOff>
    </xdr:from>
    <xdr:to>
      <xdr:col>3</xdr:col>
      <xdr:colOff>330200</xdr:colOff>
      <xdr:row>82</xdr:row>
      <xdr:rowOff>135756</xdr:rowOff>
    </xdr:to>
    <xdr:sp macro="" textlink="">
      <xdr:nvSpPr>
        <xdr:cNvPr id="201" name="フローチャート : 判断 200"/>
        <xdr:cNvSpPr/>
      </xdr:nvSpPr>
      <xdr:spPr>
        <a:xfrm>
          <a:off x="2286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120533</xdr:rowOff>
    </xdr:from>
    <xdr:ext cx="762000" cy="259045"/>
    <xdr:sp macro="" textlink="">
      <xdr:nvSpPr>
        <xdr:cNvPr id="202" name="テキスト ボックス 201"/>
        <xdr:cNvSpPr txBox="1"/>
      </xdr:nvSpPr>
      <xdr:spPr>
        <a:xfrm>
          <a:off x="1955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57973</xdr:rowOff>
    </xdr:from>
    <xdr:to>
      <xdr:col>2</xdr:col>
      <xdr:colOff>127000</xdr:colOff>
      <xdr:row>82</xdr:row>
      <xdr:rowOff>159573</xdr:rowOff>
    </xdr:to>
    <xdr:sp macro="" textlink="">
      <xdr:nvSpPr>
        <xdr:cNvPr id="203" name="フローチャート : 判断 202"/>
        <xdr:cNvSpPr/>
      </xdr:nvSpPr>
      <xdr:spPr>
        <a:xfrm>
          <a:off x="1397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144350</xdr:rowOff>
    </xdr:from>
    <xdr:ext cx="762000" cy="259045"/>
    <xdr:sp macro="" textlink="">
      <xdr:nvSpPr>
        <xdr:cNvPr id="204" name="テキスト ボックス 203"/>
        <xdr:cNvSpPr txBox="1"/>
      </xdr:nvSpPr>
      <xdr:spPr>
        <a:xfrm>
          <a:off x="1066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60812</xdr:rowOff>
    </xdr:from>
    <xdr:to>
      <xdr:col>7</xdr:col>
      <xdr:colOff>203200</xdr:colOff>
      <xdr:row>81</xdr:row>
      <xdr:rowOff>162412</xdr:rowOff>
    </xdr:to>
    <xdr:sp macro="" textlink="">
      <xdr:nvSpPr>
        <xdr:cNvPr id="210" name="円/楕円 209"/>
        <xdr:cNvSpPr/>
      </xdr:nvSpPr>
      <xdr:spPr>
        <a:xfrm>
          <a:off x="4902200" y="1394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77339</xdr:rowOff>
    </xdr:from>
    <xdr:ext cx="762000" cy="259045"/>
    <xdr:sp macro="" textlink="">
      <xdr:nvSpPr>
        <xdr:cNvPr id="211" name="人件費・物件費等の状況該当値テキスト"/>
        <xdr:cNvSpPr txBox="1"/>
      </xdr:nvSpPr>
      <xdr:spPr>
        <a:xfrm>
          <a:off x="5041900" y="1379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124,443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20202</xdr:rowOff>
    </xdr:from>
    <xdr:to>
      <xdr:col>6</xdr:col>
      <xdr:colOff>50800</xdr:colOff>
      <xdr:row>81</xdr:row>
      <xdr:rowOff>121802</xdr:rowOff>
    </xdr:to>
    <xdr:sp macro="" textlink="">
      <xdr:nvSpPr>
        <xdr:cNvPr id="212" name="円/楕円 211"/>
        <xdr:cNvSpPr/>
      </xdr:nvSpPr>
      <xdr:spPr>
        <a:xfrm>
          <a:off x="4064000" y="139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131979</xdr:rowOff>
    </xdr:from>
    <xdr:ext cx="736600" cy="259045"/>
    <xdr:sp macro="" textlink="">
      <xdr:nvSpPr>
        <xdr:cNvPr id="213" name="テキスト ボックス 212"/>
        <xdr:cNvSpPr txBox="1"/>
      </xdr:nvSpPr>
      <xdr:spPr>
        <a:xfrm>
          <a:off x="3733800" y="1367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116,028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156566</xdr:rowOff>
    </xdr:from>
    <xdr:to>
      <xdr:col>4</xdr:col>
      <xdr:colOff>533400</xdr:colOff>
      <xdr:row>81</xdr:row>
      <xdr:rowOff>86716</xdr:rowOff>
    </xdr:to>
    <xdr:sp macro="" textlink="">
      <xdr:nvSpPr>
        <xdr:cNvPr id="214" name="円/楕円 213"/>
        <xdr:cNvSpPr/>
      </xdr:nvSpPr>
      <xdr:spPr>
        <a:xfrm>
          <a:off x="3175000" y="1387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96893</xdr:rowOff>
    </xdr:from>
    <xdr:ext cx="762000" cy="259045"/>
    <xdr:sp macro="" textlink="">
      <xdr:nvSpPr>
        <xdr:cNvPr id="215" name="テキスト ボックス 214"/>
        <xdr:cNvSpPr txBox="1"/>
      </xdr:nvSpPr>
      <xdr:spPr>
        <a:xfrm>
          <a:off x="2844800" y="1364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108,758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148144</xdr:rowOff>
    </xdr:from>
    <xdr:to>
      <xdr:col>3</xdr:col>
      <xdr:colOff>330200</xdr:colOff>
      <xdr:row>81</xdr:row>
      <xdr:rowOff>78294</xdr:rowOff>
    </xdr:to>
    <xdr:sp macro="" textlink="">
      <xdr:nvSpPr>
        <xdr:cNvPr id="216" name="円/楕円 215"/>
        <xdr:cNvSpPr/>
      </xdr:nvSpPr>
      <xdr:spPr>
        <a:xfrm>
          <a:off x="2286000" y="1386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88471</xdr:rowOff>
    </xdr:from>
    <xdr:ext cx="762000" cy="259045"/>
    <xdr:sp macro="" textlink="">
      <xdr:nvSpPr>
        <xdr:cNvPr id="217" name="テキスト ボックス 216"/>
        <xdr:cNvSpPr txBox="1"/>
      </xdr:nvSpPr>
      <xdr:spPr>
        <a:xfrm>
          <a:off x="1955800" y="1363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107,013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156401</xdr:rowOff>
    </xdr:from>
    <xdr:to>
      <xdr:col>2</xdr:col>
      <xdr:colOff>127000</xdr:colOff>
      <xdr:row>81</xdr:row>
      <xdr:rowOff>86551</xdr:rowOff>
    </xdr:to>
    <xdr:sp macro="" textlink="">
      <xdr:nvSpPr>
        <xdr:cNvPr id="218" name="円/楕円 217"/>
        <xdr:cNvSpPr/>
      </xdr:nvSpPr>
      <xdr:spPr>
        <a:xfrm>
          <a:off x="1397000" y="1387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96728</xdr:rowOff>
    </xdr:from>
    <xdr:ext cx="762000" cy="259045"/>
    <xdr:sp macro="" textlink="">
      <xdr:nvSpPr>
        <xdr:cNvPr id="219" name="テキスト ボックス 218"/>
        <xdr:cNvSpPr txBox="1"/>
      </xdr:nvSpPr>
      <xdr:spPr>
        <a:xfrm>
          <a:off x="1066800" y="1364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108,724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これまでに、給与構造の見直しによる職務・職責に応じた構造への転換や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給与制度の総合的見直しによる給料表の改正、枠外昇給制度の廃止、</a:t>
          </a:r>
          <a:r>
            <a:rPr kumimoji="1" lang="ja-JP" altLang="en-US" sz="1100">
              <a:solidFill>
                <a:schemeClr val="dk1"/>
              </a:solidFill>
              <a:effectLst/>
              <a:latin typeface="+mn-lt"/>
              <a:ea typeface="+mn-ea"/>
              <a:cs typeface="+mn-cs"/>
            </a:rPr>
            <a:t>５５</a:t>
          </a:r>
          <a:r>
            <a:rPr kumimoji="1" lang="ja-JP" altLang="ja-JP" sz="1100">
              <a:solidFill>
                <a:schemeClr val="dk1"/>
              </a:solidFill>
              <a:effectLst/>
              <a:latin typeface="+mn-lt"/>
              <a:ea typeface="+mn-ea"/>
              <a:cs typeface="+mn-cs"/>
            </a:rPr>
            <a:t>歳昇給抑制を実施した。また、調整手当を廃止し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地域手当に移行するなど給与の適正化に努め、ラスパイレス指数を</a:t>
          </a:r>
          <a:r>
            <a:rPr kumimoji="1" lang="ja-JP" altLang="en-US" sz="1100">
              <a:solidFill>
                <a:schemeClr val="dk1"/>
              </a:solidFill>
              <a:effectLst/>
              <a:latin typeface="+mn-lt"/>
              <a:ea typeface="+mn-ea"/>
              <a:cs typeface="+mn-cs"/>
            </a:rPr>
            <a:t>１００</a:t>
          </a:r>
          <a:r>
            <a:rPr kumimoji="1" lang="ja-JP" altLang="ja-JP" sz="1100">
              <a:solidFill>
                <a:schemeClr val="dk1"/>
              </a:solidFill>
              <a:effectLst/>
              <a:latin typeface="+mn-lt"/>
              <a:ea typeface="+mn-ea"/>
              <a:cs typeface="+mn-cs"/>
            </a:rPr>
            <a:t>以下に抑制してきた。</a:t>
          </a:r>
          <a:endParaRPr lang="ja-JP" altLang="ja-JP" sz="1400">
            <a:effectLst/>
          </a:endParaRPr>
        </a:p>
        <a:p>
          <a:r>
            <a:rPr kumimoji="1" lang="ja-JP" altLang="ja-JP" sz="1100">
              <a:solidFill>
                <a:schemeClr val="dk1"/>
              </a:solidFill>
              <a:effectLst/>
              <a:latin typeface="+mn-lt"/>
              <a:ea typeface="+mn-ea"/>
              <a:cs typeface="+mn-cs"/>
            </a:rPr>
            <a:t>ただし、平成</a:t>
          </a:r>
          <a:r>
            <a:rPr kumimoji="1" lang="ja-JP" altLang="en-US" sz="1100">
              <a:solidFill>
                <a:schemeClr val="dk1"/>
              </a:solidFill>
              <a:effectLst/>
              <a:latin typeface="+mn-lt"/>
              <a:ea typeface="+mn-ea"/>
              <a:cs typeface="+mn-cs"/>
            </a:rPr>
            <a:t>２３・２４</a:t>
          </a:r>
          <a:r>
            <a:rPr kumimoji="1" lang="ja-JP" altLang="ja-JP" sz="1100">
              <a:solidFill>
                <a:schemeClr val="dk1"/>
              </a:solidFill>
              <a:effectLst/>
              <a:latin typeface="+mn-lt"/>
              <a:ea typeface="+mn-ea"/>
              <a:cs typeface="+mn-cs"/>
            </a:rPr>
            <a:t>年度の</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年間は、国の給与改定特例法により、ラスパイレス指数が</a:t>
          </a:r>
          <a:r>
            <a:rPr kumimoji="1" lang="ja-JP" altLang="en-US" sz="1100">
              <a:solidFill>
                <a:schemeClr val="dk1"/>
              </a:solidFill>
              <a:effectLst/>
              <a:latin typeface="+mn-lt"/>
              <a:ea typeface="+mn-ea"/>
              <a:cs typeface="+mn-cs"/>
            </a:rPr>
            <a:t>１００</a:t>
          </a:r>
          <a:r>
            <a:rPr kumimoji="1" lang="ja-JP" altLang="ja-JP" sz="1100">
              <a:solidFill>
                <a:schemeClr val="dk1"/>
              </a:solidFill>
              <a:effectLst/>
              <a:latin typeface="+mn-lt"/>
              <a:ea typeface="+mn-ea"/>
              <a:cs typeface="+mn-cs"/>
            </a:rPr>
            <a:t>を超過する状況にあった。</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150368</xdr:rowOff>
    </xdr:from>
    <xdr:to>
      <xdr:col>24</xdr:col>
      <xdr:colOff>558800</xdr:colOff>
      <xdr:row>87</xdr:row>
      <xdr:rowOff>70104</xdr:rowOff>
    </xdr:to>
    <xdr:cxnSp macro="">
      <xdr:nvCxnSpPr>
        <xdr:cNvPr id="246" name="直線コネクタ 245"/>
        <xdr:cNvCxnSpPr/>
      </xdr:nvCxnSpPr>
      <xdr:spPr>
        <a:xfrm flipV="1">
          <a:off x="17018000" y="14209268"/>
          <a:ext cx="0" cy="7769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42181</xdr:rowOff>
    </xdr:from>
    <xdr:ext cx="762000" cy="259045"/>
    <xdr:sp macro="" textlink="">
      <xdr:nvSpPr>
        <xdr:cNvPr id="247" name="給与水準   （国との比較）最小値テキスト"/>
        <xdr:cNvSpPr txBox="1"/>
      </xdr:nvSpPr>
      <xdr:spPr>
        <a:xfrm>
          <a:off x="17106900" y="1495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87</xdr:row>
      <xdr:rowOff>70104</xdr:rowOff>
    </xdr:from>
    <xdr:to>
      <xdr:col>24</xdr:col>
      <xdr:colOff>647700</xdr:colOff>
      <xdr:row>87</xdr:row>
      <xdr:rowOff>70104</xdr:rowOff>
    </xdr:to>
    <xdr:cxnSp macro="">
      <xdr:nvCxnSpPr>
        <xdr:cNvPr id="248" name="直線コネクタ 247"/>
        <xdr:cNvCxnSpPr/>
      </xdr:nvCxnSpPr>
      <xdr:spPr>
        <a:xfrm>
          <a:off x="16929100" y="1498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65295</xdr:rowOff>
    </xdr:from>
    <xdr:ext cx="762000" cy="259045"/>
    <xdr:sp macro="" textlink="">
      <xdr:nvSpPr>
        <xdr:cNvPr id="249" name="給与水準   （国との比較）最大値テキスト"/>
        <xdr:cNvSpPr txBox="1"/>
      </xdr:nvSpPr>
      <xdr:spPr>
        <a:xfrm>
          <a:off x="17106900" y="1395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82</xdr:row>
      <xdr:rowOff>150368</xdr:rowOff>
    </xdr:from>
    <xdr:to>
      <xdr:col>24</xdr:col>
      <xdr:colOff>647700</xdr:colOff>
      <xdr:row>82</xdr:row>
      <xdr:rowOff>150368</xdr:rowOff>
    </xdr:to>
    <xdr:cxnSp macro="">
      <xdr:nvCxnSpPr>
        <xdr:cNvPr id="250" name="直線コネクタ 249"/>
        <xdr:cNvCxnSpPr/>
      </xdr:nvCxnSpPr>
      <xdr:spPr>
        <a:xfrm>
          <a:off x="16929100" y="1420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133096</xdr:rowOff>
    </xdr:from>
    <xdr:to>
      <xdr:col>24</xdr:col>
      <xdr:colOff>558800</xdr:colOff>
      <xdr:row>85</xdr:row>
      <xdr:rowOff>162052</xdr:rowOff>
    </xdr:to>
    <xdr:cxnSp macro="">
      <xdr:nvCxnSpPr>
        <xdr:cNvPr id="251" name="直線コネクタ 250"/>
        <xdr:cNvCxnSpPr/>
      </xdr:nvCxnSpPr>
      <xdr:spPr>
        <a:xfrm flipV="1">
          <a:off x="16179800" y="1470634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60214</xdr:rowOff>
    </xdr:from>
    <xdr:ext cx="762000" cy="259045"/>
    <xdr:sp macro="" textlink="">
      <xdr:nvSpPr>
        <xdr:cNvPr id="252" name="給与水準   （国との比較）平均値テキスト"/>
        <xdr:cNvSpPr txBox="1"/>
      </xdr:nvSpPr>
      <xdr:spPr>
        <a:xfrm>
          <a:off x="17106900" y="14462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43687</xdr:rowOff>
    </xdr:from>
    <xdr:to>
      <xdr:col>24</xdr:col>
      <xdr:colOff>609600</xdr:colOff>
      <xdr:row>85</xdr:row>
      <xdr:rowOff>145287</xdr:rowOff>
    </xdr:to>
    <xdr:sp macro="" textlink="">
      <xdr:nvSpPr>
        <xdr:cNvPr id="253" name="フローチャート : 判断 252"/>
        <xdr:cNvSpPr/>
      </xdr:nvSpPr>
      <xdr:spPr>
        <a:xfrm>
          <a:off x="16967200" y="1461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123444</xdr:rowOff>
    </xdr:from>
    <xdr:to>
      <xdr:col>23</xdr:col>
      <xdr:colOff>406400</xdr:colOff>
      <xdr:row>85</xdr:row>
      <xdr:rowOff>162052</xdr:rowOff>
    </xdr:to>
    <xdr:cxnSp macro="">
      <xdr:nvCxnSpPr>
        <xdr:cNvPr id="254" name="直線コネクタ 253"/>
        <xdr:cNvCxnSpPr/>
      </xdr:nvCxnSpPr>
      <xdr:spPr>
        <a:xfrm>
          <a:off x="15290800" y="1469669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157226</xdr:rowOff>
    </xdr:from>
    <xdr:to>
      <xdr:col>23</xdr:col>
      <xdr:colOff>457200</xdr:colOff>
      <xdr:row>85</xdr:row>
      <xdr:rowOff>87376</xdr:rowOff>
    </xdr:to>
    <xdr:sp macro="" textlink="">
      <xdr:nvSpPr>
        <xdr:cNvPr id="255" name="フローチャート : 判断 254"/>
        <xdr:cNvSpPr/>
      </xdr:nvSpPr>
      <xdr:spPr>
        <a:xfrm>
          <a:off x="161290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97553</xdr:rowOff>
    </xdr:from>
    <xdr:ext cx="736600" cy="259045"/>
    <xdr:sp macro="" textlink="">
      <xdr:nvSpPr>
        <xdr:cNvPr id="256" name="テキスト ボックス 255"/>
        <xdr:cNvSpPr txBox="1"/>
      </xdr:nvSpPr>
      <xdr:spPr>
        <a:xfrm>
          <a:off x="15798800" y="1432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123444</xdr:rowOff>
    </xdr:from>
    <xdr:to>
      <xdr:col>22</xdr:col>
      <xdr:colOff>203200</xdr:colOff>
      <xdr:row>88</xdr:row>
      <xdr:rowOff>28956</xdr:rowOff>
    </xdr:to>
    <xdr:cxnSp macro="">
      <xdr:nvCxnSpPr>
        <xdr:cNvPr id="257" name="直線コネクタ 256"/>
        <xdr:cNvCxnSpPr/>
      </xdr:nvCxnSpPr>
      <xdr:spPr>
        <a:xfrm flipV="1">
          <a:off x="14401800" y="14696694"/>
          <a:ext cx="889000" cy="4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157226</xdr:rowOff>
    </xdr:from>
    <xdr:to>
      <xdr:col>22</xdr:col>
      <xdr:colOff>254000</xdr:colOff>
      <xdr:row>85</xdr:row>
      <xdr:rowOff>87376</xdr:rowOff>
    </xdr:to>
    <xdr:sp macro="" textlink="">
      <xdr:nvSpPr>
        <xdr:cNvPr id="258" name="フローチャート : 判断 257"/>
        <xdr:cNvSpPr/>
      </xdr:nvSpPr>
      <xdr:spPr>
        <a:xfrm>
          <a:off x="152400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97553</xdr:rowOff>
    </xdr:from>
    <xdr:ext cx="762000" cy="259045"/>
    <xdr:sp macro="" textlink="">
      <xdr:nvSpPr>
        <xdr:cNvPr id="259" name="テキスト ボックス 258"/>
        <xdr:cNvSpPr txBox="1"/>
      </xdr:nvSpPr>
      <xdr:spPr>
        <a:xfrm>
          <a:off x="14909800" y="1432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28956</xdr:rowOff>
    </xdr:from>
    <xdr:to>
      <xdr:col>21</xdr:col>
      <xdr:colOff>0</xdr:colOff>
      <xdr:row>88</xdr:row>
      <xdr:rowOff>106172</xdr:rowOff>
    </xdr:to>
    <xdr:cxnSp macro="">
      <xdr:nvCxnSpPr>
        <xdr:cNvPr id="260" name="直線コネクタ 259"/>
        <xdr:cNvCxnSpPr/>
      </xdr:nvCxnSpPr>
      <xdr:spPr>
        <a:xfrm flipV="1">
          <a:off x="13512800" y="1511655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4826</xdr:rowOff>
    </xdr:from>
    <xdr:to>
      <xdr:col>21</xdr:col>
      <xdr:colOff>50800</xdr:colOff>
      <xdr:row>87</xdr:row>
      <xdr:rowOff>106426</xdr:rowOff>
    </xdr:to>
    <xdr:sp macro="" textlink="">
      <xdr:nvSpPr>
        <xdr:cNvPr id="261" name="フローチャート : 判断 260"/>
        <xdr:cNvSpPr/>
      </xdr:nvSpPr>
      <xdr:spPr>
        <a:xfrm>
          <a:off x="14351000" y="149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116603</xdr:rowOff>
    </xdr:from>
    <xdr:ext cx="762000" cy="259045"/>
    <xdr:sp macro="" textlink="">
      <xdr:nvSpPr>
        <xdr:cNvPr id="262" name="テキスト ボックス 261"/>
        <xdr:cNvSpPr txBox="1"/>
      </xdr:nvSpPr>
      <xdr:spPr>
        <a:xfrm>
          <a:off x="14020800" y="1468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4826</xdr:rowOff>
    </xdr:from>
    <xdr:to>
      <xdr:col>19</xdr:col>
      <xdr:colOff>533400</xdr:colOff>
      <xdr:row>87</xdr:row>
      <xdr:rowOff>106426</xdr:rowOff>
    </xdr:to>
    <xdr:sp macro="" textlink="">
      <xdr:nvSpPr>
        <xdr:cNvPr id="263" name="フローチャート : 判断 262"/>
        <xdr:cNvSpPr/>
      </xdr:nvSpPr>
      <xdr:spPr>
        <a:xfrm>
          <a:off x="13462000" y="149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116603</xdr:rowOff>
    </xdr:from>
    <xdr:ext cx="762000" cy="259045"/>
    <xdr:sp macro="" textlink="">
      <xdr:nvSpPr>
        <xdr:cNvPr id="264" name="テキスト ボックス 263"/>
        <xdr:cNvSpPr txBox="1"/>
      </xdr:nvSpPr>
      <xdr:spPr>
        <a:xfrm>
          <a:off x="13131800" y="1468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82296</xdr:rowOff>
    </xdr:from>
    <xdr:to>
      <xdr:col>24</xdr:col>
      <xdr:colOff>609600</xdr:colOff>
      <xdr:row>86</xdr:row>
      <xdr:rowOff>12446</xdr:rowOff>
    </xdr:to>
    <xdr:sp macro="" textlink="">
      <xdr:nvSpPr>
        <xdr:cNvPr id="270" name="円/楕円 269"/>
        <xdr:cNvSpPr/>
      </xdr:nvSpPr>
      <xdr:spPr>
        <a:xfrm>
          <a:off x="169672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54373</xdr:rowOff>
    </xdr:from>
    <xdr:ext cx="762000" cy="259045"/>
    <xdr:sp macro="" textlink="">
      <xdr:nvSpPr>
        <xdr:cNvPr id="271" name="給与水準   （国との比較）該当値テキスト"/>
        <xdr:cNvSpPr txBox="1"/>
      </xdr:nvSpPr>
      <xdr:spPr>
        <a:xfrm>
          <a:off x="17106900" y="1462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111252</xdr:rowOff>
    </xdr:from>
    <xdr:to>
      <xdr:col>23</xdr:col>
      <xdr:colOff>457200</xdr:colOff>
      <xdr:row>86</xdr:row>
      <xdr:rowOff>41402</xdr:rowOff>
    </xdr:to>
    <xdr:sp macro="" textlink="">
      <xdr:nvSpPr>
        <xdr:cNvPr id="272" name="円/楕円 271"/>
        <xdr:cNvSpPr/>
      </xdr:nvSpPr>
      <xdr:spPr>
        <a:xfrm>
          <a:off x="161290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26179</xdr:rowOff>
    </xdr:from>
    <xdr:ext cx="736600" cy="259045"/>
    <xdr:sp macro="" textlink="">
      <xdr:nvSpPr>
        <xdr:cNvPr id="273" name="テキスト ボックス 272"/>
        <xdr:cNvSpPr txBox="1"/>
      </xdr:nvSpPr>
      <xdr:spPr>
        <a:xfrm>
          <a:off x="15798800" y="1477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72644</xdr:rowOff>
    </xdr:from>
    <xdr:to>
      <xdr:col>22</xdr:col>
      <xdr:colOff>254000</xdr:colOff>
      <xdr:row>86</xdr:row>
      <xdr:rowOff>2794</xdr:rowOff>
    </xdr:to>
    <xdr:sp macro="" textlink="">
      <xdr:nvSpPr>
        <xdr:cNvPr id="274" name="円/楕円 273"/>
        <xdr:cNvSpPr/>
      </xdr:nvSpPr>
      <xdr:spPr>
        <a:xfrm>
          <a:off x="152400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159021</xdr:rowOff>
    </xdr:from>
    <xdr:ext cx="762000" cy="259045"/>
    <xdr:sp macro="" textlink="">
      <xdr:nvSpPr>
        <xdr:cNvPr id="275" name="テキスト ボックス 274"/>
        <xdr:cNvSpPr txBox="1"/>
      </xdr:nvSpPr>
      <xdr:spPr>
        <a:xfrm>
          <a:off x="14909800" y="1473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149606</xdr:rowOff>
    </xdr:from>
    <xdr:to>
      <xdr:col>21</xdr:col>
      <xdr:colOff>50800</xdr:colOff>
      <xdr:row>88</xdr:row>
      <xdr:rowOff>79756</xdr:rowOff>
    </xdr:to>
    <xdr:sp macro="" textlink="">
      <xdr:nvSpPr>
        <xdr:cNvPr id="276" name="円/楕円 275"/>
        <xdr:cNvSpPr/>
      </xdr:nvSpPr>
      <xdr:spPr>
        <a:xfrm>
          <a:off x="14351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64533</xdr:rowOff>
    </xdr:from>
    <xdr:ext cx="762000" cy="259045"/>
    <xdr:sp macro="" textlink="">
      <xdr:nvSpPr>
        <xdr:cNvPr id="277" name="テキスト ボックス 276"/>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55372</xdr:rowOff>
    </xdr:from>
    <xdr:to>
      <xdr:col>19</xdr:col>
      <xdr:colOff>533400</xdr:colOff>
      <xdr:row>88</xdr:row>
      <xdr:rowOff>156972</xdr:rowOff>
    </xdr:to>
    <xdr:sp macro="" textlink="">
      <xdr:nvSpPr>
        <xdr:cNvPr id="278" name="円/楕円 277"/>
        <xdr:cNvSpPr/>
      </xdr:nvSpPr>
      <xdr:spPr>
        <a:xfrm>
          <a:off x="13462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141749</xdr:rowOff>
    </xdr:from>
    <xdr:ext cx="762000" cy="259045"/>
    <xdr:sp macro="" textlink="">
      <xdr:nvSpPr>
        <xdr:cNvPr id="279" name="テキスト ボックス 278"/>
        <xdr:cNvSpPr txBox="1"/>
      </xdr:nvSpPr>
      <xdr:spPr>
        <a:xfrm>
          <a:off x="13131800" y="15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職員数は、行財政改革の推進により、平成</a:t>
          </a:r>
          <a:r>
            <a:rPr lang="ja-JP" altLang="en-US" sz="1100" b="0" i="0" baseline="0">
              <a:solidFill>
                <a:schemeClr val="dk1"/>
              </a:solidFill>
              <a:effectLst/>
              <a:latin typeface="+mn-lt"/>
              <a:ea typeface="+mn-ea"/>
              <a:cs typeface="+mn-cs"/>
            </a:rPr>
            <a:t>１４</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１４４</a:t>
          </a:r>
          <a:r>
            <a:rPr lang="ja-JP" altLang="ja-JP" sz="1100" b="0" i="0" baseline="0">
              <a:solidFill>
                <a:schemeClr val="dk1"/>
              </a:solidFill>
              <a:effectLst/>
              <a:latin typeface="+mn-lt"/>
              <a:ea typeface="+mn-ea"/>
              <a:cs typeface="+mn-cs"/>
            </a:rPr>
            <a:t>人）をピークに年々減少（平成</a:t>
          </a:r>
          <a:r>
            <a:rPr lang="ja-JP" altLang="en-US" sz="1100" b="0" i="0" baseline="0">
              <a:solidFill>
                <a:schemeClr val="dk1"/>
              </a:solidFill>
              <a:effectLst/>
              <a:latin typeface="+mn-lt"/>
              <a:ea typeface="+mn-ea"/>
              <a:cs typeface="+mn-cs"/>
            </a:rPr>
            <a:t>２７</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１１４</a:t>
          </a:r>
          <a:r>
            <a:rPr lang="ja-JP" altLang="ja-JP" sz="1100" b="0" i="0" baseline="0">
              <a:solidFill>
                <a:schemeClr val="dk1"/>
              </a:solidFill>
              <a:effectLst/>
              <a:latin typeface="+mn-lt"/>
              <a:ea typeface="+mn-ea"/>
              <a:cs typeface="+mn-cs"/>
            </a:rPr>
            <a:t>人 累計△</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人）し、全国平均を下回っている状況である。また、集中改革プランにおける数値目標（</a:t>
          </a:r>
          <a:r>
            <a:rPr lang="ja-JP" altLang="en-US" sz="1100" b="0" i="0" baseline="0">
              <a:solidFill>
                <a:schemeClr val="dk1"/>
              </a:solidFill>
              <a:effectLst/>
              <a:latin typeface="+mn-lt"/>
              <a:ea typeface="+mn-ea"/>
              <a:cs typeface="+mn-cs"/>
            </a:rPr>
            <a:t>平成１７年度職員数から８</a:t>
          </a:r>
          <a:r>
            <a:rPr lang="ja-JP" altLang="ja-JP" sz="1100" b="0" i="0" baseline="0">
              <a:solidFill>
                <a:schemeClr val="dk1"/>
              </a:solidFill>
              <a:effectLst/>
              <a:latin typeface="+mn-lt"/>
              <a:ea typeface="+mn-ea"/>
              <a:cs typeface="+mn-cs"/>
            </a:rPr>
            <a:t>人以上の削減）は、平成</a:t>
          </a:r>
          <a:r>
            <a:rPr lang="ja-JP" altLang="en-US" sz="1100" b="0" i="0" baseline="0">
              <a:solidFill>
                <a:schemeClr val="dk1"/>
              </a:solidFill>
              <a:effectLst/>
              <a:latin typeface="+mn-lt"/>
              <a:ea typeface="+mn-ea"/>
              <a:cs typeface="+mn-cs"/>
            </a:rPr>
            <a:t>２１</a:t>
          </a:r>
          <a:r>
            <a:rPr lang="ja-JP" altLang="ja-JP" sz="1100" b="0" i="0" baseline="0">
              <a:solidFill>
                <a:schemeClr val="dk1"/>
              </a:solidFill>
              <a:effectLst/>
              <a:latin typeface="+mn-lt"/>
              <a:ea typeface="+mn-ea"/>
              <a:cs typeface="+mn-cs"/>
            </a:rPr>
            <a:t>年度に達成した。</a:t>
          </a:r>
          <a:endParaRPr lang="ja-JP" altLang="ja-JP" sz="1400">
            <a:effectLst/>
          </a:endParaRPr>
        </a:p>
        <a:p>
          <a:pPr rtl="0"/>
          <a:r>
            <a:rPr lang="ja-JP" altLang="ja-JP" sz="1100" b="0" i="0" baseline="0">
              <a:solidFill>
                <a:schemeClr val="dk1"/>
              </a:solidFill>
              <a:effectLst/>
              <a:latin typeface="+mn-lt"/>
              <a:ea typeface="+mn-ea"/>
              <a:cs typeface="+mn-cs"/>
            </a:rPr>
            <a:t>今後、定年退職者の増加が見込まれることから、平成</a:t>
          </a:r>
          <a:r>
            <a:rPr lang="ja-JP" altLang="en-US" sz="1100" b="0" i="0" baseline="0">
              <a:solidFill>
                <a:schemeClr val="dk1"/>
              </a:solidFill>
              <a:effectLst/>
              <a:latin typeface="+mn-lt"/>
              <a:ea typeface="+mn-ea"/>
              <a:cs typeface="+mn-cs"/>
            </a:rPr>
            <a:t>２７</a:t>
          </a:r>
          <a:r>
            <a:rPr lang="ja-JP" altLang="ja-JP" sz="1100" b="0" i="0" baseline="0">
              <a:solidFill>
                <a:schemeClr val="dk1"/>
              </a:solidFill>
              <a:effectLst/>
              <a:latin typeface="+mn-lt"/>
              <a:ea typeface="+mn-ea"/>
              <a:cs typeface="+mn-cs"/>
            </a:rPr>
            <a:t>年度に定員適正化計画（</a:t>
          </a:r>
          <a:r>
            <a:rPr lang="ja-JP" altLang="ja-JP" sz="1100">
              <a:solidFill>
                <a:schemeClr val="dk1"/>
              </a:solidFill>
              <a:effectLst/>
              <a:latin typeface="+mn-lt"/>
              <a:ea typeface="+mn-ea"/>
              <a:cs typeface="+mn-cs"/>
            </a:rPr>
            <a:t>目標職員数</a:t>
          </a:r>
          <a:r>
            <a:rPr lang="ja-JP" altLang="en-US" sz="1100">
              <a:solidFill>
                <a:schemeClr val="dk1"/>
              </a:solidFill>
              <a:effectLst/>
              <a:latin typeface="+mn-lt"/>
              <a:ea typeface="+mn-ea"/>
              <a:cs typeface="+mn-cs"/>
            </a:rPr>
            <a:t>１１５</a:t>
          </a:r>
          <a:r>
            <a:rPr lang="ja-JP" altLang="ja-JP" sz="1100" b="0" i="0" baseline="0">
              <a:solidFill>
                <a:schemeClr val="dk1"/>
              </a:solidFill>
              <a:effectLst/>
              <a:latin typeface="+mn-lt"/>
              <a:ea typeface="+mn-ea"/>
              <a:cs typeface="+mn-cs"/>
            </a:rPr>
            <a:t>人）を策定し、適切な定員管理に努めている。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06" name="直線コネクタ 305"/>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07" name="定員管理の状況最小値テキスト"/>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08" name="直線コネクタ 307"/>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09"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0" name="直線コネクタ 309"/>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108407</xdr:rowOff>
    </xdr:from>
    <xdr:to>
      <xdr:col>24</xdr:col>
      <xdr:colOff>558800</xdr:colOff>
      <xdr:row>60</xdr:row>
      <xdr:rowOff>111303</xdr:rowOff>
    </xdr:to>
    <xdr:cxnSp macro="">
      <xdr:nvCxnSpPr>
        <xdr:cNvPr id="311" name="直線コネクタ 310"/>
        <xdr:cNvCxnSpPr/>
      </xdr:nvCxnSpPr>
      <xdr:spPr>
        <a:xfrm flipV="1">
          <a:off x="16179800" y="10395407"/>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18940</xdr:rowOff>
    </xdr:from>
    <xdr:ext cx="762000" cy="259045"/>
    <xdr:sp macro="" textlink="">
      <xdr:nvSpPr>
        <xdr:cNvPr id="312"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3" name="フローチャート : 判断 312"/>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101168</xdr:rowOff>
    </xdr:from>
    <xdr:to>
      <xdr:col>23</xdr:col>
      <xdr:colOff>406400</xdr:colOff>
      <xdr:row>60</xdr:row>
      <xdr:rowOff>111303</xdr:rowOff>
    </xdr:to>
    <xdr:cxnSp macro="">
      <xdr:nvCxnSpPr>
        <xdr:cNvPr id="314" name="直線コネクタ 313"/>
        <xdr:cNvCxnSpPr/>
      </xdr:nvCxnSpPr>
      <xdr:spPr>
        <a:xfrm>
          <a:off x="15290800" y="10388168"/>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62788</xdr:rowOff>
    </xdr:from>
    <xdr:to>
      <xdr:col>23</xdr:col>
      <xdr:colOff>457200</xdr:colOff>
      <xdr:row>61</xdr:row>
      <xdr:rowOff>164388</xdr:rowOff>
    </xdr:to>
    <xdr:sp macro="" textlink="">
      <xdr:nvSpPr>
        <xdr:cNvPr id="315" name="フローチャート : 判断 314"/>
        <xdr:cNvSpPr/>
      </xdr:nvSpPr>
      <xdr:spPr>
        <a:xfrm>
          <a:off x="16129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149165</xdr:rowOff>
    </xdr:from>
    <xdr:ext cx="736600" cy="259045"/>
    <xdr:sp macro="" textlink="">
      <xdr:nvSpPr>
        <xdr:cNvPr id="316" name="テキスト ボックス 315"/>
        <xdr:cNvSpPr txBox="1"/>
      </xdr:nvSpPr>
      <xdr:spPr>
        <a:xfrm>
          <a:off x="15798800" y="10607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101168</xdr:rowOff>
    </xdr:from>
    <xdr:to>
      <xdr:col>22</xdr:col>
      <xdr:colOff>203200</xdr:colOff>
      <xdr:row>60</xdr:row>
      <xdr:rowOff>103098</xdr:rowOff>
    </xdr:to>
    <xdr:cxnSp macro="">
      <xdr:nvCxnSpPr>
        <xdr:cNvPr id="317" name="直線コネクタ 316"/>
        <xdr:cNvCxnSpPr/>
      </xdr:nvCxnSpPr>
      <xdr:spPr>
        <a:xfrm flipV="1">
          <a:off x="14401800" y="10388168"/>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57480</xdr:rowOff>
    </xdr:from>
    <xdr:to>
      <xdr:col>22</xdr:col>
      <xdr:colOff>254000</xdr:colOff>
      <xdr:row>61</xdr:row>
      <xdr:rowOff>159080</xdr:rowOff>
    </xdr:to>
    <xdr:sp macro="" textlink="">
      <xdr:nvSpPr>
        <xdr:cNvPr id="318" name="フローチャート : 判断 317"/>
        <xdr:cNvSpPr/>
      </xdr:nvSpPr>
      <xdr:spPr>
        <a:xfrm>
          <a:off x="15240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143857</xdr:rowOff>
    </xdr:from>
    <xdr:ext cx="762000" cy="259045"/>
    <xdr:sp macro="" textlink="">
      <xdr:nvSpPr>
        <xdr:cNvPr id="319" name="テキスト ボックス 318"/>
        <xdr:cNvSpPr txBox="1"/>
      </xdr:nvSpPr>
      <xdr:spPr>
        <a:xfrm>
          <a:off x="14909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103098</xdr:rowOff>
    </xdr:from>
    <xdr:to>
      <xdr:col>21</xdr:col>
      <xdr:colOff>0</xdr:colOff>
      <xdr:row>60</xdr:row>
      <xdr:rowOff>103098</xdr:rowOff>
    </xdr:to>
    <xdr:cxnSp macro="">
      <xdr:nvCxnSpPr>
        <xdr:cNvPr id="320" name="直線コネクタ 319"/>
        <xdr:cNvCxnSpPr/>
      </xdr:nvCxnSpPr>
      <xdr:spPr>
        <a:xfrm>
          <a:off x="13512800" y="103900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54102</xdr:rowOff>
    </xdr:from>
    <xdr:to>
      <xdr:col>21</xdr:col>
      <xdr:colOff>50800</xdr:colOff>
      <xdr:row>61</xdr:row>
      <xdr:rowOff>155702</xdr:rowOff>
    </xdr:to>
    <xdr:sp macro="" textlink="">
      <xdr:nvSpPr>
        <xdr:cNvPr id="321" name="フローチャート : 判断 320"/>
        <xdr:cNvSpPr/>
      </xdr:nvSpPr>
      <xdr:spPr>
        <a:xfrm>
          <a:off x="14351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140479</xdr:rowOff>
    </xdr:from>
    <xdr:ext cx="762000" cy="259045"/>
    <xdr:sp macro="" textlink="">
      <xdr:nvSpPr>
        <xdr:cNvPr id="322" name="テキスト ボックス 321"/>
        <xdr:cNvSpPr txBox="1"/>
      </xdr:nvSpPr>
      <xdr:spPr>
        <a:xfrm>
          <a:off x="14020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23" name="フローチャート : 判断 322"/>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24" name="テキスト ボックス 323"/>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57607</xdr:rowOff>
    </xdr:from>
    <xdr:to>
      <xdr:col>24</xdr:col>
      <xdr:colOff>609600</xdr:colOff>
      <xdr:row>60</xdr:row>
      <xdr:rowOff>159207</xdr:rowOff>
    </xdr:to>
    <xdr:sp macro="" textlink="">
      <xdr:nvSpPr>
        <xdr:cNvPr id="330" name="円/楕円 329"/>
        <xdr:cNvSpPr/>
      </xdr:nvSpPr>
      <xdr:spPr>
        <a:xfrm>
          <a:off x="16967200" y="103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150334</xdr:rowOff>
    </xdr:from>
    <xdr:ext cx="762000" cy="259045"/>
    <xdr:sp macro="" textlink="">
      <xdr:nvSpPr>
        <xdr:cNvPr id="331" name="定員管理の状況該当値テキスト"/>
        <xdr:cNvSpPr txBox="1"/>
      </xdr:nvSpPr>
      <xdr:spPr>
        <a:xfrm>
          <a:off x="17106900" y="1026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60503</xdr:rowOff>
    </xdr:from>
    <xdr:to>
      <xdr:col>23</xdr:col>
      <xdr:colOff>457200</xdr:colOff>
      <xdr:row>60</xdr:row>
      <xdr:rowOff>162103</xdr:rowOff>
    </xdr:to>
    <xdr:sp macro="" textlink="">
      <xdr:nvSpPr>
        <xdr:cNvPr id="332" name="円/楕円 331"/>
        <xdr:cNvSpPr/>
      </xdr:nvSpPr>
      <xdr:spPr>
        <a:xfrm>
          <a:off x="16129000" y="103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830</xdr:rowOff>
    </xdr:from>
    <xdr:ext cx="736600" cy="259045"/>
    <xdr:sp macro="" textlink="">
      <xdr:nvSpPr>
        <xdr:cNvPr id="333" name="テキスト ボックス 332"/>
        <xdr:cNvSpPr txBox="1"/>
      </xdr:nvSpPr>
      <xdr:spPr>
        <a:xfrm>
          <a:off x="15798800" y="10116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50368</xdr:rowOff>
    </xdr:from>
    <xdr:to>
      <xdr:col>22</xdr:col>
      <xdr:colOff>254000</xdr:colOff>
      <xdr:row>60</xdr:row>
      <xdr:rowOff>151968</xdr:rowOff>
    </xdr:to>
    <xdr:sp macro="" textlink="">
      <xdr:nvSpPr>
        <xdr:cNvPr id="334" name="円/楕円 333"/>
        <xdr:cNvSpPr/>
      </xdr:nvSpPr>
      <xdr:spPr>
        <a:xfrm>
          <a:off x="15240000" y="103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162145</xdr:rowOff>
    </xdr:from>
    <xdr:ext cx="762000" cy="259045"/>
    <xdr:sp macro="" textlink="">
      <xdr:nvSpPr>
        <xdr:cNvPr id="335" name="テキスト ボックス 334"/>
        <xdr:cNvSpPr txBox="1"/>
      </xdr:nvSpPr>
      <xdr:spPr>
        <a:xfrm>
          <a:off x="14909800" y="10106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52298</xdr:rowOff>
    </xdr:from>
    <xdr:to>
      <xdr:col>21</xdr:col>
      <xdr:colOff>50800</xdr:colOff>
      <xdr:row>60</xdr:row>
      <xdr:rowOff>153898</xdr:rowOff>
    </xdr:to>
    <xdr:sp macro="" textlink="">
      <xdr:nvSpPr>
        <xdr:cNvPr id="336" name="円/楕円 335"/>
        <xdr:cNvSpPr/>
      </xdr:nvSpPr>
      <xdr:spPr>
        <a:xfrm>
          <a:off x="14351000" y="103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164075</xdr:rowOff>
    </xdr:from>
    <xdr:ext cx="762000" cy="259045"/>
    <xdr:sp macro="" textlink="">
      <xdr:nvSpPr>
        <xdr:cNvPr id="337" name="テキスト ボックス 336"/>
        <xdr:cNvSpPr txBox="1"/>
      </xdr:nvSpPr>
      <xdr:spPr>
        <a:xfrm>
          <a:off x="14020800" y="101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52298</xdr:rowOff>
    </xdr:from>
    <xdr:to>
      <xdr:col>19</xdr:col>
      <xdr:colOff>533400</xdr:colOff>
      <xdr:row>60</xdr:row>
      <xdr:rowOff>153898</xdr:rowOff>
    </xdr:to>
    <xdr:sp macro="" textlink="">
      <xdr:nvSpPr>
        <xdr:cNvPr id="338" name="円/楕円 337"/>
        <xdr:cNvSpPr/>
      </xdr:nvSpPr>
      <xdr:spPr>
        <a:xfrm>
          <a:off x="13462000" y="103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164075</xdr:rowOff>
    </xdr:from>
    <xdr:ext cx="762000" cy="259045"/>
    <xdr:sp macro="" textlink="">
      <xdr:nvSpPr>
        <xdr:cNvPr id="339" name="テキスト ボックス 338"/>
        <xdr:cNvSpPr txBox="1"/>
      </xdr:nvSpPr>
      <xdr:spPr>
        <a:xfrm>
          <a:off x="13131800" y="101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年度の実質公債費比率は８．</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％で、前年度に比べ</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ポイント低下しているものの、全国平均値や大阪府平均値を上回っている。これは、地方債（町債・企業債）の償還にかかる公債費や</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下水道事業会計への繰出金が高い水準で推移していることが要因である。今後においても</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建設事業等にかかる地方債の新規発行の抑制、平準化とともに</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下水道事業の経営基盤強化によ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繰出金の</a:t>
          </a:r>
          <a:r>
            <a:rPr lang="ja-JP" altLang="en-US" sz="1100" b="0" i="0" baseline="0">
              <a:solidFill>
                <a:schemeClr val="dk1"/>
              </a:solidFill>
              <a:effectLst/>
              <a:latin typeface="+mn-lt"/>
              <a:ea typeface="+mn-ea"/>
              <a:cs typeface="+mn-cs"/>
            </a:rPr>
            <a:t>縮減</a:t>
          </a:r>
          <a:r>
            <a:rPr lang="ja-JP" altLang="ja-JP" sz="1100" b="0" i="0" baseline="0">
              <a:solidFill>
                <a:schemeClr val="dk1"/>
              </a:solidFill>
              <a:effectLst/>
              <a:latin typeface="+mn-lt"/>
              <a:ea typeface="+mn-ea"/>
              <a:cs typeface="+mn-cs"/>
            </a:rPr>
            <a:t>を図るなど、引き続き公債費負担の</a:t>
          </a:r>
          <a:r>
            <a:rPr lang="ja-JP" altLang="en-US" sz="1100" b="0" i="0" baseline="0">
              <a:solidFill>
                <a:schemeClr val="dk1"/>
              </a:solidFill>
              <a:effectLst/>
              <a:latin typeface="+mn-lt"/>
              <a:ea typeface="+mn-ea"/>
              <a:cs typeface="+mn-cs"/>
            </a:rPr>
            <a:t>軽減</a:t>
          </a:r>
          <a:r>
            <a:rPr lang="ja-JP" altLang="ja-JP" sz="1100" b="0" i="0" baseline="0">
              <a:solidFill>
                <a:schemeClr val="dk1"/>
              </a:solidFill>
              <a:effectLst/>
              <a:latin typeface="+mn-lt"/>
              <a:ea typeface="+mn-ea"/>
              <a:cs typeface="+mn-cs"/>
            </a:rPr>
            <a:t>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6" name="直線コネクタ 35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7" name="テキスト ボックス 35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8" name="直線コネクタ 35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9" name="テキスト ボックス 35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0" name="直線コネクタ 35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1" name="テキスト ボックス 36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2" name="直線コネクタ 36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3" name="テキスト ボックス 36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4" name="直線コネクタ 36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5" name="テキスト ボックス 36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6" name="直線コネクタ 36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7" name="テキスト ボックス 36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46</xdr:row>
      <xdr:rowOff>29028</xdr:rowOff>
    </xdr:to>
    <xdr:cxnSp macro="">
      <xdr:nvCxnSpPr>
        <xdr:cNvPr id="370" name="直線コネクタ 369"/>
        <xdr:cNvCxnSpPr/>
      </xdr:nvCxnSpPr>
      <xdr:spPr>
        <a:xfrm flipV="1">
          <a:off x="17018000" y="6203648"/>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1105</xdr:rowOff>
    </xdr:from>
    <xdr:ext cx="762000" cy="259045"/>
    <xdr:sp macro="" textlink="">
      <xdr:nvSpPr>
        <xdr:cNvPr id="371" name="公債費負担の状況最小値テキスト"/>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46</xdr:row>
      <xdr:rowOff>29028</xdr:rowOff>
    </xdr:from>
    <xdr:to>
      <xdr:col>24</xdr:col>
      <xdr:colOff>647700</xdr:colOff>
      <xdr:row>46</xdr:row>
      <xdr:rowOff>29028</xdr:rowOff>
    </xdr:to>
    <xdr:cxnSp macro="">
      <xdr:nvCxnSpPr>
        <xdr:cNvPr id="372" name="直線コネクタ 371"/>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73"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74" name="直線コネクタ 373"/>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35983</xdr:rowOff>
    </xdr:from>
    <xdr:to>
      <xdr:col>24</xdr:col>
      <xdr:colOff>558800</xdr:colOff>
      <xdr:row>41</xdr:row>
      <xdr:rowOff>93435</xdr:rowOff>
    </xdr:to>
    <xdr:cxnSp macro="">
      <xdr:nvCxnSpPr>
        <xdr:cNvPr id="375" name="直線コネクタ 374"/>
        <xdr:cNvCxnSpPr/>
      </xdr:nvCxnSpPr>
      <xdr:spPr>
        <a:xfrm flipV="1">
          <a:off x="16179800" y="7065433"/>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76" name="公債費負担の状況平均値テキスト"/>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77" name="フローチャート : 判断 376"/>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93435</xdr:rowOff>
    </xdr:from>
    <xdr:to>
      <xdr:col>23</xdr:col>
      <xdr:colOff>406400</xdr:colOff>
      <xdr:row>42</xdr:row>
      <xdr:rowOff>71362</xdr:rowOff>
    </xdr:to>
    <xdr:cxnSp macro="">
      <xdr:nvCxnSpPr>
        <xdr:cNvPr id="378" name="直線コネクタ 377"/>
        <xdr:cNvCxnSpPr/>
      </xdr:nvCxnSpPr>
      <xdr:spPr>
        <a:xfrm flipV="1">
          <a:off x="15290800" y="7122885"/>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88598</xdr:rowOff>
    </xdr:from>
    <xdr:to>
      <xdr:col>23</xdr:col>
      <xdr:colOff>457200</xdr:colOff>
      <xdr:row>42</xdr:row>
      <xdr:rowOff>18748</xdr:rowOff>
    </xdr:to>
    <xdr:sp macro="" textlink="">
      <xdr:nvSpPr>
        <xdr:cNvPr id="379" name="フローチャート : 判断 378"/>
        <xdr:cNvSpPr/>
      </xdr:nvSpPr>
      <xdr:spPr>
        <a:xfrm>
          <a:off x="16129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3525</xdr:rowOff>
    </xdr:from>
    <xdr:ext cx="736600" cy="259045"/>
    <xdr:sp macro="" textlink="">
      <xdr:nvSpPr>
        <xdr:cNvPr id="380" name="テキスト ボックス 379"/>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71362</xdr:rowOff>
    </xdr:from>
    <xdr:to>
      <xdr:col>22</xdr:col>
      <xdr:colOff>203200</xdr:colOff>
      <xdr:row>43</xdr:row>
      <xdr:rowOff>72269</xdr:rowOff>
    </xdr:to>
    <xdr:cxnSp macro="">
      <xdr:nvCxnSpPr>
        <xdr:cNvPr id="381" name="直線コネクタ 380"/>
        <xdr:cNvCxnSpPr/>
      </xdr:nvCxnSpPr>
      <xdr:spPr>
        <a:xfrm flipV="1">
          <a:off x="14401800" y="7272262"/>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32052</xdr:rowOff>
    </xdr:from>
    <xdr:to>
      <xdr:col>22</xdr:col>
      <xdr:colOff>254000</xdr:colOff>
      <xdr:row>42</xdr:row>
      <xdr:rowOff>133652</xdr:rowOff>
    </xdr:to>
    <xdr:sp macro="" textlink="">
      <xdr:nvSpPr>
        <xdr:cNvPr id="382" name="フローチャート : 判断 381"/>
        <xdr:cNvSpPr/>
      </xdr:nvSpPr>
      <xdr:spPr>
        <a:xfrm>
          <a:off x="15240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118429</xdr:rowOff>
    </xdr:from>
    <xdr:ext cx="762000" cy="259045"/>
    <xdr:sp macro="" textlink="">
      <xdr:nvSpPr>
        <xdr:cNvPr id="383" name="テキスト ボックス 382"/>
        <xdr:cNvSpPr txBox="1"/>
      </xdr:nvSpPr>
      <xdr:spPr>
        <a:xfrm>
          <a:off x="14909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72269</xdr:rowOff>
    </xdr:from>
    <xdr:to>
      <xdr:col>21</xdr:col>
      <xdr:colOff>0</xdr:colOff>
      <xdr:row>44</xdr:row>
      <xdr:rowOff>107648</xdr:rowOff>
    </xdr:to>
    <xdr:cxnSp macro="">
      <xdr:nvCxnSpPr>
        <xdr:cNvPr id="384" name="直線コネクタ 383"/>
        <xdr:cNvCxnSpPr/>
      </xdr:nvCxnSpPr>
      <xdr:spPr>
        <a:xfrm flipV="1">
          <a:off x="13512800" y="7444619"/>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5" name="フローチャート : 判断 384"/>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64303</xdr:rowOff>
    </xdr:from>
    <xdr:ext cx="762000" cy="259045"/>
    <xdr:sp macro="" textlink="">
      <xdr:nvSpPr>
        <xdr:cNvPr id="386" name="テキスト ボックス 385"/>
        <xdr:cNvSpPr txBox="1"/>
      </xdr:nvSpPr>
      <xdr:spPr>
        <a:xfrm>
          <a:off x="14020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32959</xdr:rowOff>
    </xdr:from>
    <xdr:to>
      <xdr:col>19</xdr:col>
      <xdr:colOff>533400</xdr:colOff>
      <xdr:row>43</xdr:row>
      <xdr:rowOff>134559</xdr:rowOff>
    </xdr:to>
    <xdr:sp macro="" textlink="">
      <xdr:nvSpPr>
        <xdr:cNvPr id="387" name="フローチャート : 判断 386"/>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144736</xdr:rowOff>
    </xdr:from>
    <xdr:ext cx="762000" cy="259045"/>
    <xdr:sp macro="" textlink="">
      <xdr:nvSpPr>
        <xdr:cNvPr id="388" name="テキスト ボックス 387"/>
        <xdr:cNvSpPr txBox="1"/>
      </xdr:nvSpPr>
      <xdr:spPr>
        <a:xfrm>
          <a:off x="13131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94" name="円/楕円 393"/>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1710</xdr:rowOff>
    </xdr:from>
    <xdr:ext cx="762000" cy="259045"/>
    <xdr:sp macro="" textlink="">
      <xdr:nvSpPr>
        <xdr:cNvPr id="395" name="公債費負担の状況該当値テキスト"/>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42635</xdr:rowOff>
    </xdr:from>
    <xdr:to>
      <xdr:col>23</xdr:col>
      <xdr:colOff>457200</xdr:colOff>
      <xdr:row>41</xdr:row>
      <xdr:rowOff>144235</xdr:rowOff>
    </xdr:to>
    <xdr:sp macro="" textlink="">
      <xdr:nvSpPr>
        <xdr:cNvPr id="396" name="円/楕円 395"/>
        <xdr:cNvSpPr/>
      </xdr:nvSpPr>
      <xdr:spPr>
        <a:xfrm>
          <a:off x="16129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154412</xdr:rowOff>
    </xdr:from>
    <xdr:ext cx="736600" cy="259045"/>
    <xdr:sp macro="" textlink="">
      <xdr:nvSpPr>
        <xdr:cNvPr id="397" name="テキスト ボックス 396"/>
        <xdr:cNvSpPr txBox="1"/>
      </xdr:nvSpPr>
      <xdr:spPr>
        <a:xfrm>
          <a:off x="15798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20562</xdr:rowOff>
    </xdr:from>
    <xdr:to>
      <xdr:col>22</xdr:col>
      <xdr:colOff>254000</xdr:colOff>
      <xdr:row>42</xdr:row>
      <xdr:rowOff>122162</xdr:rowOff>
    </xdr:to>
    <xdr:sp macro="" textlink="">
      <xdr:nvSpPr>
        <xdr:cNvPr id="398" name="円/楕円 397"/>
        <xdr:cNvSpPr/>
      </xdr:nvSpPr>
      <xdr:spPr>
        <a:xfrm>
          <a:off x="15240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132339</xdr:rowOff>
    </xdr:from>
    <xdr:ext cx="762000" cy="259045"/>
    <xdr:sp macro="" textlink="">
      <xdr:nvSpPr>
        <xdr:cNvPr id="399" name="テキスト ボックス 398"/>
        <xdr:cNvSpPr txBox="1"/>
      </xdr:nvSpPr>
      <xdr:spPr>
        <a:xfrm>
          <a:off x="14909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21469</xdr:rowOff>
    </xdr:from>
    <xdr:to>
      <xdr:col>21</xdr:col>
      <xdr:colOff>50800</xdr:colOff>
      <xdr:row>43</xdr:row>
      <xdr:rowOff>123069</xdr:rowOff>
    </xdr:to>
    <xdr:sp macro="" textlink="">
      <xdr:nvSpPr>
        <xdr:cNvPr id="400" name="円/楕円 399"/>
        <xdr:cNvSpPr/>
      </xdr:nvSpPr>
      <xdr:spPr>
        <a:xfrm>
          <a:off x="14351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107846</xdr:rowOff>
    </xdr:from>
    <xdr:ext cx="762000" cy="259045"/>
    <xdr:sp macro="" textlink="">
      <xdr:nvSpPr>
        <xdr:cNvPr id="401" name="テキスト ボックス 400"/>
        <xdr:cNvSpPr txBox="1"/>
      </xdr:nvSpPr>
      <xdr:spPr>
        <a:xfrm>
          <a:off x="14020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56848</xdr:rowOff>
    </xdr:from>
    <xdr:to>
      <xdr:col>19</xdr:col>
      <xdr:colOff>533400</xdr:colOff>
      <xdr:row>44</xdr:row>
      <xdr:rowOff>158448</xdr:rowOff>
    </xdr:to>
    <xdr:sp macro="" textlink="">
      <xdr:nvSpPr>
        <xdr:cNvPr id="402" name="円/楕円 401"/>
        <xdr:cNvSpPr/>
      </xdr:nvSpPr>
      <xdr:spPr>
        <a:xfrm>
          <a:off x="13462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143225</xdr:rowOff>
    </xdr:from>
    <xdr:ext cx="762000" cy="259045"/>
    <xdr:sp macro="" textlink="">
      <xdr:nvSpPr>
        <xdr:cNvPr id="403" name="テキスト ボックス 402"/>
        <xdr:cNvSpPr txBox="1"/>
      </xdr:nvSpPr>
      <xdr:spPr>
        <a:xfrm>
          <a:off x="13131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年度の将来負担比率は生じ</a:t>
          </a:r>
          <a:r>
            <a:rPr lang="ja-JP" altLang="en-US" sz="1100" b="0" i="0" baseline="0">
              <a:solidFill>
                <a:schemeClr val="dk1"/>
              </a:solidFill>
              <a:effectLst/>
              <a:latin typeface="+mn-lt"/>
              <a:ea typeface="+mn-ea"/>
              <a:cs typeface="+mn-cs"/>
            </a:rPr>
            <a:t>て</a:t>
          </a:r>
          <a:r>
            <a:rPr lang="ja-JP" altLang="ja-JP" sz="1100" b="0" i="0" baseline="0">
              <a:solidFill>
                <a:schemeClr val="dk1"/>
              </a:solidFill>
              <a:effectLst/>
              <a:latin typeface="+mn-lt"/>
              <a:ea typeface="+mn-ea"/>
              <a:cs typeface="+mn-cs"/>
            </a:rPr>
            <a:t>おらず、これは将来負担比率</a:t>
          </a:r>
          <a:r>
            <a:rPr lang="ja-JP" altLang="en-US" sz="1100" b="0" i="0" baseline="0">
              <a:solidFill>
                <a:schemeClr val="dk1"/>
              </a:solidFill>
              <a:effectLst/>
              <a:latin typeface="+mn-lt"/>
              <a:ea typeface="+mn-ea"/>
              <a:cs typeface="+mn-cs"/>
            </a:rPr>
            <a:t>の算定</a:t>
          </a:r>
          <a:r>
            <a:rPr lang="ja-JP" altLang="ja-JP" sz="1100" b="0" i="0" baseline="0">
              <a:solidFill>
                <a:schemeClr val="dk1"/>
              </a:solidFill>
              <a:effectLst/>
              <a:latin typeface="+mn-lt"/>
              <a:ea typeface="+mn-ea"/>
              <a:cs typeface="+mn-cs"/>
            </a:rPr>
            <a:t>要素のうち、</a:t>
          </a:r>
          <a:r>
            <a:rPr lang="ja-JP" altLang="en-US" sz="1100" b="0" i="0" baseline="0">
              <a:solidFill>
                <a:schemeClr val="dk1"/>
              </a:solidFill>
              <a:effectLst/>
              <a:latin typeface="+mn-lt"/>
              <a:ea typeface="+mn-ea"/>
              <a:cs typeface="+mn-cs"/>
            </a:rPr>
            <a:t>負担となる下水道事業債繰入見込額、ごみ・し尿処理事業委託先の一部事務組合への負担見込額が減少したことや、</a:t>
          </a:r>
          <a:r>
            <a:rPr lang="ja-JP" altLang="ja-JP" sz="1100" b="0" i="0" baseline="0">
              <a:solidFill>
                <a:schemeClr val="dk1"/>
              </a:solidFill>
              <a:effectLst/>
              <a:latin typeface="+mn-lt"/>
              <a:ea typeface="+mn-ea"/>
              <a:cs typeface="+mn-cs"/>
            </a:rPr>
            <a:t>充当可能基金額が増加し</a:t>
          </a:r>
          <a:r>
            <a:rPr lang="ja-JP" altLang="en-US" sz="1100" b="0" i="0" baseline="0">
              <a:solidFill>
                <a:schemeClr val="dk1"/>
              </a:solidFill>
              <a:effectLst/>
              <a:latin typeface="+mn-lt"/>
              <a:ea typeface="+mn-ea"/>
              <a:cs typeface="+mn-cs"/>
            </a:rPr>
            <a:t>たことが</a:t>
          </a:r>
          <a:r>
            <a:rPr lang="ja-JP" altLang="ja-JP" sz="1100" b="0" i="0" baseline="0">
              <a:solidFill>
                <a:schemeClr val="dk1"/>
              </a:solidFill>
              <a:effectLst/>
              <a:latin typeface="+mn-lt"/>
              <a:ea typeface="+mn-ea"/>
              <a:cs typeface="+mn-cs"/>
            </a:rPr>
            <a:t>要因である。今後においても</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下水道事業の経営基盤強化による繰出金の</a:t>
          </a:r>
          <a:r>
            <a:rPr lang="ja-JP" altLang="en-US" sz="1100" b="0" i="0" baseline="0">
              <a:solidFill>
                <a:schemeClr val="dk1"/>
              </a:solidFill>
              <a:effectLst/>
              <a:latin typeface="+mn-lt"/>
              <a:ea typeface="+mn-ea"/>
              <a:cs typeface="+mn-cs"/>
            </a:rPr>
            <a:t>抑制</a:t>
          </a:r>
          <a:r>
            <a:rPr lang="ja-JP" altLang="ja-JP" sz="1100" b="0" i="0" baseline="0">
              <a:solidFill>
                <a:schemeClr val="dk1"/>
              </a:solidFill>
              <a:effectLst/>
              <a:latin typeface="+mn-lt"/>
              <a:ea typeface="+mn-ea"/>
              <a:cs typeface="+mn-cs"/>
            </a:rPr>
            <a:t>や、</a:t>
          </a:r>
          <a:r>
            <a:rPr lang="ja-JP" altLang="en-US" sz="1100" b="0" i="0" baseline="0">
              <a:solidFill>
                <a:schemeClr val="dk1"/>
              </a:solidFill>
              <a:effectLst/>
              <a:latin typeface="+mn-lt"/>
              <a:ea typeface="+mn-ea"/>
              <a:cs typeface="+mn-cs"/>
            </a:rPr>
            <a:t>地方債残高の推移を注視し、適正な負担の範囲となるように</a:t>
          </a:r>
          <a:r>
            <a:rPr lang="ja-JP" altLang="ja-JP" sz="1100" b="0" i="0" baseline="0">
              <a:solidFill>
                <a:schemeClr val="dk1"/>
              </a:solidFill>
              <a:effectLst/>
              <a:latin typeface="+mn-lt"/>
              <a:ea typeface="+mn-ea"/>
              <a:cs typeface="+mn-cs"/>
            </a:rPr>
            <a:t>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2" name="直線コネクタ 431"/>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3" name="将来負担の状況最小値テキスト"/>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4" name="直線コネクタ 433"/>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21844</xdr:rowOff>
    </xdr:from>
    <xdr:to>
      <xdr:col>21</xdr:col>
      <xdr:colOff>0</xdr:colOff>
      <xdr:row>15</xdr:row>
      <xdr:rowOff>82042</xdr:rowOff>
    </xdr:to>
    <xdr:cxnSp macro="">
      <xdr:nvCxnSpPr>
        <xdr:cNvPr id="437" name="直線コネクタ 436"/>
        <xdr:cNvCxnSpPr/>
      </xdr:nvCxnSpPr>
      <xdr:spPr>
        <a:xfrm flipV="1">
          <a:off x="13512800" y="2422144"/>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168461</xdr:rowOff>
    </xdr:from>
    <xdr:ext cx="762000" cy="259045"/>
    <xdr:sp macro="" textlink="">
      <xdr:nvSpPr>
        <xdr:cNvPr id="438" name="将来負担の状況平均値テキスト"/>
        <xdr:cNvSpPr txBox="1"/>
      </xdr:nvSpPr>
      <xdr:spPr>
        <a:xfrm>
          <a:off x="17106900" y="2397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39" name="フローチャート : 判断 438"/>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1609</xdr:rowOff>
    </xdr:from>
    <xdr:to>
      <xdr:col>23</xdr:col>
      <xdr:colOff>457200</xdr:colOff>
      <xdr:row>14</xdr:row>
      <xdr:rowOff>103209</xdr:rowOff>
    </xdr:to>
    <xdr:sp macro="" textlink="">
      <xdr:nvSpPr>
        <xdr:cNvPr id="440" name="フローチャート : 判断 439"/>
        <xdr:cNvSpPr/>
      </xdr:nvSpPr>
      <xdr:spPr>
        <a:xfrm>
          <a:off x="16129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113386</xdr:rowOff>
    </xdr:from>
    <xdr:ext cx="736600" cy="259045"/>
    <xdr:sp macro="" textlink="">
      <xdr:nvSpPr>
        <xdr:cNvPr id="441" name="テキスト ボックス 440"/>
        <xdr:cNvSpPr txBox="1"/>
      </xdr:nvSpPr>
      <xdr:spPr>
        <a:xfrm>
          <a:off x="15798800" y="217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71586</xdr:rowOff>
    </xdr:from>
    <xdr:to>
      <xdr:col>22</xdr:col>
      <xdr:colOff>254000</xdr:colOff>
      <xdr:row>15</xdr:row>
      <xdr:rowOff>1736</xdr:rowOff>
    </xdr:to>
    <xdr:sp macro="" textlink="">
      <xdr:nvSpPr>
        <xdr:cNvPr id="442" name="フローチャート : 判断 441"/>
        <xdr:cNvSpPr/>
      </xdr:nvSpPr>
      <xdr:spPr>
        <a:xfrm>
          <a:off x="15240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11913</xdr:rowOff>
    </xdr:from>
    <xdr:ext cx="762000" cy="259045"/>
    <xdr:sp macro="" textlink="">
      <xdr:nvSpPr>
        <xdr:cNvPr id="443" name="テキスト ボックス 442"/>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156041</xdr:rowOff>
    </xdr:from>
    <xdr:to>
      <xdr:col>21</xdr:col>
      <xdr:colOff>50800</xdr:colOff>
      <xdr:row>15</xdr:row>
      <xdr:rowOff>86191</xdr:rowOff>
    </xdr:to>
    <xdr:sp macro="" textlink="">
      <xdr:nvSpPr>
        <xdr:cNvPr id="444" name="フローチャート : 判断 443"/>
        <xdr:cNvSpPr/>
      </xdr:nvSpPr>
      <xdr:spPr>
        <a:xfrm>
          <a:off x="14351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70968</xdr:rowOff>
    </xdr:from>
    <xdr:ext cx="762000" cy="259045"/>
    <xdr:sp macro="" textlink="">
      <xdr:nvSpPr>
        <xdr:cNvPr id="445" name="テキスト ボックス 444"/>
        <xdr:cNvSpPr txBox="1"/>
      </xdr:nvSpPr>
      <xdr:spPr>
        <a:xfrm>
          <a:off x="14020800" y="264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46" name="フローチャート : 判断 445"/>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118423</xdr:rowOff>
    </xdr:from>
    <xdr:ext cx="762000" cy="259045"/>
    <xdr:sp macro="" textlink="">
      <xdr:nvSpPr>
        <xdr:cNvPr id="447" name="テキスト ボックス 446"/>
        <xdr:cNvSpPr txBox="1"/>
      </xdr:nvSpPr>
      <xdr:spPr>
        <a:xfrm>
          <a:off x="13131800" y="269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13</xdr:row>
      <xdr:rowOff>142494</xdr:rowOff>
    </xdr:from>
    <xdr:to>
      <xdr:col>21</xdr:col>
      <xdr:colOff>50800</xdr:colOff>
      <xdr:row>14</xdr:row>
      <xdr:rowOff>72644</xdr:rowOff>
    </xdr:to>
    <xdr:sp macro="" textlink="">
      <xdr:nvSpPr>
        <xdr:cNvPr id="453" name="円/楕円 452"/>
        <xdr:cNvSpPr/>
      </xdr:nvSpPr>
      <xdr:spPr>
        <a:xfrm>
          <a:off x="14351000" y="23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82821</xdr:rowOff>
    </xdr:from>
    <xdr:ext cx="762000" cy="259045"/>
    <xdr:sp macro="" textlink="">
      <xdr:nvSpPr>
        <xdr:cNvPr id="454" name="テキスト ボックス 453"/>
        <xdr:cNvSpPr txBox="1"/>
      </xdr:nvSpPr>
      <xdr:spPr>
        <a:xfrm>
          <a:off x="14020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31242</xdr:rowOff>
    </xdr:from>
    <xdr:to>
      <xdr:col>19</xdr:col>
      <xdr:colOff>533400</xdr:colOff>
      <xdr:row>15</xdr:row>
      <xdr:rowOff>132842</xdr:rowOff>
    </xdr:to>
    <xdr:sp macro="" textlink="">
      <xdr:nvSpPr>
        <xdr:cNvPr id="455" name="円/楕円 454"/>
        <xdr:cNvSpPr/>
      </xdr:nvSpPr>
      <xdr:spPr>
        <a:xfrm>
          <a:off x="13462000" y="26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143019</xdr:rowOff>
    </xdr:from>
    <xdr:ext cx="762000" cy="259045"/>
    <xdr:sp macro="" textlink="">
      <xdr:nvSpPr>
        <xdr:cNvPr id="456" name="テキスト ボックス 455"/>
        <xdr:cNvSpPr txBox="1"/>
      </xdr:nvSpPr>
      <xdr:spPr>
        <a:xfrm>
          <a:off x="13131800" y="237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大阪府太子町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13,846
13,771
14.17
5,112,952
4,881,367
216,930
3,219,871
4,727,816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年度の人件費は２６．０％で、類似団体内平均値を</a:t>
          </a:r>
          <a:r>
            <a:rPr lang="ja-JP" altLang="en-US" sz="1100" b="0" i="0" baseline="0">
              <a:solidFill>
                <a:schemeClr val="dk1"/>
              </a:solidFill>
              <a:effectLst/>
              <a:latin typeface="+mn-lt"/>
              <a:ea typeface="+mn-ea"/>
              <a:cs typeface="+mn-cs"/>
            </a:rPr>
            <a:t>２．６ポイント</a:t>
          </a:r>
          <a:r>
            <a:rPr lang="ja-JP" altLang="ja-JP" sz="1100" b="0" i="0" baseline="0">
              <a:solidFill>
                <a:schemeClr val="dk1"/>
              </a:solidFill>
              <a:effectLst/>
              <a:latin typeface="+mn-lt"/>
              <a:ea typeface="+mn-ea"/>
              <a:cs typeface="+mn-cs"/>
            </a:rPr>
            <a:t>上回っている。これは、当該年度において一定の退職者が生じたこと</a:t>
          </a:r>
          <a:r>
            <a:rPr lang="ja-JP" altLang="en-US" sz="1100" b="0" i="0" baseline="0">
              <a:solidFill>
                <a:schemeClr val="dk1"/>
              </a:solidFill>
              <a:effectLst/>
              <a:latin typeface="+mn-lt"/>
              <a:ea typeface="+mn-ea"/>
              <a:cs typeface="+mn-cs"/>
            </a:rPr>
            <a:t>や、時間外勤務手当の増加</a:t>
          </a:r>
          <a:r>
            <a:rPr lang="ja-JP" altLang="ja-JP" sz="1100" b="0" i="0" baseline="0">
              <a:solidFill>
                <a:schemeClr val="dk1"/>
              </a:solidFill>
              <a:effectLst/>
              <a:latin typeface="+mn-lt"/>
              <a:ea typeface="+mn-ea"/>
              <a:cs typeface="+mn-cs"/>
            </a:rPr>
            <a:t>も</a:t>
          </a:r>
          <a:r>
            <a:rPr lang="ja-JP" altLang="en-US" sz="1100" b="0" i="0" baseline="0">
              <a:solidFill>
                <a:schemeClr val="dk1"/>
              </a:solidFill>
              <a:effectLst/>
              <a:latin typeface="+mn-lt"/>
              <a:ea typeface="+mn-ea"/>
              <a:cs typeface="+mn-cs"/>
            </a:rPr>
            <a:t>影響しており</a:t>
          </a:r>
          <a:r>
            <a:rPr lang="ja-JP" altLang="ja-JP" sz="1100" b="0" i="0" baseline="0">
              <a:solidFill>
                <a:schemeClr val="dk1"/>
              </a:solidFill>
              <a:effectLst/>
              <a:latin typeface="+mn-lt"/>
              <a:ea typeface="+mn-ea"/>
              <a:cs typeface="+mn-cs"/>
            </a:rPr>
            <a:t>、今後の定年退職者数についても年度間によっての増減があることから、</a:t>
          </a:r>
          <a:r>
            <a:rPr lang="ja-JP" altLang="en-US" sz="1100" b="0" i="0" baseline="0">
              <a:solidFill>
                <a:schemeClr val="dk1"/>
              </a:solidFill>
              <a:effectLst/>
              <a:latin typeface="+mn-lt"/>
              <a:ea typeface="+mn-ea"/>
              <a:cs typeface="+mn-cs"/>
            </a:rPr>
            <a:t>基金積立てにより</a:t>
          </a:r>
          <a:r>
            <a:rPr lang="ja-JP" altLang="ja-JP" sz="1100" b="0" i="0" baseline="0">
              <a:solidFill>
                <a:schemeClr val="dk1"/>
              </a:solidFill>
              <a:effectLst/>
              <a:latin typeface="+mn-lt"/>
              <a:ea typeface="+mn-ea"/>
              <a:cs typeface="+mn-cs"/>
            </a:rPr>
            <a:t>必要な退職手当にかかる財源の確保を図るとともに</a:t>
          </a:r>
          <a:r>
            <a:rPr lang="ja-JP" altLang="en-US" sz="1100" b="0" i="0" baseline="0">
              <a:solidFill>
                <a:schemeClr val="dk1"/>
              </a:solidFill>
              <a:effectLst/>
              <a:latin typeface="+mn-lt"/>
              <a:ea typeface="+mn-ea"/>
              <a:cs typeface="+mn-cs"/>
            </a:rPr>
            <a:t>、事務の委託化や、</a:t>
          </a:r>
          <a:r>
            <a:rPr lang="ja-JP" altLang="ja-JP" sz="1100" b="0" i="0" baseline="0">
              <a:solidFill>
                <a:schemeClr val="dk1"/>
              </a:solidFill>
              <a:effectLst/>
              <a:latin typeface="+mn-lt"/>
              <a:ea typeface="+mn-ea"/>
              <a:cs typeface="+mn-cs"/>
            </a:rPr>
            <a:t>補充採用も含め定員管理・給与適正化により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人件費の抑制に努める。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37</xdr:row>
      <xdr:rowOff>115570</xdr:rowOff>
    </xdr:to>
    <xdr:cxnSp macro="">
      <xdr:nvCxnSpPr>
        <xdr:cNvPr id="64" name="直線コネクタ 63"/>
        <xdr:cNvCxnSpPr/>
      </xdr:nvCxnSpPr>
      <xdr:spPr>
        <a:xfrm>
          <a:off x="3987800" y="6459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65278</xdr:rowOff>
    </xdr:from>
    <xdr:to>
      <xdr:col>5</xdr:col>
      <xdr:colOff>549275</xdr:colOff>
      <xdr:row>37</xdr:row>
      <xdr:rowOff>115570</xdr:rowOff>
    </xdr:to>
    <xdr:cxnSp macro="">
      <xdr:nvCxnSpPr>
        <xdr:cNvPr id="67" name="直線コネクタ 66"/>
        <xdr:cNvCxnSpPr/>
      </xdr:nvCxnSpPr>
      <xdr:spPr>
        <a:xfrm>
          <a:off x="3098800" y="6408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10414</xdr:rowOff>
    </xdr:from>
    <xdr:to>
      <xdr:col>4</xdr:col>
      <xdr:colOff>346075</xdr:colOff>
      <xdr:row>37</xdr:row>
      <xdr:rowOff>65278</xdr:rowOff>
    </xdr:to>
    <xdr:cxnSp macro="">
      <xdr:nvCxnSpPr>
        <xdr:cNvPr id="70" name="直線コネクタ 69"/>
        <xdr:cNvCxnSpPr/>
      </xdr:nvCxnSpPr>
      <xdr:spPr>
        <a:xfrm>
          <a:off x="2209800" y="63540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10414</xdr:rowOff>
    </xdr:from>
    <xdr:to>
      <xdr:col>3</xdr:col>
      <xdr:colOff>142875</xdr:colOff>
      <xdr:row>38</xdr:row>
      <xdr:rowOff>72136</xdr:rowOff>
    </xdr:to>
    <xdr:cxnSp macro="">
      <xdr:nvCxnSpPr>
        <xdr:cNvPr id="73" name="直線コネクタ 72"/>
        <xdr:cNvCxnSpPr/>
      </xdr:nvCxnSpPr>
      <xdr:spPr>
        <a:xfrm flipV="1">
          <a:off x="1320800" y="6354064"/>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117111</xdr:rowOff>
    </xdr:from>
    <xdr:ext cx="762000" cy="259045"/>
    <xdr:sp macro="" textlink="">
      <xdr:nvSpPr>
        <xdr:cNvPr id="77" name="テキスト ボックス 76"/>
        <xdr:cNvSpPr txBox="1"/>
      </xdr:nvSpPr>
      <xdr:spPr>
        <a:xfrm>
          <a:off x="939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3" name="円/楕円 82"/>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4"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5" name="円/楕円 84"/>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6" name="テキスト ボックス 85"/>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14478</xdr:rowOff>
    </xdr:from>
    <xdr:to>
      <xdr:col>4</xdr:col>
      <xdr:colOff>396875</xdr:colOff>
      <xdr:row>37</xdr:row>
      <xdr:rowOff>116078</xdr:rowOff>
    </xdr:to>
    <xdr:sp macro="" textlink="">
      <xdr:nvSpPr>
        <xdr:cNvPr id="87" name="円/楕円 86"/>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88" name="テキスト ボックス 87"/>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131064</xdr:rowOff>
    </xdr:from>
    <xdr:to>
      <xdr:col>3</xdr:col>
      <xdr:colOff>193675</xdr:colOff>
      <xdr:row>37</xdr:row>
      <xdr:rowOff>61214</xdr:rowOff>
    </xdr:to>
    <xdr:sp macro="" textlink="">
      <xdr:nvSpPr>
        <xdr:cNvPr id="89" name="円/楕円 88"/>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71391</xdr:rowOff>
    </xdr:from>
    <xdr:ext cx="762000" cy="259045"/>
    <xdr:sp macro="" textlink="">
      <xdr:nvSpPr>
        <xdr:cNvPr id="90" name="テキスト ボックス 89"/>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21336</xdr:rowOff>
    </xdr:from>
    <xdr:to>
      <xdr:col>1</xdr:col>
      <xdr:colOff>676275</xdr:colOff>
      <xdr:row>38</xdr:row>
      <xdr:rowOff>122936</xdr:rowOff>
    </xdr:to>
    <xdr:sp macro="" textlink="">
      <xdr:nvSpPr>
        <xdr:cNvPr id="91" name="円/楕円 90"/>
        <xdr:cNvSpPr/>
      </xdr:nvSpPr>
      <xdr:spPr>
        <a:xfrm>
          <a:off x="1270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107713</xdr:rowOff>
    </xdr:from>
    <xdr:ext cx="762000" cy="259045"/>
    <xdr:sp macro="" textlink="">
      <xdr:nvSpPr>
        <xdr:cNvPr id="92" name="テキスト ボックス 91"/>
        <xdr:cNvSpPr txBox="1"/>
      </xdr:nvSpPr>
      <xdr:spPr>
        <a:xfrm>
          <a:off x="939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年度の物件費は１６．</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％で、類似団体内平均値を</a:t>
          </a:r>
          <a:r>
            <a:rPr lang="ja-JP" altLang="en-US" sz="1100" b="0" i="0" baseline="0">
              <a:solidFill>
                <a:schemeClr val="dk1"/>
              </a:solidFill>
              <a:effectLst/>
              <a:latin typeface="+mn-lt"/>
              <a:ea typeface="+mn-ea"/>
              <a:cs typeface="+mn-cs"/>
            </a:rPr>
            <a:t>３．１ポイント</a:t>
          </a:r>
          <a:r>
            <a:rPr lang="ja-JP" altLang="ja-JP" sz="1100" b="0" i="0" baseline="0">
              <a:solidFill>
                <a:schemeClr val="dk1"/>
              </a:solidFill>
              <a:effectLst/>
              <a:latin typeface="+mn-lt"/>
              <a:ea typeface="+mn-ea"/>
              <a:cs typeface="+mn-cs"/>
            </a:rPr>
            <a:t>上回っている。これは、</a:t>
          </a:r>
          <a:r>
            <a:rPr lang="ja-JP" altLang="en-US" sz="1100" b="0" i="0" baseline="0">
              <a:solidFill>
                <a:schemeClr val="dk1"/>
              </a:solidFill>
              <a:effectLst/>
              <a:latin typeface="+mn-lt"/>
              <a:ea typeface="+mn-ea"/>
              <a:cs typeface="+mn-cs"/>
            </a:rPr>
            <a:t>平成２４年度に着手した</a:t>
          </a:r>
          <a:r>
            <a:rPr lang="ja-JP" altLang="ja-JP" sz="1100" b="0" i="0" baseline="0">
              <a:solidFill>
                <a:schemeClr val="dk1"/>
              </a:solidFill>
              <a:effectLst/>
              <a:latin typeface="+mn-lt"/>
              <a:ea typeface="+mn-ea"/>
              <a:cs typeface="+mn-cs"/>
            </a:rPr>
            <a:t>基幹</a:t>
          </a:r>
          <a:r>
            <a:rPr lang="ja-JP" altLang="en-US" sz="1100" b="0" i="0" baseline="0">
              <a:solidFill>
                <a:schemeClr val="dk1"/>
              </a:solidFill>
              <a:effectLst/>
              <a:latin typeface="+mn-lt"/>
              <a:ea typeface="+mn-ea"/>
              <a:cs typeface="+mn-cs"/>
            </a:rPr>
            <a:t>系</a:t>
          </a:r>
          <a:r>
            <a:rPr lang="ja-JP" altLang="ja-JP" sz="1100" b="0" i="0" baseline="0">
              <a:solidFill>
                <a:schemeClr val="dk1"/>
              </a:solidFill>
              <a:effectLst/>
              <a:latin typeface="+mn-lt"/>
              <a:ea typeface="+mn-ea"/>
              <a:cs typeface="+mn-cs"/>
            </a:rPr>
            <a:t>電算システムの更新事業によるところが大きいが、</a:t>
          </a:r>
          <a:r>
            <a:rPr lang="ja-JP" altLang="en-US" sz="1100" b="0" i="0" baseline="0">
              <a:solidFill>
                <a:schemeClr val="dk1"/>
              </a:solidFill>
              <a:effectLst/>
              <a:latin typeface="+mn-lt"/>
              <a:ea typeface="+mn-ea"/>
              <a:cs typeface="+mn-cs"/>
            </a:rPr>
            <a:t>小・中学校完全給食実施による事業委託や、福祉分野での非常勤職員数の増加なども影響しており、</a:t>
          </a:r>
          <a:r>
            <a:rPr lang="ja-JP" altLang="ja-JP" sz="1100" b="0" i="0" baseline="0">
              <a:solidFill>
                <a:schemeClr val="dk1"/>
              </a:solidFill>
              <a:effectLst/>
              <a:latin typeface="+mn-lt"/>
              <a:ea typeface="+mn-ea"/>
              <a:cs typeface="+mn-cs"/>
            </a:rPr>
            <a:t>今後においても</a:t>
          </a:r>
          <a:r>
            <a:rPr lang="ja-JP" altLang="en-US" sz="1100" b="0" i="0" baseline="0">
              <a:solidFill>
                <a:schemeClr val="dk1"/>
              </a:solidFill>
              <a:effectLst/>
              <a:latin typeface="+mn-lt"/>
              <a:ea typeface="+mn-ea"/>
              <a:cs typeface="+mn-cs"/>
            </a:rPr>
            <a:t>、事務</a:t>
          </a:r>
          <a:r>
            <a:rPr lang="ja-JP" altLang="ja-JP" sz="1100" b="0" i="0" baseline="0">
              <a:solidFill>
                <a:schemeClr val="dk1"/>
              </a:solidFill>
              <a:effectLst/>
              <a:latin typeface="+mn-lt"/>
              <a:ea typeface="+mn-ea"/>
              <a:cs typeface="+mn-cs"/>
            </a:rPr>
            <a:t>事業の見直しや</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施設の維持管理経費の精査によ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物件費の抑制に努める。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168910</xdr:rowOff>
    </xdr:from>
    <xdr:to>
      <xdr:col>24</xdr:col>
      <xdr:colOff>31750</xdr:colOff>
      <xdr:row>18</xdr:row>
      <xdr:rowOff>20320</xdr:rowOff>
    </xdr:to>
    <xdr:cxnSp macro="">
      <xdr:nvCxnSpPr>
        <xdr:cNvPr id="125" name="直線コネクタ 124"/>
        <xdr:cNvCxnSpPr/>
      </xdr:nvCxnSpPr>
      <xdr:spPr>
        <a:xfrm>
          <a:off x="15671800" y="3083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146050</xdr:rowOff>
    </xdr:from>
    <xdr:to>
      <xdr:col>22</xdr:col>
      <xdr:colOff>565150</xdr:colOff>
      <xdr:row>17</xdr:row>
      <xdr:rowOff>168910</xdr:rowOff>
    </xdr:to>
    <xdr:cxnSp macro="">
      <xdr:nvCxnSpPr>
        <xdr:cNvPr id="128" name="直線コネクタ 127"/>
        <xdr:cNvCxnSpPr/>
      </xdr:nvCxnSpPr>
      <xdr:spPr>
        <a:xfrm>
          <a:off x="14782800" y="3060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1287</xdr:rowOff>
    </xdr:from>
    <xdr:ext cx="736600" cy="259045"/>
    <xdr:sp macro="" textlink="">
      <xdr:nvSpPr>
        <xdr:cNvPr id="130" name="テキスト ボックス 129"/>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107950</xdr:rowOff>
    </xdr:from>
    <xdr:to>
      <xdr:col>21</xdr:col>
      <xdr:colOff>361950</xdr:colOff>
      <xdr:row>17</xdr:row>
      <xdr:rowOff>146050</xdr:rowOff>
    </xdr:to>
    <xdr:cxnSp macro="">
      <xdr:nvCxnSpPr>
        <xdr:cNvPr id="131" name="直線コネクタ 130"/>
        <xdr:cNvCxnSpPr/>
      </xdr:nvCxnSpPr>
      <xdr:spPr>
        <a:xfrm>
          <a:off x="13893800" y="302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69850</xdr:rowOff>
    </xdr:from>
    <xdr:to>
      <xdr:col>20</xdr:col>
      <xdr:colOff>158750</xdr:colOff>
      <xdr:row>17</xdr:row>
      <xdr:rowOff>107950</xdr:rowOff>
    </xdr:to>
    <xdr:cxnSp macro="">
      <xdr:nvCxnSpPr>
        <xdr:cNvPr id="134" name="直線コネクタ 133"/>
        <xdr:cNvCxnSpPr/>
      </xdr:nvCxnSpPr>
      <xdr:spPr>
        <a:xfrm>
          <a:off x="13004800" y="2984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6" name="テキスト ボックス 135"/>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38" name="テキスト ボックス 137"/>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140970</xdr:rowOff>
    </xdr:from>
    <xdr:to>
      <xdr:col>24</xdr:col>
      <xdr:colOff>82550</xdr:colOff>
      <xdr:row>18</xdr:row>
      <xdr:rowOff>71120</xdr:rowOff>
    </xdr:to>
    <xdr:sp macro="" textlink="">
      <xdr:nvSpPr>
        <xdr:cNvPr id="144" name="円/楕円 143"/>
        <xdr:cNvSpPr/>
      </xdr:nvSpPr>
      <xdr:spPr>
        <a:xfrm>
          <a:off x="164592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113047</xdr:rowOff>
    </xdr:from>
    <xdr:ext cx="762000" cy="259045"/>
    <xdr:sp macro="" textlink="">
      <xdr:nvSpPr>
        <xdr:cNvPr id="145" name="物件費該当値テキスト"/>
        <xdr:cNvSpPr txBox="1"/>
      </xdr:nvSpPr>
      <xdr:spPr>
        <a:xfrm>
          <a:off x="165989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118110</xdr:rowOff>
    </xdr:from>
    <xdr:to>
      <xdr:col>22</xdr:col>
      <xdr:colOff>615950</xdr:colOff>
      <xdr:row>18</xdr:row>
      <xdr:rowOff>48260</xdr:rowOff>
    </xdr:to>
    <xdr:sp macro="" textlink="">
      <xdr:nvSpPr>
        <xdr:cNvPr id="146" name="円/楕円 145"/>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33037</xdr:rowOff>
    </xdr:from>
    <xdr:ext cx="736600" cy="259045"/>
    <xdr:sp macro="" textlink="">
      <xdr:nvSpPr>
        <xdr:cNvPr id="147" name="テキスト ボックス 146"/>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95250</xdr:rowOff>
    </xdr:from>
    <xdr:to>
      <xdr:col>21</xdr:col>
      <xdr:colOff>412750</xdr:colOff>
      <xdr:row>18</xdr:row>
      <xdr:rowOff>25400</xdr:rowOff>
    </xdr:to>
    <xdr:sp macro="" textlink="">
      <xdr:nvSpPr>
        <xdr:cNvPr id="148" name="円/楕円 147"/>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10177</xdr:rowOff>
    </xdr:from>
    <xdr:ext cx="762000" cy="259045"/>
    <xdr:sp macro="" textlink="">
      <xdr:nvSpPr>
        <xdr:cNvPr id="149" name="テキスト ボックス 148"/>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57150</xdr:rowOff>
    </xdr:from>
    <xdr:to>
      <xdr:col>20</xdr:col>
      <xdr:colOff>209550</xdr:colOff>
      <xdr:row>17</xdr:row>
      <xdr:rowOff>158750</xdr:rowOff>
    </xdr:to>
    <xdr:sp macro="" textlink="">
      <xdr:nvSpPr>
        <xdr:cNvPr id="150" name="円/楕円 149"/>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143527</xdr:rowOff>
    </xdr:from>
    <xdr:ext cx="762000" cy="259045"/>
    <xdr:sp macro="" textlink="">
      <xdr:nvSpPr>
        <xdr:cNvPr id="151" name="テキスト ボックス 150"/>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52" name="円/楕円 151"/>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53" name="テキスト ボックス 152"/>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年度の扶助費は６．</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％で、類似団体内平均値を</a:t>
          </a:r>
          <a:r>
            <a:rPr lang="ja-JP" altLang="en-US" sz="1100" b="0" i="0" baseline="0">
              <a:solidFill>
                <a:schemeClr val="dk1"/>
              </a:solidFill>
              <a:effectLst/>
              <a:latin typeface="+mn-lt"/>
              <a:ea typeface="+mn-ea"/>
              <a:cs typeface="+mn-cs"/>
            </a:rPr>
            <a:t>０．８ポイント</a:t>
          </a:r>
          <a:r>
            <a:rPr lang="ja-JP" altLang="ja-JP" sz="1100" b="0" i="0" baseline="0">
              <a:solidFill>
                <a:schemeClr val="dk1"/>
              </a:solidFill>
              <a:effectLst/>
              <a:latin typeface="+mn-lt"/>
              <a:ea typeface="+mn-ea"/>
              <a:cs typeface="+mn-cs"/>
            </a:rPr>
            <a:t>上回っているものの、全国平均値や大阪府平均値は下回っている。本町に</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福祉事務所がなく</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生活保護費の支給がない</a:t>
          </a:r>
          <a:r>
            <a:rPr lang="ja-JP" altLang="en-US" sz="1100" b="0" i="0" baseline="0">
              <a:solidFill>
                <a:schemeClr val="dk1"/>
              </a:solidFill>
              <a:effectLst/>
              <a:latin typeface="+mn-lt"/>
              <a:ea typeface="+mn-ea"/>
              <a:cs typeface="+mn-cs"/>
            </a:rPr>
            <a:t>ため全国平均などと比べると低い率となっているが、</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更なる少子高齢化の進行に伴う各種給付費</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の増加が見込まれることから、扶助費の占める割合はより一層高まり財政負担となる懸念がある。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58</xdr:row>
      <xdr:rowOff>31750</xdr:rowOff>
    </xdr:to>
    <xdr:cxnSp macro="">
      <xdr:nvCxnSpPr>
        <xdr:cNvPr id="186" name="直線コネクタ 185"/>
        <xdr:cNvCxnSpPr/>
      </xdr:nvCxnSpPr>
      <xdr:spPr>
        <a:xfrm flipV="1">
          <a:off x="3987800" y="9956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168927</xdr:rowOff>
    </xdr:from>
    <xdr:ext cx="762000" cy="259045"/>
    <xdr:sp macro="" textlink="">
      <xdr:nvSpPr>
        <xdr:cNvPr id="187"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xdr:rowOff>
    </xdr:from>
    <xdr:to>
      <xdr:col>5</xdr:col>
      <xdr:colOff>549275</xdr:colOff>
      <xdr:row>58</xdr:row>
      <xdr:rowOff>31750</xdr:rowOff>
    </xdr:to>
    <xdr:cxnSp macro="">
      <xdr:nvCxnSpPr>
        <xdr:cNvPr id="189" name="直線コネクタ 188"/>
        <xdr:cNvCxnSpPr/>
      </xdr:nvCxnSpPr>
      <xdr:spPr>
        <a:xfrm>
          <a:off x="3098800" y="9956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1" name="テキスト ボックス 190"/>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12700</xdr:rowOff>
    </xdr:from>
    <xdr:to>
      <xdr:col>4</xdr:col>
      <xdr:colOff>346075</xdr:colOff>
      <xdr:row>58</xdr:row>
      <xdr:rowOff>12700</xdr:rowOff>
    </xdr:to>
    <xdr:cxnSp macro="">
      <xdr:nvCxnSpPr>
        <xdr:cNvPr id="192" name="直線コネクタ 191"/>
        <xdr:cNvCxnSpPr/>
      </xdr:nvCxnSpPr>
      <xdr:spPr>
        <a:xfrm>
          <a:off x="2209800" y="97853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57</xdr:row>
      <xdr:rowOff>12700</xdr:rowOff>
    </xdr:to>
    <xdr:cxnSp macro="">
      <xdr:nvCxnSpPr>
        <xdr:cNvPr id="195" name="直線コネクタ 194"/>
        <xdr:cNvCxnSpPr/>
      </xdr:nvCxnSpPr>
      <xdr:spPr>
        <a:xfrm>
          <a:off x="1320800" y="9690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199" name="テキスト ボックス 198"/>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05" name="円/楕円 204"/>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06"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152400</xdr:rowOff>
    </xdr:from>
    <xdr:to>
      <xdr:col>5</xdr:col>
      <xdr:colOff>600075</xdr:colOff>
      <xdr:row>58</xdr:row>
      <xdr:rowOff>82550</xdr:rowOff>
    </xdr:to>
    <xdr:sp macro="" textlink="">
      <xdr:nvSpPr>
        <xdr:cNvPr id="207" name="円/楕円 206"/>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67327</xdr:rowOff>
    </xdr:from>
    <xdr:ext cx="736600" cy="259045"/>
    <xdr:sp macro="" textlink="">
      <xdr:nvSpPr>
        <xdr:cNvPr id="208" name="テキスト ボックス 207"/>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09" name="円/楕円 208"/>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10" name="テキスト ボックス 209"/>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133350</xdr:rowOff>
    </xdr:from>
    <xdr:to>
      <xdr:col>3</xdr:col>
      <xdr:colOff>193675</xdr:colOff>
      <xdr:row>57</xdr:row>
      <xdr:rowOff>63500</xdr:rowOff>
    </xdr:to>
    <xdr:sp macro="" textlink="">
      <xdr:nvSpPr>
        <xdr:cNvPr id="211" name="円/楕円 210"/>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48277</xdr:rowOff>
    </xdr:from>
    <xdr:ext cx="762000" cy="259045"/>
    <xdr:sp macro="" textlink="">
      <xdr:nvSpPr>
        <xdr:cNvPr id="212" name="テキスト ボックス 211"/>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3" name="円/楕円 212"/>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14" name="テキスト ボックス 213"/>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年度のその他は１５．</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％で、類似団体内平均値を</a:t>
          </a:r>
          <a:r>
            <a:rPr lang="ja-JP" altLang="en-US" sz="1100" b="0" i="0" baseline="0">
              <a:solidFill>
                <a:schemeClr val="dk1"/>
              </a:solidFill>
              <a:effectLst/>
              <a:latin typeface="+mn-lt"/>
              <a:ea typeface="+mn-ea"/>
              <a:cs typeface="+mn-cs"/>
            </a:rPr>
            <a:t>１．５ポイント</a:t>
          </a:r>
          <a:r>
            <a:rPr lang="ja-JP" altLang="ja-JP" sz="1100" b="0" i="0" baseline="0">
              <a:solidFill>
                <a:schemeClr val="dk1"/>
              </a:solidFill>
              <a:effectLst/>
              <a:latin typeface="+mn-lt"/>
              <a:ea typeface="+mn-ea"/>
              <a:cs typeface="+mn-cs"/>
            </a:rPr>
            <a:t>上回っている。これは、その他を構成する要素のうち、下水道事業や国民健康保険事業、介護保険事業など特別会計に対する一般会計からの繰出金が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本町の決算額に対して大きな割合を占めていることが要因である。</a:t>
          </a:r>
          <a:r>
            <a:rPr lang="ja-JP" altLang="en-US" sz="1100" b="0" i="0" baseline="0">
              <a:solidFill>
                <a:schemeClr val="dk1"/>
              </a:solidFill>
              <a:effectLst/>
              <a:latin typeface="+mn-lt"/>
              <a:ea typeface="+mn-ea"/>
              <a:cs typeface="+mn-cs"/>
            </a:rPr>
            <a:t>今後においても、</a:t>
          </a:r>
          <a:r>
            <a:rPr lang="ja-JP" altLang="ja-JP" sz="1100" b="0" i="0" baseline="0">
              <a:solidFill>
                <a:schemeClr val="dk1"/>
              </a:solidFill>
              <a:effectLst/>
              <a:latin typeface="+mn-lt"/>
              <a:ea typeface="+mn-ea"/>
              <a:cs typeface="+mn-cs"/>
            </a:rPr>
            <a:t>各特別会計における使用料や保険料の適正化を図るとともに</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事務経費</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の削減に取り組み繰出金の低減に努める。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74422</xdr:rowOff>
    </xdr:to>
    <xdr:cxnSp macro="">
      <xdr:nvCxnSpPr>
        <xdr:cNvPr id="244" name="直線コネクタ 243"/>
        <xdr:cNvCxnSpPr/>
      </xdr:nvCxnSpPr>
      <xdr:spPr>
        <a:xfrm flipV="1">
          <a:off x="15671800" y="98425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5"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46990</xdr:rowOff>
    </xdr:from>
    <xdr:to>
      <xdr:col>22</xdr:col>
      <xdr:colOff>565150</xdr:colOff>
      <xdr:row>57</xdr:row>
      <xdr:rowOff>74422</xdr:rowOff>
    </xdr:to>
    <xdr:cxnSp macro="">
      <xdr:nvCxnSpPr>
        <xdr:cNvPr id="247" name="直線コネクタ 246"/>
        <xdr:cNvCxnSpPr/>
      </xdr:nvCxnSpPr>
      <xdr:spPr>
        <a:xfrm>
          <a:off x="14782800" y="98196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8" name="フローチャート : 判断 247"/>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9" name="テキスト ボックス 248"/>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28702</xdr:rowOff>
    </xdr:from>
    <xdr:to>
      <xdr:col>21</xdr:col>
      <xdr:colOff>361950</xdr:colOff>
      <xdr:row>57</xdr:row>
      <xdr:rowOff>46990</xdr:rowOff>
    </xdr:to>
    <xdr:cxnSp macro="">
      <xdr:nvCxnSpPr>
        <xdr:cNvPr id="250" name="直線コネクタ 249"/>
        <xdr:cNvCxnSpPr/>
      </xdr:nvCxnSpPr>
      <xdr:spPr>
        <a:xfrm>
          <a:off x="13893800" y="9801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131064</xdr:rowOff>
    </xdr:from>
    <xdr:to>
      <xdr:col>21</xdr:col>
      <xdr:colOff>412750</xdr:colOff>
      <xdr:row>57</xdr:row>
      <xdr:rowOff>61214</xdr:rowOff>
    </xdr:to>
    <xdr:sp macro="" textlink="">
      <xdr:nvSpPr>
        <xdr:cNvPr id="251" name="フローチャート : 判断 250"/>
        <xdr:cNvSpPr/>
      </xdr:nvSpPr>
      <xdr:spPr>
        <a:xfrm>
          <a:off x="14732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71391</xdr:rowOff>
    </xdr:from>
    <xdr:ext cx="762000" cy="259045"/>
    <xdr:sp macro="" textlink="">
      <xdr:nvSpPr>
        <xdr:cNvPr id="252" name="テキスト ボックス 251"/>
        <xdr:cNvSpPr txBox="1"/>
      </xdr:nvSpPr>
      <xdr:spPr>
        <a:xfrm>
          <a:off x="14401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28702</xdr:rowOff>
    </xdr:from>
    <xdr:to>
      <xdr:col>20</xdr:col>
      <xdr:colOff>158750</xdr:colOff>
      <xdr:row>57</xdr:row>
      <xdr:rowOff>28702</xdr:rowOff>
    </xdr:to>
    <xdr:cxnSp macro="">
      <xdr:nvCxnSpPr>
        <xdr:cNvPr id="253" name="直線コネクタ 252"/>
        <xdr:cNvCxnSpPr/>
      </xdr:nvCxnSpPr>
      <xdr:spPr>
        <a:xfrm>
          <a:off x="13004800" y="9801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126492</xdr:rowOff>
    </xdr:from>
    <xdr:to>
      <xdr:col>20</xdr:col>
      <xdr:colOff>209550</xdr:colOff>
      <xdr:row>57</xdr:row>
      <xdr:rowOff>56642</xdr:rowOff>
    </xdr:to>
    <xdr:sp macro="" textlink="">
      <xdr:nvSpPr>
        <xdr:cNvPr id="254" name="フローチャート : 判断 253"/>
        <xdr:cNvSpPr/>
      </xdr:nvSpPr>
      <xdr:spPr>
        <a:xfrm>
          <a:off x="13843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66819</xdr:rowOff>
    </xdr:from>
    <xdr:ext cx="762000" cy="259045"/>
    <xdr:sp macro="" textlink="">
      <xdr:nvSpPr>
        <xdr:cNvPr id="255" name="テキスト ボックス 254"/>
        <xdr:cNvSpPr txBox="1"/>
      </xdr:nvSpPr>
      <xdr:spPr>
        <a:xfrm>
          <a:off x="13512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56" name="フローチャート : 判断 255"/>
        <xdr:cNvSpPr/>
      </xdr:nvSpPr>
      <xdr:spPr>
        <a:xfrm>
          <a:off x="12954000" y="970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43959</xdr:rowOff>
    </xdr:from>
    <xdr:ext cx="762000" cy="259045"/>
    <xdr:sp macro="" textlink="">
      <xdr:nvSpPr>
        <xdr:cNvPr id="257" name="テキスト ボックス 256"/>
        <xdr:cNvSpPr txBox="1"/>
      </xdr:nvSpPr>
      <xdr:spPr>
        <a:xfrm>
          <a:off x="12623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3" name="円/楕円 262"/>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64"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23622</xdr:rowOff>
    </xdr:from>
    <xdr:to>
      <xdr:col>22</xdr:col>
      <xdr:colOff>615950</xdr:colOff>
      <xdr:row>57</xdr:row>
      <xdr:rowOff>125222</xdr:rowOff>
    </xdr:to>
    <xdr:sp macro="" textlink="">
      <xdr:nvSpPr>
        <xdr:cNvPr id="265" name="円/楕円 264"/>
        <xdr:cNvSpPr/>
      </xdr:nvSpPr>
      <xdr:spPr>
        <a:xfrm>
          <a:off x="15621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109999</xdr:rowOff>
    </xdr:from>
    <xdr:ext cx="736600" cy="259045"/>
    <xdr:sp macro="" textlink="">
      <xdr:nvSpPr>
        <xdr:cNvPr id="266" name="テキスト ボックス 265"/>
        <xdr:cNvSpPr txBox="1"/>
      </xdr:nvSpPr>
      <xdr:spPr>
        <a:xfrm>
          <a:off x="15290800" y="9882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167640</xdr:rowOff>
    </xdr:from>
    <xdr:to>
      <xdr:col>21</xdr:col>
      <xdr:colOff>412750</xdr:colOff>
      <xdr:row>57</xdr:row>
      <xdr:rowOff>97790</xdr:rowOff>
    </xdr:to>
    <xdr:sp macro="" textlink="">
      <xdr:nvSpPr>
        <xdr:cNvPr id="267" name="円/楕円 266"/>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68" name="テキスト ボックス 267"/>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149352</xdr:rowOff>
    </xdr:from>
    <xdr:to>
      <xdr:col>20</xdr:col>
      <xdr:colOff>209550</xdr:colOff>
      <xdr:row>57</xdr:row>
      <xdr:rowOff>79502</xdr:rowOff>
    </xdr:to>
    <xdr:sp macro="" textlink="">
      <xdr:nvSpPr>
        <xdr:cNvPr id="269" name="円/楕円 268"/>
        <xdr:cNvSpPr/>
      </xdr:nvSpPr>
      <xdr:spPr>
        <a:xfrm>
          <a:off x="13843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64279</xdr:rowOff>
    </xdr:from>
    <xdr:ext cx="762000" cy="259045"/>
    <xdr:sp macro="" textlink="">
      <xdr:nvSpPr>
        <xdr:cNvPr id="270" name="テキスト ボックス 269"/>
        <xdr:cNvSpPr txBox="1"/>
      </xdr:nvSpPr>
      <xdr:spPr>
        <a:xfrm>
          <a:off x="13512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149352</xdr:rowOff>
    </xdr:from>
    <xdr:to>
      <xdr:col>19</xdr:col>
      <xdr:colOff>6350</xdr:colOff>
      <xdr:row>57</xdr:row>
      <xdr:rowOff>79502</xdr:rowOff>
    </xdr:to>
    <xdr:sp macro="" textlink="">
      <xdr:nvSpPr>
        <xdr:cNvPr id="271" name="円/楕円 270"/>
        <xdr:cNvSpPr/>
      </xdr:nvSpPr>
      <xdr:spPr>
        <a:xfrm>
          <a:off x="12954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64279</xdr:rowOff>
    </xdr:from>
    <xdr:ext cx="762000" cy="259045"/>
    <xdr:sp macro="" textlink="">
      <xdr:nvSpPr>
        <xdr:cNvPr id="272" name="テキスト ボックス 271"/>
        <xdr:cNvSpPr txBox="1"/>
      </xdr:nvSpPr>
      <xdr:spPr>
        <a:xfrm>
          <a:off x="12623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年度の補助費等は１</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で、類似団体内平均値は下回っているものの、全国平均値や大阪府平均値を上回っている。これは、ゴミ処理等を一部事務組合で行っていることや常備消防業務を委託していることが要因であり、引き続き加入する一部事務組合や常備消防業務の委託先団体とともに業務内容及び負担金の精査に努める。また、補助費等を構成する各種団体などへの補助金等についても、より一層適正な執行がなされるよう精査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72136</xdr:rowOff>
    </xdr:from>
    <xdr:to>
      <xdr:col>24</xdr:col>
      <xdr:colOff>31750</xdr:colOff>
      <xdr:row>36</xdr:row>
      <xdr:rowOff>113284</xdr:rowOff>
    </xdr:to>
    <xdr:cxnSp macro="">
      <xdr:nvCxnSpPr>
        <xdr:cNvPr id="302" name="直線コネクタ 301"/>
        <xdr:cNvCxnSpPr/>
      </xdr:nvCxnSpPr>
      <xdr:spPr>
        <a:xfrm flipV="1">
          <a:off x="15671800" y="624433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130573</xdr:rowOff>
    </xdr:from>
    <xdr:ext cx="762000" cy="259045"/>
    <xdr:sp macro="" textlink="">
      <xdr:nvSpPr>
        <xdr:cNvPr id="303"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113284</xdr:rowOff>
    </xdr:from>
    <xdr:to>
      <xdr:col>22</xdr:col>
      <xdr:colOff>565150</xdr:colOff>
      <xdr:row>36</xdr:row>
      <xdr:rowOff>127000</xdr:rowOff>
    </xdr:to>
    <xdr:cxnSp macro="">
      <xdr:nvCxnSpPr>
        <xdr:cNvPr id="305" name="直線コネクタ 304"/>
        <xdr:cNvCxnSpPr/>
      </xdr:nvCxnSpPr>
      <xdr:spPr>
        <a:xfrm flipV="1">
          <a:off x="14782800" y="6285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104140</xdr:rowOff>
    </xdr:from>
    <xdr:to>
      <xdr:col>21</xdr:col>
      <xdr:colOff>361950</xdr:colOff>
      <xdr:row>36</xdr:row>
      <xdr:rowOff>127000</xdr:rowOff>
    </xdr:to>
    <xdr:cxnSp macro="">
      <xdr:nvCxnSpPr>
        <xdr:cNvPr id="308" name="直線コネクタ 307"/>
        <xdr:cNvCxnSpPr/>
      </xdr:nvCxnSpPr>
      <xdr:spPr>
        <a:xfrm>
          <a:off x="13893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9" name="フローチャート : 判断 30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0" name="テキスト ボックス 309"/>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104140</xdr:rowOff>
    </xdr:from>
    <xdr:to>
      <xdr:col>20</xdr:col>
      <xdr:colOff>158750</xdr:colOff>
      <xdr:row>36</xdr:row>
      <xdr:rowOff>113284</xdr:rowOff>
    </xdr:to>
    <xdr:cxnSp macro="">
      <xdr:nvCxnSpPr>
        <xdr:cNvPr id="311" name="直線コネクタ 310"/>
        <xdr:cNvCxnSpPr/>
      </xdr:nvCxnSpPr>
      <xdr:spPr>
        <a:xfrm flipV="1">
          <a:off x="13004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4" name="フローチャート : 判断 313"/>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5" name="テキスト ボックス 314"/>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21" name="円/楕円 320"/>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37863</xdr:rowOff>
    </xdr:from>
    <xdr:ext cx="762000" cy="259045"/>
    <xdr:sp macro="" textlink="">
      <xdr:nvSpPr>
        <xdr:cNvPr id="322"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62484</xdr:rowOff>
    </xdr:from>
    <xdr:to>
      <xdr:col>22</xdr:col>
      <xdr:colOff>615950</xdr:colOff>
      <xdr:row>36</xdr:row>
      <xdr:rowOff>164084</xdr:rowOff>
    </xdr:to>
    <xdr:sp macro="" textlink="">
      <xdr:nvSpPr>
        <xdr:cNvPr id="323" name="円/楕円 322"/>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24" name="テキスト ボックス 323"/>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25" name="円/楕円 324"/>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16527</xdr:rowOff>
    </xdr:from>
    <xdr:ext cx="762000" cy="259045"/>
    <xdr:sp macro="" textlink="">
      <xdr:nvSpPr>
        <xdr:cNvPr id="326" name="テキスト ボックス 325"/>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53340</xdr:rowOff>
    </xdr:from>
    <xdr:to>
      <xdr:col>20</xdr:col>
      <xdr:colOff>209550</xdr:colOff>
      <xdr:row>36</xdr:row>
      <xdr:rowOff>154940</xdr:rowOff>
    </xdr:to>
    <xdr:sp macro="" textlink="">
      <xdr:nvSpPr>
        <xdr:cNvPr id="327" name="円/楕円 326"/>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165117</xdr:rowOff>
    </xdr:from>
    <xdr:ext cx="762000" cy="259045"/>
    <xdr:sp macro="" textlink="">
      <xdr:nvSpPr>
        <xdr:cNvPr id="328" name="テキスト ボックス 327"/>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29" name="円/楕円 328"/>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30" name="テキスト ボックス 32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年度の公債費は１４．５％で、類似団体内平均値、全国平均値及び大阪府平均値を下回っている。これは、建設事業等にかかる地方債の新規発行を抑制してきたためである。今後においては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公共施設の老朽化対策を始めとする建設事業等が確実に見込まれることから、引き続き地方債の新規発行の抑制、平準化など公債費負担の適正化に取り組む必要がある。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5" name="直線コネクタ 354"/>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6"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7" name="直線コネクタ 356"/>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58"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59" name="直線コネクタ 358"/>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77</xdr:row>
      <xdr:rowOff>46989</xdr:rowOff>
    </xdr:to>
    <xdr:cxnSp macro="">
      <xdr:nvCxnSpPr>
        <xdr:cNvPr id="360" name="直線コネクタ 359"/>
        <xdr:cNvCxnSpPr/>
      </xdr:nvCxnSpPr>
      <xdr:spPr>
        <a:xfrm>
          <a:off x="3987800" y="13248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23131</xdr:rowOff>
    </xdr:from>
    <xdr:ext cx="762000" cy="259045"/>
    <xdr:sp macro="" textlink="">
      <xdr:nvSpPr>
        <xdr:cNvPr id="361"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2" name="フローチャート : 判断 361"/>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77</xdr:row>
      <xdr:rowOff>60706</xdr:rowOff>
    </xdr:to>
    <xdr:cxnSp macro="">
      <xdr:nvCxnSpPr>
        <xdr:cNvPr id="363" name="直線コネクタ 362"/>
        <xdr:cNvCxnSpPr/>
      </xdr:nvCxnSpPr>
      <xdr:spPr>
        <a:xfrm flipV="1">
          <a:off x="3098800" y="132486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64" name="フローチャート : 判断 363"/>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65" name="テキスト ボックス 364"/>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60706</xdr:rowOff>
    </xdr:from>
    <xdr:to>
      <xdr:col>4</xdr:col>
      <xdr:colOff>346075</xdr:colOff>
      <xdr:row>77</xdr:row>
      <xdr:rowOff>69850</xdr:rowOff>
    </xdr:to>
    <xdr:cxnSp macro="">
      <xdr:nvCxnSpPr>
        <xdr:cNvPr id="366" name="直線コネクタ 365"/>
        <xdr:cNvCxnSpPr/>
      </xdr:nvCxnSpPr>
      <xdr:spPr>
        <a:xfrm flipV="1">
          <a:off x="2209800" y="13262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67" name="フローチャート : 判断 366"/>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68" name="テキスト ボックス 367"/>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69850</xdr:rowOff>
    </xdr:from>
    <xdr:to>
      <xdr:col>3</xdr:col>
      <xdr:colOff>142875</xdr:colOff>
      <xdr:row>77</xdr:row>
      <xdr:rowOff>156718</xdr:rowOff>
    </xdr:to>
    <xdr:cxnSp macro="">
      <xdr:nvCxnSpPr>
        <xdr:cNvPr id="369" name="直線コネクタ 368"/>
        <xdr:cNvCxnSpPr/>
      </xdr:nvCxnSpPr>
      <xdr:spPr>
        <a:xfrm flipV="1">
          <a:off x="1320800" y="132715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0" name="フローチャート : 判断 369"/>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1" name="テキスト ボックス 370"/>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9" name="円/楕円 378"/>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12716</xdr:rowOff>
    </xdr:from>
    <xdr:ext cx="762000" cy="259045"/>
    <xdr:sp macro="" textlink="">
      <xdr:nvSpPr>
        <xdr:cNvPr id="380"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81" name="円/楕円 380"/>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82" name="テキスト ボックス 381"/>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9906</xdr:rowOff>
    </xdr:from>
    <xdr:to>
      <xdr:col>4</xdr:col>
      <xdr:colOff>396875</xdr:colOff>
      <xdr:row>77</xdr:row>
      <xdr:rowOff>111506</xdr:rowOff>
    </xdr:to>
    <xdr:sp macro="" textlink="">
      <xdr:nvSpPr>
        <xdr:cNvPr id="383" name="円/楕円 382"/>
        <xdr:cNvSpPr/>
      </xdr:nvSpPr>
      <xdr:spPr>
        <a:xfrm>
          <a:off x="3048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121683</xdr:rowOff>
    </xdr:from>
    <xdr:ext cx="762000" cy="259045"/>
    <xdr:sp macro="" textlink="">
      <xdr:nvSpPr>
        <xdr:cNvPr id="384" name="テキスト ボックス 383"/>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19050</xdr:rowOff>
    </xdr:from>
    <xdr:to>
      <xdr:col>3</xdr:col>
      <xdr:colOff>193675</xdr:colOff>
      <xdr:row>77</xdr:row>
      <xdr:rowOff>120650</xdr:rowOff>
    </xdr:to>
    <xdr:sp macro="" textlink="">
      <xdr:nvSpPr>
        <xdr:cNvPr id="385" name="円/楕円 384"/>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86" name="テキスト ボックス 385"/>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105918</xdr:rowOff>
    </xdr:from>
    <xdr:to>
      <xdr:col>1</xdr:col>
      <xdr:colOff>676275</xdr:colOff>
      <xdr:row>78</xdr:row>
      <xdr:rowOff>36068</xdr:rowOff>
    </xdr:to>
    <xdr:sp macro="" textlink="">
      <xdr:nvSpPr>
        <xdr:cNvPr id="387" name="円/楕円 386"/>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46245</xdr:rowOff>
    </xdr:from>
    <xdr:ext cx="762000" cy="259045"/>
    <xdr:sp macro="" textlink="">
      <xdr:nvSpPr>
        <xdr:cNvPr id="388" name="テキスト ボックス 387"/>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年度の公債費以外（人件費・扶助費・物件費・補助費等・その他の計）は７</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％で、類似団体内平均値を</a:t>
          </a:r>
          <a:r>
            <a:rPr lang="ja-JP" altLang="en-US" sz="1100" b="0" i="0" baseline="0">
              <a:solidFill>
                <a:schemeClr val="dk1"/>
              </a:solidFill>
              <a:effectLst/>
              <a:latin typeface="+mn-lt"/>
              <a:ea typeface="+mn-ea"/>
              <a:cs typeface="+mn-cs"/>
            </a:rPr>
            <a:t>５．０ポイント</a:t>
          </a:r>
          <a:r>
            <a:rPr lang="ja-JP" altLang="ja-JP" sz="1100" b="0" i="0" baseline="0">
              <a:solidFill>
                <a:schemeClr val="dk1"/>
              </a:solidFill>
              <a:effectLst/>
              <a:latin typeface="+mn-lt"/>
              <a:ea typeface="+mn-ea"/>
              <a:cs typeface="+mn-cs"/>
            </a:rPr>
            <a:t>上回っている。各項目毎の分析等については上述のとおりであるが、</a:t>
          </a:r>
          <a:r>
            <a:rPr lang="ja-JP" altLang="en-US" sz="1100" b="0" i="0" baseline="0">
              <a:solidFill>
                <a:schemeClr val="dk1"/>
              </a:solidFill>
              <a:effectLst/>
              <a:latin typeface="+mn-lt"/>
              <a:ea typeface="+mn-ea"/>
              <a:cs typeface="+mn-cs"/>
            </a:rPr>
            <a:t>本町では人件費、物件費、その他（特別会計繰出金）の水準が特に高く、それが数値に表れている。</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公債費以外で構成される本指標については、当該年度の経常的な財源をもって十分に措置される状況にあるものの、その財源には臨時財政対策債を含んでいる点などを考慮すれば、</a:t>
          </a:r>
          <a:r>
            <a:rPr lang="ja-JP" altLang="en-US" sz="1100" b="0" i="0" baseline="0">
              <a:solidFill>
                <a:schemeClr val="dk1"/>
              </a:solidFill>
              <a:effectLst/>
              <a:latin typeface="+mn-lt"/>
              <a:ea typeface="+mn-ea"/>
              <a:cs typeface="+mn-cs"/>
            </a:rPr>
            <a:t>今後においても、</a:t>
          </a:r>
          <a:r>
            <a:rPr lang="ja-JP" altLang="ja-JP" sz="1100" b="0" i="0" baseline="0">
              <a:solidFill>
                <a:schemeClr val="dk1"/>
              </a:solidFill>
              <a:effectLst/>
              <a:latin typeface="+mn-lt"/>
              <a:ea typeface="+mn-ea"/>
              <a:cs typeface="+mn-cs"/>
            </a:rPr>
            <a:t>歳出経費の削減及び自主財源の確保に努める必要がある。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6" name="直線コネクタ 415"/>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7"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18" name="直線コネクタ 417"/>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19"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0" name="直線コネクタ 419"/>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107950</xdr:rowOff>
    </xdr:from>
    <xdr:to>
      <xdr:col>24</xdr:col>
      <xdr:colOff>31750</xdr:colOff>
      <xdr:row>78</xdr:row>
      <xdr:rowOff>138430</xdr:rowOff>
    </xdr:to>
    <xdr:cxnSp macro="">
      <xdr:nvCxnSpPr>
        <xdr:cNvPr id="421" name="直線コネクタ 420"/>
        <xdr:cNvCxnSpPr/>
      </xdr:nvCxnSpPr>
      <xdr:spPr>
        <a:xfrm flipV="1">
          <a:off x="15671800" y="134810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54627</xdr:rowOff>
    </xdr:from>
    <xdr:ext cx="762000" cy="259045"/>
    <xdr:sp macro="" textlink="">
      <xdr:nvSpPr>
        <xdr:cNvPr id="422" name="公債費以外平均値テキスト"/>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3" name="フローチャート : 判断 422"/>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69850</xdr:rowOff>
    </xdr:from>
    <xdr:to>
      <xdr:col>22</xdr:col>
      <xdr:colOff>565150</xdr:colOff>
      <xdr:row>78</xdr:row>
      <xdr:rowOff>138430</xdr:rowOff>
    </xdr:to>
    <xdr:cxnSp macro="">
      <xdr:nvCxnSpPr>
        <xdr:cNvPr id="424" name="直線コネクタ 423"/>
        <xdr:cNvCxnSpPr/>
      </xdr:nvCxnSpPr>
      <xdr:spPr>
        <a:xfrm>
          <a:off x="14782800" y="134429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5" name="フローチャート : 判断 424"/>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26" name="テキスト ボックス 425"/>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107950</xdr:rowOff>
    </xdr:from>
    <xdr:to>
      <xdr:col>21</xdr:col>
      <xdr:colOff>361950</xdr:colOff>
      <xdr:row>78</xdr:row>
      <xdr:rowOff>69850</xdr:rowOff>
    </xdr:to>
    <xdr:cxnSp macro="">
      <xdr:nvCxnSpPr>
        <xdr:cNvPr id="427" name="直線コネクタ 426"/>
        <xdr:cNvCxnSpPr/>
      </xdr:nvCxnSpPr>
      <xdr:spPr>
        <a:xfrm>
          <a:off x="13893800" y="13309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28" name="フローチャート : 判断 427"/>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29" name="テキスト ボックス 428"/>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107950</xdr:rowOff>
    </xdr:from>
    <xdr:to>
      <xdr:col>20</xdr:col>
      <xdr:colOff>158750</xdr:colOff>
      <xdr:row>78</xdr:row>
      <xdr:rowOff>100330</xdr:rowOff>
    </xdr:to>
    <xdr:cxnSp macro="">
      <xdr:nvCxnSpPr>
        <xdr:cNvPr id="430" name="直線コネクタ 429"/>
        <xdr:cNvCxnSpPr/>
      </xdr:nvCxnSpPr>
      <xdr:spPr>
        <a:xfrm flipV="1">
          <a:off x="13004800" y="1330960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1" name="フローチャート : 判断 430"/>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2" name="テキスト ボックス 431"/>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33" name="フローチャート : 判断 43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88916</xdr:rowOff>
    </xdr:from>
    <xdr:ext cx="762000" cy="259045"/>
    <xdr:sp macro="" textlink="">
      <xdr:nvSpPr>
        <xdr:cNvPr id="434" name="テキスト ボックス 43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57150</xdr:rowOff>
    </xdr:from>
    <xdr:to>
      <xdr:col>24</xdr:col>
      <xdr:colOff>82550</xdr:colOff>
      <xdr:row>78</xdr:row>
      <xdr:rowOff>158750</xdr:rowOff>
    </xdr:to>
    <xdr:sp macro="" textlink="">
      <xdr:nvSpPr>
        <xdr:cNvPr id="440" name="円/楕円 439"/>
        <xdr:cNvSpPr/>
      </xdr:nvSpPr>
      <xdr:spPr>
        <a:xfrm>
          <a:off x="164592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29227</xdr:rowOff>
    </xdr:from>
    <xdr:ext cx="762000" cy="259045"/>
    <xdr:sp macro="" textlink="">
      <xdr:nvSpPr>
        <xdr:cNvPr id="441" name="公債費以外該当値テキスト"/>
        <xdr:cNvSpPr txBox="1"/>
      </xdr:nvSpPr>
      <xdr:spPr>
        <a:xfrm>
          <a:off x="165989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87630</xdr:rowOff>
    </xdr:from>
    <xdr:to>
      <xdr:col>22</xdr:col>
      <xdr:colOff>615950</xdr:colOff>
      <xdr:row>79</xdr:row>
      <xdr:rowOff>17780</xdr:rowOff>
    </xdr:to>
    <xdr:sp macro="" textlink="">
      <xdr:nvSpPr>
        <xdr:cNvPr id="442" name="円/楕円 441"/>
        <xdr:cNvSpPr/>
      </xdr:nvSpPr>
      <xdr:spPr>
        <a:xfrm>
          <a:off x="15621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2557</xdr:rowOff>
    </xdr:from>
    <xdr:ext cx="736600" cy="259045"/>
    <xdr:sp macro="" textlink="">
      <xdr:nvSpPr>
        <xdr:cNvPr id="443" name="テキスト ボックス 442"/>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19050</xdr:rowOff>
    </xdr:from>
    <xdr:to>
      <xdr:col>21</xdr:col>
      <xdr:colOff>412750</xdr:colOff>
      <xdr:row>78</xdr:row>
      <xdr:rowOff>120650</xdr:rowOff>
    </xdr:to>
    <xdr:sp macro="" textlink="">
      <xdr:nvSpPr>
        <xdr:cNvPr id="444" name="円/楕円 443"/>
        <xdr:cNvSpPr/>
      </xdr:nvSpPr>
      <xdr:spPr>
        <a:xfrm>
          <a:off x="14732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105427</xdr:rowOff>
    </xdr:from>
    <xdr:ext cx="762000" cy="259045"/>
    <xdr:sp macro="" textlink="">
      <xdr:nvSpPr>
        <xdr:cNvPr id="445" name="テキスト ボックス 444"/>
        <xdr:cNvSpPr txBox="1"/>
      </xdr:nvSpPr>
      <xdr:spPr>
        <a:xfrm>
          <a:off x="1440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57150</xdr:rowOff>
    </xdr:from>
    <xdr:to>
      <xdr:col>20</xdr:col>
      <xdr:colOff>209550</xdr:colOff>
      <xdr:row>77</xdr:row>
      <xdr:rowOff>158750</xdr:rowOff>
    </xdr:to>
    <xdr:sp macro="" textlink="">
      <xdr:nvSpPr>
        <xdr:cNvPr id="446" name="円/楕円 445"/>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143527</xdr:rowOff>
    </xdr:from>
    <xdr:ext cx="762000" cy="259045"/>
    <xdr:sp macro="" textlink="">
      <xdr:nvSpPr>
        <xdr:cNvPr id="447" name="テキスト ボックス 446"/>
        <xdr:cNvSpPr txBox="1"/>
      </xdr:nvSpPr>
      <xdr:spPr>
        <a:xfrm>
          <a:off x="13512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49530</xdr:rowOff>
    </xdr:from>
    <xdr:to>
      <xdr:col>19</xdr:col>
      <xdr:colOff>6350</xdr:colOff>
      <xdr:row>78</xdr:row>
      <xdr:rowOff>151130</xdr:rowOff>
    </xdr:to>
    <xdr:sp macro="" textlink="">
      <xdr:nvSpPr>
        <xdr:cNvPr id="448" name="円/楕円 447"/>
        <xdr:cNvSpPr/>
      </xdr:nvSpPr>
      <xdr:spPr>
        <a:xfrm>
          <a:off x="12954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135907</xdr:rowOff>
    </xdr:from>
    <xdr:ext cx="762000" cy="259045"/>
    <xdr:sp macro="" textlink="">
      <xdr:nvSpPr>
        <xdr:cNvPr id="449" name="テキスト ボックス 448"/>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大阪府太子町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30097</xdr:rowOff>
    </xdr:from>
    <xdr:to>
      <xdr:col>4</xdr:col>
      <xdr:colOff>1117600</xdr:colOff>
      <xdr:row>19</xdr:row>
      <xdr:rowOff>61940</xdr:rowOff>
    </xdr:to>
    <xdr:cxnSp macro="">
      <xdr:nvCxnSpPr>
        <xdr:cNvPr id="50" name="直線コネクタ 49"/>
        <xdr:cNvCxnSpPr/>
      </xdr:nvCxnSpPr>
      <xdr:spPr bwMode="auto">
        <a:xfrm flipV="1">
          <a:off x="5003800" y="3335272"/>
          <a:ext cx="647700" cy="31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114802</xdr:rowOff>
    </xdr:from>
    <xdr:ext cx="762000" cy="259045"/>
    <xdr:sp macro="" textlink="">
      <xdr:nvSpPr>
        <xdr:cNvPr id="51" name="人口1人当たり決算額の推移平均値テキスト130"/>
        <xdr:cNvSpPr txBox="1"/>
      </xdr:nvSpPr>
      <xdr:spPr>
        <a:xfrm>
          <a:off x="5740400" y="290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61940</xdr:rowOff>
    </xdr:from>
    <xdr:to>
      <xdr:col>4</xdr:col>
      <xdr:colOff>469900</xdr:colOff>
      <xdr:row>19</xdr:row>
      <xdr:rowOff>76274</xdr:rowOff>
    </xdr:to>
    <xdr:cxnSp macro="">
      <xdr:nvCxnSpPr>
        <xdr:cNvPr id="53" name="直線コネクタ 52"/>
        <xdr:cNvCxnSpPr/>
      </xdr:nvCxnSpPr>
      <xdr:spPr bwMode="auto">
        <a:xfrm flipV="1">
          <a:off x="4305300" y="3367115"/>
          <a:ext cx="698500" cy="14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32788</xdr:rowOff>
    </xdr:from>
    <xdr:ext cx="736600" cy="259045"/>
    <xdr:sp macro="" textlink="">
      <xdr:nvSpPr>
        <xdr:cNvPr id="55" name="テキスト ボックス 54"/>
        <xdr:cNvSpPr txBox="1"/>
      </xdr:nvSpPr>
      <xdr:spPr>
        <a:xfrm>
          <a:off x="4622800" y="2823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73607</xdr:rowOff>
    </xdr:from>
    <xdr:to>
      <xdr:col>3</xdr:col>
      <xdr:colOff>904875</xdr:colOff>
      <xdr:row>19</xdr:row>
      <xdr:rowOff>76274</xdr:rowOff>
    </xdr:to>
    <xdr:cxnSp macro="">
      <xdr:nvCxnSpPr>
        <xdr:cNvPr id="56" name="直線コネクタ 55"/>
        <xdr:cNvCxnSpPr/>
      </xdr:nvCxnSpPr>
      <xdr:spPr bwMode="auto">
        <a:xfrm>
          <a:off x="3606800" y="3378782"/>
          <a:ext cx="698500" cy="2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55473</xdr:rowOff>
    </xdr:from>
    <xdr:ext cx="762000" cy="259045"/>
    <xdr:sp macro="" textlink="">
      <xdr:nvSpPr>
        <xdr:cNvPr id="58" name="テキスト ボックス 57"/>
        <xdr:cNvSpPr txBox="1"/>
      </xdr:nvSpPr>
      <xdr:spPr>
        <a:xfrm>
          <a:off x="3924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43797</xdr:rowOff>
    </xdr:from>
    <xdr:to>
      <xdr:col>3</xdr:col>
      <xdr:colOff>206375</xdr:colOff>
      <xdr:row>19</xdr:row>
      <xdr:rowOff>73607</xdr:rowOff>
    </xdr:to>
    <xdr:cxnSp macro="">
      <xdr:nvCxnSpPr>
        <xdr:cNvPr id="59" name="直線コネクタ 58"/>
        <xdr:cNvCxnSpPr/>
      </xdr:nvCxnSpPr>
      <xdr:spPr bwMode="auto">
        <a:xfrm>
          <a:off x="2908300" y="3348972"/>
          <a:ext cx="698500" cy="29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48569</xdr:rowOff>
    </xdr:from>
    <xdr:ext cx="762000" cy="259045"/>
    <xdr:sp macro="" textlink="">
      <xdr:nvSpPr>
        <xdr:cNvPr id="61" name="テキスト ボックス 60"/>
        <xdr:cNvSpPr txBox="1"/>
      </xdr:nvSpPr>
      <xdr:spPr>
        <a:xfrm>
          <a:off x="32258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30388</xdr:rowOff>
    </xdr:from>
    <xdr:ext cx="762000" cy="259045"/>
    <xdr:sp macro="" textlink="">
      <xdr:nvSpPr>
        <xdr:cNvPr id="63" name="テキスト ボックス 62"/>
        <xdr:cNvSpPr txBox="1"/>
      </xdr:nvSpPr>
      <xdr:spPr>
        <a:xfrm>
          <a:off x="2527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150747</xdr:rowOff>
    </xdr:from>
    <xdr:to>
      <xdr:col>5</xdr:col>
      <xdr:colOff>34925</xdr:colOff>
      <xdr:row>19</xdr:row>
      <xdr:rowOff>80897</xdr:rowOff>
    </xdr:to>
    <xdr:sp macro="" textlink="">
      <xdr:nvSpPr>
        <xdr:cNvPr id="69" name="円/楕円 68"/>
        <xdr:cNvSpPr/>
      </xdr:nvSpPr>
      <xdr:spPr bwMode="auto">
        <a:xfrm>
          <a:off x="5600700" y="3284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122824</xdr:rowOff>
    </xdr:from>
    <xdr:ext cx="762000" cy="259045"/>
    <xdr:sp macro="" textlink="">
      <xdr:nvSpPr>
        <xdr:cNvPr id="70" name="人口1人当たり決算額の推移該当値テキスト130"/>
        <xdr:cNvSpPr txBox="1"/>
      </xdr:nvSpPr>
      <xdr:spPr>
        <a:xfrm>
          <a:off x="5740400" y="325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78,967</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11140</xdr:rowOff>
    </xdr:from>
    <xdr:to>
      <xdr:col>4</xdr:col>
      <xdr:colOff>520700</xdr:colOff>
      <xdr:row>19</xdr:row>
      <xdr:rowOff>112740</xdr:rowOff>
    </xdr:to>
    <xdr:sp macro="" textlink="">
      <xdr:nvSpPr>
        <xdr:cNvPr id="71" name="円/楕円 70"/>
        <xdr:cNvSpPr/>
      </xdr:nvSpPr>
      <xdr:spPr bwMode="auto">
        <a:xfrm>
          <a:off x="4953000" y="3316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97517</xdr:rowOff>
    </xdr:from>
    <xdr:ext cx="736600" cy="259045"/>
    <xdr:sp macro="" textlink="">
      <xdr:nvSpPr>
        <xdr:cNvPr id="72" name="テキスト ボックス 71"/>
        <xdr:cNvSpPr txBox="1"/>
      </xdr:nvSpPr>
      <xdr:spPr>
        <a:xfrm>
          <a:off x="4622800" y="340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74,788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25474</xdr:rowOff>
    </xdr:from>
    <xdr:to>
      <xdr:col>3</xdr:col>
      <xdr:colOff>955675</xdr:colOff>
      <xdr:row>19</xdr:row>
      <xdr:rowOff>127074</xdr:rowOff>
    </xdr:to>
    <xdr:sp macro="" textlink="">
      <xdr:nvSpPr>
        <xdr:cNvPr id="73" name="円/楕円 72"/>
        <xdr:cNvSpPr/>
      </xdr:nvSpPr>
      <xdr:spPr bwMode="auto">
        <a:xfrm>
          <a:off x="4254500" y="3330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111851</xdr:rowOff>
    </xdr:from>
    <xdr:ext cx="762000" cy="259045"/>
    <xdr:sp macro="" textlink="">
      <xdr:nvSpPr>
        <xdr:cNvPr id="74" name="テキスト ボックス 73"/>
        <xdr:cNvSpPr txBox="1"/>
      </xdr:nvSpPr>
      <xdr:spPr>
        <a:xfrm>
          <a:off x="3924300" y="341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72,907</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22807</xdr:rowOff>
    </xdr:from>
    <xdr:to>
      <xdr:col>3</xdr:col>
      <xdr:colOff>257175</xdr:colOff>
      <xdr:row>19</xdr:row>
      <xdr:rowOff>124407</xdr:rowOff>
    </xdr:to>
    <xdr:sp macro="" textlink="">
      <xdr:nvSpPr>
        <xdr:cNvPr id="75" name="円/楕円 74"/>
        <xdr:cNvSpPr/>
      </xdr:nvSpPr>
      <xdr:spPr bwMode="auto">
        <a:xfrm>
          <a:off x="3556000" y="3327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109184</xdr:rowOff>
    </xdr:from>
    <xdr:ext cx="762000" cy="259045"/>
    <xdr:sp macro="" textlink="">
      <xdr:nvSpPr>
        <xdr:cNvPr id="76" name="テキスト ボックス 75"/>
        <xdr:cNvSpPr txBox="1"/>
      </xdr:nvSpPr>
      <xdr:spPr>
        <a:xfrm>
          <a:off x="3225800" y="341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73,257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164447</xdr:rowOff>
    </xdr:from>
    <xdr:to>
      <xdr:col>2</xdr:col>
      <xdr:colOff>692150</xdr:colOff>
      <xdr:row>19</xdr:row>
      <xdr:rowOff>94597</xdr:rowOff>
    </xdr:to>
    <xdr:sp macro="" textlink="">
      <xdr:nvSpPr>
        <xdr:cNvPr id="77" name="円/楕円 76"/>
        <xdr:cNvSpPr/>
      </xdr:nvSpPr>
      <xdr:spPr bwMode="auto">
        <a:xfrm>
          <a:off x="2857500" y="3298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79374</xdr:rowOff>
    </xdr:from>
    <xdr:ext cx="762000" cy="259045"/>
    <xdr:sp macro="" textlink="">
      <xdr:nvSpPr>
        <xdr:cNvPr id="78" name="テキスト ボックス 77"/>
        <xdr:cNvSpPr txBox="1"/>
      </xdr:nvSpPr>
      <xdr:spPr>
        <a:xfrm>
          <a:off x="2527300" y="338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225458</xdr:rowOff>
    </xdr:from>
    <xdr:to>
      <xdr:col>4</xdr:col>
      <xdr:colOff>1117600</xdr:colOff>
      <xdr:row>38</xdr:row>
      <xdr:rowOff>84961</xdr:rowOff>
    </xdr:to>
    <xdr:cxnSp macro="">
      <xdr:nvCxnSpPr>
        <xdr:cNvPr id="105" name="直線コネクタ 104"/>
        <xdr:cNvCxnSpPr/>
      </xdr:nvCxnSpPr>
      <xdr:spPr bwMode="auto">
        <a:xfrm flipV="1">
          <a:off x="5651500" y="6150008"/>
          <a:ext cx="0" cy="14025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57038</xdr:rowOff>
    </xdr:from>
    <xdr:ext cx="762000" cy="259045"/>
    <xdr:sp macro="" textlink="">
      <xdr:nvSpPr>
        <xdr:cNvPr id="106" name="人口1人当たり決算額の推移最小値テキスト445"/>
        <xdr:cNvSpPr txBox="1"/>
      </xdr:nvSpPr>
      <xdr:spPr>
        <a:xfrm>
          <a:off x="5740400" y="75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84961</xdr:rowOff>
    </xdr:from>
    <xdr:to>
      <xdr:col>5</xdr:col>
      <xdr:colOff>73025</xdr:colOff>
      <xdr:row>38</xdr:row>
      <xdr:rowOff>84961</xdr:rowOff>
    </xdr:to>
    <xdr:cxnSp macro="">
      <xdr:nvCxnSpPr>
        <xdr:cNvPr id="107" name="直線コネクタ 106"/>
        <xdr:cNvCxnSpPr/>
      </xdr:nvCxnSpPr>
      <xdr:spPr bwMode="auto">
        <a:xfrm>
          <a:off x="5562600" y="7552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140385</xdr:rowOff>
    </xdr:from>
    <xdr:ext cx="762000" cy="259045"/>
    <xdr:sp macro="" textlink="">
      <xdr:nvSpPr>
        <xdr:cNvPr id="108" name="人口1人当たり決算額の推移最大値テキスト445"/>
        <xdr:cNvSpPr txBox="1"/>
      </xdr:nvSpPr>
      <xdr:spPr>
        <a:xfrm>
          <a:off x="5740400" y="58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33</xdr:row>
      <xdr:rowOff>225458</xdr:rowOff>
    </xdr:from>
    <xdr:to>
      <xdr:col>5</xdr:col>
      <xdr:colOff>73025</xdr:colOff>
      <xdr:row>33</xdr:row>
      <xdr:rowOff>225458</xdr:rowOff>
    </xdr:to>
    <xdr:cxnSp macro="">
      <xdr:nvCxnSpPr>
        <xdr:cNvPr id="109" name="直線コネクタ 108"/>
        <xdr:cNvCxnSpPr/>
      </xdr:nvCxnSpPr>
      <xdr:spPr bwMode="auto">
        <a:xfrm>
          <a:off x="5562600" y="6150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157976</xdr:rowOff>
    </xdr:from>
    <xdr:to>
      <xdr:col>4</xdr:col>
      <xdr:colOff>1117600</xdr:colOff>
      <xdr:row>37</xdr:row>
      <xdr:rowOff>12197</xdr:rowOff>
    </xdr:to>
    <xdr:cxnSp macro="">
      <xdr:nvCxnSpPr>
        <xdr:cNvPr id="110" name="直線コネクタ 109"/>
        <xdr:cNvCxnSpPr/>
      </xdr:nvCxnSpPr>
      <xdr:spPr bwMode="auto">
        <a:xfrm flipV="1">
          <a:off x="5003800" y="7111226"/>
          <a:ext cx="647700" cy="25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146105</xdr:rowOff>
    </xdr:from>
    <xdr:ext cx="762000" cy="259045"/>
    <xdr:sp macro="" textlink="">
      <xdr:nvSpPr>
        <xdr:cNvPr id="111" name="人口1人当たり決算額の推移平均値テキスト445"/>
        <xdr:cNvSpPr txBox="1"/>
      </xdr:nvSpPr>
      <xdr:spPr>
        <a:xfrm>
          <a:off x="5740400" y="6756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301028</xdr:rowOff>
    </xdr:from>
    <xdr:to>
      <xdr:col>5</xdr:col>
      <xdr:colOff>34925</xdr:colOff>
      <xdr:row>36</xdr:row>
      <xdr:rowOff>59728</xdr:rowOff>
    </xdr:to>
    <xdr:sp macro="" textlink="">
      <xdr:nvSpPr>
        <xdr:cNvPr id="112" name="フローチャート : 判断 111"/>
        <xdr:cNvSpPr/>
      </xdr:nvSpPr>
      <xdr:spPr bwMode="auto">
        <a:xfrm>
          <a:off x="56007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132326</xdr:rowOff>
    </xdr:from>
    <xdr:to>
      <xdr:col>4</xdr:col>
      <xdr:colOff>469900</xdr:colOff>
      <xdr:row>37</xdr:row>
      <xdr:rowOff>12197</xdr:rowOff>
    </xdr:to>
    <xdr:cxnSp macro="">
      <xdr:nvCxnSpPr>
        <xdr:cNvPr id="113" name="直線コネクタ 112"/>
        <xdr:cNvCxnSpPr/>
      </xdr:nvCxnSpPr>
      <xdr:spPr bwMode="auto">
        <a:xfrm>
          <a:off x="4305300" y="7085576"/>
          <a:ext cx="698500" cy="51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54474</xdr:rowOff>
    </xdr:from>
    <xdr:ext cx="736600" cy="259045"/>
    <xdr:sp macro="" textlink="">
      <xdr:nvSpPr>
        <xdr:cNvPr id="115" name="テキスト ボックス 114"/>
        <xdr:cNvSpPr txBox="1"/>
      </xdr:nvSpPr>
      <xdr:spPr>
        <a:xfrm>
          <a:off x="4622800" y="666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102448</xdr:rowOff>
    </xdr:from>
    <xdr:to>
      <xdr:col>3</xdr:col>
      <xdr:colOff>904875</xdr:colOff>
      <xdr:row>36</xdr:row>
      <xdr:rowOff>132326</xdr:rowOff>
    </xdr:to>
    <xdr:cxnSp macro="">
      <xdr:nvCxnSpPr>
        <xdr:cNvPr id="116" name="直線コネクタ 115"/>
        <xdr:cNvCxnSpPr/>
      </xdr:nvCxnSpPr>
      <xdr:spPr bwMode="auto">
        <a:xfrm>
          <a:off x="3606800" y="7055698"/>
          <a:ext cx="698500" cy="29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342808</xdr:rowOff>
    </xdr:from>
    <xdr:ext cx="762000" cy="259045"/>
    <xdr:sp macro="" textlink="">
      <xdr:nvSpPr>
        <xdr:cNvPr id="118" name="テキスト ボックス 117"/>
        <xdr:cNvSpPr txBox="1"/>
      </xdr:nvSpPr>
      <xdr:spPr>
        <a:xfrm>
          <a:off x="3924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9316</xdr:rowOff>
    </xdr:from>
    <xdr:to>
      <xdr:col>3</xdr:col>
      <xdr:colOff>206375</xdr:colOff>
      <xdr:row>36</xdr:row>
      <xdr:rowOff>102448</xdr:rowOff>
    </xdr:to>
    <xdr:cxnSp macro="">
      <xdr:nvCxnSpPr>
        <xdr:cNvPr id="119" name="直線コネクタ 118"/>
        <xdr:cNvCxnSpPr/>
      </xdr:nvCxnSpPr>
      <xdr:spPr bwMode="auto">
        <a:xfrm>
          <a:off x="2908300" y="6962566"/>
          <a:ext cx="698500" cy="93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307877</xdr:rowOff>
    </xdr:from>
    <xdr:ext cx="762000" cy="259045"/>
    <xdr:sp macro="" textlink="">
      <xdr:nvSpPr>
        <xdr:cNvPr id="121" name="テキスト ボックス 120"/>
        <xdr:cNvSpPr txBox="1"/>
      </xdr:nvSpPr>
      <xdr:spPr>
        <a:xfrm>
          <a:off x="32258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249539</xdr:rowOff>
    </xdr:from>
    <xdr:ext cx="762000" cy="259045"/>
    <xdr:sp macro="" textlink="">
      <xdr:nvSpPr>
        <xdr:cNvPr id="123" name="テキスト ボックス 122"/>
        <xdr:cNvSpPr txBox="1"/>
      </xdr:nvSpPr>
      <xdr:spPr>
        <a:xfrm>
          <a:off x="2527300" y="65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107176</xdr:rowOff>
    </xdr:from>
    <xdr:to>
      <xdr:col>5</xdr:col>
      <xdr:colOff>34925</xdr:colOff>
      <xdr:row>37</xdr:row>
      <xdr:rowOff>37326</xdr:rowOff>
    </xdr:to>
    <xdr:sp macro="" textlink="">
      <xdr:nvSpPr>
        <xdr:cNvPr id="129" name="円/楕円 128"/>
        <xdr:cNvSpPr/>
      </xdr:nvSpPr>
      <xdr:spPr bwMode="auto">
        <a:xfrm>
          <a:off x="5600700" y="7060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79253</xdr:rowOff>
    </xdr:from>
    <xdr:ext cx="762000" cy="259045"/>
    <xdr:sp macro="" textlink="">
      <xdr:nvSpPr>
        <xdr:cNvPr id="130" name="人口1人当たり決算額の推移該当値テキスト445"/>
        <xdr:cNvSpPr txBox="1"/>
      </xdr:nvSpPr>
      <xdr:spPr>
        <a:xfrm>
          <a:off x="5740400" y="703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16,145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132847</xdr:rowOff>
    </xdr:from>
    <xdr:to>
      <xdr:col>4</xdr:col>
      <xdr:colOff>520700</xdr:colOff>
      <xdr:row>37</xdr:row>
      <xdr:rowOff>62997</xdr:rowOff>
    </xdr:to>
    <xdr:sp macro="" textlink="">
      <xdr:nvSpPr>
        <xdr:cNvPr id="131" name="円/楕円 130"/>
        <xdr:cNvSpPr/>
      </xdr:nvSpPr>
      <xdr:spPr bwMode="auto">
        <a:xfrm>
          <a:off x="4953000" y="7086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47774</xdr:rowOff>
    </xdr:from>
    <xdr:ext cx="736600" cy="259045"/>
    <xdr:sp macro="" textlink="">
      <xdr:nvSpPr>
        <xdr:cNvPr id="132" name="テキスト ボックス 131"/>
        <xdr:cNvSpPr txBox="1"/>
      </xdr:nvSpPr>
      <xdr:spPr>
        <a:xfrm>
          <a:off x="4622800" y="7172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15,022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81526</xdr:rowOff>
    </xdr:from>
    <xdr:to>
      <xdr:col>3</xdr:col>
      <xdr:colOff>955675</xdr:colOff>
      <xdr:row>37</xdr:row>
      <xdr:rowOff>11676</xdr:rowOff>
    </xdr:to>
    <xdr:sp macro="" textlink="">
      <xdr:nvSpPr>
        <xdr:cNvPr id="133" name="円/楕円 132"/>
        <xdr:cNvSpPr/>
      </xdr:nvSpPr>
      <xdr:spPr bwMode="auto">
        <a:xfrm>
          <a:off x="4254500" y="7034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167903</xdr:rowOff>
    </xdr:from>
    <xdr:ext cx="762000" cy="259045"/>
    <xdr:sp macro="" textlink="">
      <xdr:nvSpPr>
        <xdr:cNvPr id="134" name="テキスト ボックス 133"/>
        <xdr:cNvSpPr txBox="1"/>
      </xdr:nvSpPr>
      <xdr:spPr>
        <a:xfrm>
          <a:off x="3924300" y="712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17,267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51648</xdr:rowOff>
    </xdr:from>
    <xdr:to>
      <xdr:col>3</xdr:col>
      <xdr:colOff>257175</xdr:colOff>
      <xdr:row>36</xdr:row>
      <xdr:rowOff>153248</xdr:rowOff>
    </xdr:to>
    <xdr:sp macro="" textlink="">
      <xdr:nvSpPr>
        <xdr:cNvPr id="135" name="円/楕円 134"/>
        <xdr:cNvSpPr/>
      </xdr:nvSpPr>
      <xdr:spPr bwMode="auto">
        <a:xfrm>
          <a:off x="3556000" y="7004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138025</xdr:rowOff>
    </xdr:from>
    <xdr:ext cx="762000" cy="259045"/>
    <xdr:sp macro="" textlink="">
      <xdr:nvSpPr>
        <xdr:cNvPr id="136" name="テキスト ボックス 135"/>
        <xdr:cNvSpPr txBox="1"/>
      </xdr:nvSpPr>
      <xdr:spPr>
        <a:xfrm>
          <a:off x="3225800" y="709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18,574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301416</xdr:rowOff>
    </xdr:from>
    <xdr:to>
      <xdr:col>2</xdr:col>
      <xdr:colOff>692150</xdr:colOff>
      <xdr:row>36</xdr:row>
      <xdr:rowOff>60116</xdr:rowOff>
    </xdr:to>
    <xdr:sp macro="" textlink="">
      <xdr:nvSpPr>
        <xdr:cNvPr id="137" name="円/楕円 136"/>
        <xdr:cNvSpPr/>
      </xdr:nvSpPr>
      <xdr:spPr bwMode="auto">
        <a:xfrm>
          <a:off x="2857500" y="6911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44893</xdr:rowOff>
    </xdr:from>
    <xdr:ext cx="762000" cy="259045"/>
    <xdr:sp macro="" textlink="">
      <xdr:nvSpPr>
        <xdr:cNvPr id="138" name="テキスト ボックス 137"/>
        <xdr:cNvSpPr txBox="1"/>
      </xdr:nvSpPr>
      <xdr:spPr>
        <a:xfrm>
          <a:off x="2527300" y="699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大阪府太子町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13,846
13,771
14.17
5,112,952
4,881,367
216,930
3,219,871
4,727,816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79997</xdr:rowOff>
    </xdr:from>
    <xdr:to>
      <xdr:col>6</xdr:col>
      <xdr:colOff>511175</xdr:colOff>
      <xdr:row>38</xdr:row>
      <xdr:rowOff>113891</xdr:rowOff>
    </xdr:to>
    <xdr:cxnSp macro="">
      <xdr:nvCxnSpPr>
        <xdr:cNvPr id="61" name="直線コネクタ 60"/>
        <xdr:cNvCxnSpPr/>
      </xdr:nvCxnSpPr>
      <xdr:spPr>
        <a:xfrm flipV="1">
          <a:off x="3797300" y="6595097"/>
          <a:ext cx="838200" cy="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65158</xdr:rowOff>
    </xdr:from>
    <xdr:ext cx="534377" cy="259045"/>
    <xdr:sp macro="" textlink="">
      <xdr:nvSpPr>
        <xdr:cNvPr id="62" name="人件費平均値テキスト"/>
        <xdr:cNvSpPr txBox="1"/>
      </xdr:nvSpPr>
      <xdr:spPr>
        <a:xfrm>
          <a:off x="4686300" y="6237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113891</xdr:rowOff>
    </xdr:from>
    <xdr:to>
      <xdr:col>5</xdr:col>
      <xdr:colOff>358775</xdr:colOff>
      <xdr:row>38</xdr:row>
      <xdr:rowOff>130975</xdr:rowOff>
    </xdr:to>
    <xdr:cxnSp macro="">
      <xdr:nvCxnSpPr>
        <xdr:cNvPr id="64" name="直線コネクタ 63"/>
        <xdr:cNvCxnSpPr/>
      </xdr:nvCxnSpPr>
      <xdr:spPr>
        <a:xfrm flipV="1">
          <a:off x="2908300" y="6628991"/>
          <a:ext cx="889000" cy="1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34836</xdr:rowOff>
    </xdr:from>
    <xdr:to>
      <xdr:col>5</xdr:col>
      <xdr:colOff>409575</xdr:colOff>
      <xdr:row>37</xdr:row>
      <xdr:rowOff>136436</xdr:rowOff>
    </xdr:to>
    <xdr:sp macro="" textlink="">
      <xdr:nvSpPr>
        <xdr:cNvPr id="65" name="フローチャート : 判断 64"/>
        <xdr:cNvSpPr/>
      </xdr:nvSpPr>
      <xdr:spPr>
        <a:xfrm>
          <a:off x="3746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152963</xdr:rowOff>
    </xdr:from>
    <xdr:ext cx="534377" cy="259045"/>
    <xdr:sp macro="" textlink="">
      <xdr:nvSpPr>
        <xdr:cNvPr id="66" name="テキスト ボックス 65"/>
        <xdr:cNvSpPr txBox="1"/>
      </xdr:nvSpPr>
      <xdr:spPr>
        <a:xfrm>
          <a:off x="3530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82512</xdr:rowOff>
    </xdr:from>
    <xdr:to>
      <xdr:col>4</xdr:col>
      <xdr:colOff>155575</xdr:colOff>
      <xdr:row>38</xdr:row>
      <xdr:rowOff>130975</xdr:rowOff>
    </xdr:to>
    <xdr:cxnSp macro="">
      <xdr:nvCxnSpPr>
        <xdr:cNvPr id="67" name="直線コネクタ 66"/>
        <xdr:cNvCxnSpPr/>
      </xdr:nvCxnSpPr>
      <xdr:spPr>
        <a:xfrm>
          <a:off x="2019300" y="6597612"/>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52012</xdr:rowOff>
    </xdr:from>
    <xdr:to>
      <xdr:col>4</xdr:col>
      <xdr:colOff>206375</xdr:colOff>
      <xdr:row>37</xdr:row>
      <xdr:rowOff>153612</xdr:rowOff>
    </xdr:to>
    <xdr:sp macro="" textlink="">
      <xdr:nvSpPr>
        <xdr:cNvPr id="68" name="フローチャート : 判断 67"/>
        <xdr:cNvSpPr/>
      </xdr:nvSpPr>
      <xdr:spPr>
        <a:xfrm>
          <a:off x="2857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170139</xdr:rowOff>
    </xdr:from>
    <xdr:ext cx="534377" cy="259045"/>
    <xdr:sp macro="" textlink="">
      <xdr:nvSpPr>
        <xdr:cNvPr id="69" name="テキスト ボックス 68"/>
        <xdr:cNvSpPr txBox="1"/>
      </xdr:nvSpPr>
      <xdr:spPr>
        <a:xfrm>
          <a:off x="2641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9718</xdr:rowOff>
    </xdr:from>
    <xdr:to>
      <xdr:col>2</xdr:col>
      <xdr:colOff>638175</xdr:colOff>
      <xdr:row>38</xdr:row>
      <xdr:rowOff>82512</xdr:rowOff>
    </xdr:to>
    <xdr:cxnSp macro="">
      <xdr:nvCxnSpPr>
        <xdr:cNvPr id="70" name="直線コネクタ 69"/>
        <xdr:cNvCxnSpPr/>
      </xdr:nvCxnSpPr>
      <xdr:spPr>
        <a:xfrm>
          <a:off x="1130300" y="6524818"/>
          <a:ext cx="889000" cy="7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38052</xdr:rowOff>
    </xdr:from>
    <xdr:to>
      <xdr:col>3</xdr:col>
      <xdr:colOff>3175</xdr:colOff>
      <xdr:row>37</xdr:row>
      <xdr:rowOff>139652</xdr:rowOff>
    </xdr:to>
    <xdr:sp macro="" textlink="">
      <xdr:nvSpPr>
        <xdr:cNvPr id="71" name="フローチャート : 判断 70"/>
        <xdr:cNvSpPr/>
      </xdr:nvSpPr>
      <xdr:spPr>
        <a:xfrm>
          <a:off x="1968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156179</xdr:rowOff>
    </xdr:from>
    <xdr:ext cx="534377" cy="259045"/>
    <xdr:sp macro="" textlink="">
      <xdr:nvSpPr>
        <xdr:cNvPr id="72" name="テキスト ボックス 71"/>
        <xdr:cNvSpPr txBox="1"/>
      </xdr:nvSpPr>
      <xdr:spPr>
        <a:xfrm>
          <a:off x="1752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31011</xdr:rowOff>
    </xdr:from>
    <xdr:to>
      <xdr:col>1</xdr:col>
      <xdr:colOff>485775</xdr:colOff>
      <xdr:row>37</xdr:row>
      <xdr:rowOff>132611</xdr:rowOff>
    </xdr:to>
    <xdr:sp macro="" textlink="">
      <xdr:nvSpPr>
        <xdr:cNvPr id="73" name="フローチャート : 判断 72"/>
        <xdr:cNvSpPr/>
      </xdr:nvSpPr>
      <xdr:spPr>
        <a:xfrm>
          <a:off x="1079500" y="637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149138</xdr:rowOff>
    </xdr:from>
    <xdr:ext cx="534377" cy="259045"/>
    <xdr:sp macro="" textlink="">
      <xdr:nvSpPr>
        <xdr:cNvPr id="74" name="テキスト ボックス 73"/>
        <xdr:cNvSpPr txBox="1"/>
      </xdr:nvSpPr>
      <xdr:spPr>
        <a:xfrm>
          <a:off x="863111" y="61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29197</xdr:rowOff>
    </xdr:from>
    <xdr:to>
      <xdr:col>6</xdr:col>
      <xdr:colOff>561975</xdr:colOff>
      <xdr:row>38</xdr:row>
      <xdr:rowOff>130797</xdr:rowOff>
    </xdr:to>
    <xdr:sp macro="" textlink="">
      <xdr:nvSpPr>
        <xdr:cNvPr id="80" name="円/楕円 79"/>
        <xdr:cNvSpPr/>
      </xdr:nvSpPr>
      <xdr:spPr>
        <a:xfrm>
          <a:off x="4584700" y="654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115574</xdr:rowOff>
    </xdr:from>
    <xdr:ext cx="534377" cy="259045"/>
    <xdr:sp macro="" textlink="">
      <xdr:nvSpPr>
        <xdr:cNvPr id="81" name="人件費該当値テキスト"/>
        <xdr:cNvSpPr txBox="1"/>
      </xdr:nvSpPr>
      <xdr:spPr>
        <a:xfrm>
          <a:off x="4686300" y="64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67,835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63091</xdr:rowOff>
    </xdr:from>
    <xdr:to>
      <xdr:col>5</xdr:col>
      <xdr:colOff>409575</xdr:colOff>
      <xdr:row>38</xdr:row>
      <xdr:rowOff>164691</xdr:rowOff>
    </xdr:to>
    <xdr:sp macro="" textlink="">
      <xdr:nvSpPr>
        <xdr:cNvPr id="82" name="円/楕円 81"/>
        <xdr:cNvSpPr/>
      </xdr:nvSpPr>
      <xdr:spPr>
        <a:xfrm>
          <a:off x="3746500" y="65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155818</xdr:rowOff>
    </xdr:from>
    <xdr:ext cx="534377" cy="259045"/>
    <xdr:sp macro="" textlink="">
      <xdr:nvSpPr>
        <xdr:cNvPr id="83" name="テキスト ボックス 82"/>
        <xdr:cNvSpPr txBox="1"/>
      </xdr:nvSpPr>
      <xdr:spPr>
        <a:xfrm>
          <a:off x="3530111" y="667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63,387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80175</xdr:rowOff>
    </xdr:from>
    <xdr:to>
      <xdr:col>4</xdr:col>
      <xdr:colOff>206375</xdr:colOff>
      <xdr:row>39</xdr:row>
      <xdr:rowOff>10325</xdr:rowOff>
    </xdr:to>
    <xdr:sp macro="" textlink="">
      <xdr:nvSpPr>
        <xdr:cNvPr id="84" name="円/楕円 83"/>
        <xdr:cNvSpPr/>
      </xdr:nvSpPr>
      <xdr:spPr>
        <a:xfrm>
          <a:off x="2857500" y="659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1452</xdr:rowOff>
    </xdr:from>
    <xdr:ext cx="534377" cy="259045"/>
    <xdr:sp macro="" textlink="">
      <xdr:nvSpPr>
        <xdr:cNvPr id="85" name="テキスト ボックス 84"/>
        <xdr:cNvSpPr txBox="1"/>
      </xdr:nvSpPr>
      <xdr:spPr>
        <a:xfrm>
          <a:off x="2641111" y="668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61,145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31712</xdr:rowOff>
    </xdr:from>
    <xdr:to>
      <xdr:col>3</xdr:col>
      <xdr:colOff>3175</xdr:colOff>
      <xdr:row>38</xdr:row>
      <xdr:rowOff>133312</xdr:rowOff>
    </xdr:to>
    <xdr:sp macro="" textlink="">
      <xdr:nvSpPr>
        <xdr:cNvPr id="86" name="円/楕円 85"/>
        <xdr:cNvSpPr/>
      </xdr:nvSpPr>
      <xdr:spPr>
        <a:xfrm>
          <a:off x="1968500" y="654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124439</xdr:rowOff>
    </xdr:from>
    <xdr:ext cx="534377" cy="259045"/>
    <xdr:sp macro="" textlink="">
      <xdr:nvSpPr>
        <xdr:cNvPr id="87" name="テキスト ボックス 86"/>
        <xdr:cNvSpPr txBox="1"/>
      </xdr:nvSpPr>
      <xdr:spPr>
        <a:xfrm>
          <a:off x="1752111" y="663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67,505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130368</xdr:rowOff>
    </xdr:from>
    <xdr:to>
      <xdr:col>1</xdr:col>
      <xdr:colOff>485775</xdr:colOff>
      <xdr:row>38</xdr:row>
      <xdr:rowOff>60518</xdr:rowOff>
    </xdr:to>
    <xdr:sp macro="" textlink="">
      <xdr:nvSpPr>
        <xdr:cNvPr id="88" name="円/楕円 87"/>
        <xdr:cNvSpPr/>
      </xdr:nvSpPr>
      <xdr:spPr>
        <a:xfrm>
          <a:off x="1079500" y="647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51645</xdr:rowOff>
    </xdr:from>
    <xdr:ext cx="534377" cy="259045"/>
    <xdr:sp macro="" textlink="">
      <xdr:nvSpPr>
        <xdr:cNvPr id="89" name="テキスト ボックス 88"/>
        <xdr:cNvSpPr txBox="1"/>
      </xdr:nvSpPr>
      <xdr:spPr>
        <a:xfrm>
          <a:off x="863111" y="65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130153</xdr:rowOff>
    </xdr:from>
    <xdr:to>
      <xdr:col>6</xdr:col>
      <xdr:colOff>511175</xdr:colOff>
      <xdr:row>58</xdr:row>
      <xdr:rowOff>13415</xdr:rowOff>
    </xdr:to>
    <xdr:cxnSp macro="">
      <xdr:nvCxnSpPr>
        <xdr:cNvPr id="121" name="直線コネクタ 120"/>
        <xdr:cNvCxnSpPr/>
      </xdr:nvCxnSpPr>
      <xdr:spPr>
        <a:xfrm flipV="1">
          <a:off x="3797300" y="9902803"/>
          <a:ext cx="838200" cy="5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45417</xdr:rowOff>
    </xdr:from>
    <xdr:ext cx="534377" cy="259045"/>
    <xdr:sp macro="" textlink="">
      <xdr:nvSpPr>
        <xdr:cNvPr id="122" name="物件費平均値テキスト"/>
        <xdr:cNvSpPr txBox="1"/>
      </xdr:nvSpPr>
      <xdr:spPr>
        <a:xfrm>
          <a:off x="4686300" y="9475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13415</xdr:rowOff>
    </xdr:from>
    <xdr:to>
      <xdr:col>5</xdr:col>
      <xdr:colOff>358775</xdr:colOff>
      <xdr:row>58</xdr:row>
      <xdr:rowOff>76781</xdr:rowOff>
    </xdr:to>
    <xdr:cxnSp macro="">
      <xdr:nvCxnSpPr>
        <xdr:cNvPr id="124" name="直線コネクタ 123"/>
        <xdr:cNvCxnSpPr/>
      </xdr:nvCxnSpPr>
      <xdr:spPr>
        <a:xfrm flipV="1">
          <a:off x="2908300" y="9957515"/>
          <a:ext cx="889000" cy="6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69404</xdr:rowOff>
    </xdr:from>
    <xdr:to>
      <xdr:col>5</xdr:col>
      <xdr:colOff>409575</xdr:colOff>
      <xdr:row>56</xdr:row>
      <xdr:rowOff>171004</xdr:rowOff>
    </xdr:to>
    <xdr:sp macro="" textlink="">
      <xdr:nvSpPr>
        <xdr:cNvPr id="125" name="フローチャート : 判断 124"/>
        <xdr:cNvSpPr/>
      </xdr:nvSpPr>
      <xdr:spPr>
        <a:xfrm>
          <a:off x="3746500" y="967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16081</xdr:rowOff>
    </xdr:from>
    <xdr:ext cx="534377" cy="259045"/>
    <xdr:sp macro="" textlink="">
      <xdr:nvSpPr>
        <xdr:cNvPr id="126" name="テキスト ボックス 125"/>
        <xdr:cNvSpPr txBox="1"/>
      </xdr:nvSpPr>
      <xdr:spPr>
        <a:xfrm>
          <a:off x="3530111" y="94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76781</xdr:rowOff>
    </xdr:from>
    <xdr:to>
      <xdr:col>4</xdr:col>
      <xdr:colOff>155575</xdr:colOff>
      <xdr:row>58</xdr:row>
      <xdr:rowOff>93904</xdr:rowOff>
    </xdr:to>
    <xdr:cxnSp macro="">
      <xdr:nvCxnSpPr>
        <xdr:cNvPr id="127" name="直線コネクタ 126"/>
        <xdr:cNvCxnSpPr/>
      </xdr:nvCxnSpPr>
      <xdr:spPr>
        <a:xfrm flipV="1">
          <a:off x="2019300" y="10020881"/>
          <a:ext cx="8890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115091</xdr:rowOff>
    </xdr:from>
    <xdr:to>
      <xdr:col>4</xdr:col>
      <xdr:colOff>206375</xdr:colOff>
      <xdr:row>57</xdr:row>
      <xdr:rowOff>45241</xdr:rowOff>
    </xdr:to>
    <xdr:sp macro="" textlink="">
      <xdr:nvSpPr>
        <xdr:cNvPr id="128" name="フローチャート : 判断 127"/>
        <xdr:cNvSpPr/>
      </xdr:nvSpPr>
      <xdr:spPr>
        <a:xfrm>
          <a:off x="2857500" y="97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61768</xdr:rowOff>
    </xdr:from>
    <xdr:ext cx="534377" cy="259045"/>
    <xdr:sp macro="" textlink="">
      <xdr:nvSpPr>
        <xdr:cNvPr id="129" name="テキスト ボックス 128"/>
        <xdr:cNvSpPr txBox="1"/>
      </xdr:nvSpPr>
      <xdr:spPr>
        <a:xfrm>
          <a:off x="2641111" y="949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93904</xdr:rowOff>
    </xdr:from>
    <xdr:to>
      <xdr:col>2</xdr:col>
      <xdr:colOff>638175</xdr:colOff>
      <xdr:row>58</xdr:row>
      <xdr:rowOff>108807</xdr:rowOff>
    </xdr:to>
    <xdr:cxnSp macro="">
      <xdr:nvCxnSpPr>
        <xdr:cNvPr id="130" name="直線コネクタ 129"/>
        <xdr:cNvCxnSpPr/>
      </xdr:nvCxnSpPr>
      <xdr:spPr>
        <a:xfrm flipV="1">
          <a:off x="1130300" y="10038004"/>
          <a:ext cx="889000" cy="1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140205</xdr:rowOff>
    </xdr:from>
    <xdr:to>
      <xdr:col>3</xdr:col>
      <xdr:colOff>3175</xdr:colOff>
      <xdr:row>57</xdr:row>
      <xdr:rowOff>70355</xdr:rowOff>
    </xdr:to>
    <xdr:sp macro="" textlink="">
      <xdr:nvSpPr>
        <xdr:cNvPr id="131" name="フローチャート : 判断 130"/>
        <xdr:cNvSpPr/>
      </xdr:nvSpPr>
      <xdr:spPr>
        <a:xfrm>
          <a:off x="1968500" y="97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86882</xdr:rowOff>
    </xdr:from>
    <xdr:ext cx="534377" cy="259045"/>
    <xdr:sp macro="" textlink="">
      <xdr:nvSpPr>
        <xdr:cNvPr id="132" name="テキスト ボックス 131"/>
        <xdr:cNvSpPr txBox="1"/>
      </xdr:nvSpPr>
      <xdr:spPr>
        <a:xfrm>
          <a:off x="1752111" y="951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102986</xdr:rowOff>
    </xdr:from>
    <xdr:to>
      <xdr:col>1</xdr:col>
      <xdr:colOff>485775</xdr:colOff>
      <xdr:row>57</xdr:row>
      <xdr:rowOff>33136</xdr:rowOff>
    </xdr:to>
    <xdr:sp macro="" textlink="">
      <xdr:nvSpPr>
        <xdr:cNvPr id="133" name="フローチャート : 判断 132"/>
        <xdr:cNvSpPr/>
      </xdr:nvSpPr>
      <xdr:spPr>
        <a:xfrm>
          <a:off x="1079500" y="97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49663</xdr:rowOff>
    </xdr:from>
    <xdr:ext cx="534377" cy="259045"/>
    <xdr:sp macro="" textlink="">
      <xdr:nvSpPr>
        <xdr:cNvPr id="134" name="テキスト ボックス 133"/>
        <xdr:cNvSpPr txBox="1"/>
      </xdr:nvSpPr>
      <xdr:spPr>
        <a:xfrm>
          <a:off x="863111" y="947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79353</xdr:rowOff>
    </xdr:from>
    <xdr:to>
      <xdr:col>6</xdr:col>
      <xdr:colOff>561975</xdr:colOff>
      <xdr:row>58</xdr:row>
      <xdr:rowOff>9503</xdr:rowOff>
    </xdr:to>
    <xdr:sp macro="" textlink="">
      <xdr:nvSpPr>
        <xdr:cNvPr id="140" name="円/楕円 139"/>
        <xdr:cNvSpPr/>
      </xdr:nvSpPr>
      <xdr:spPr>
        <a:xfrm>
          <a:off x="4584700" y="985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57780</xdr:rowOff>
    </xdr:from>
    <xdr:ext cx="534377" cy="259045"/>
    <xdr:sp macro="" textlink="">
      <xdr:nvSpPr>
        <xdr:cNvPr id="141" name="物件費該当値テキスト"/>
        <xdr:cNvSpPr txBox="1"/>
      </xdr:nvSpPr>
      <xdr:spPr>
        <a:xfrm>
          <a:off x="4686300" y="983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58,627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134065</xdr:rowOff>
    </xdr:from>
    <xdr:to>
      <xdr:col>5</xdr:col>
      <xdr:colOff>409575</xdr:colOff>
      <xdr:row>58</xdr:row>
      <xdr:rowOff>64215</xdr:rowOff>
    </xdr:to>
    <xdr:sp macro="" textlink="">
      <xdr:nvSpPr>
        <xdr:cNvPr id="142" name="円/楕円 141"/>
        <xdr:cNvSpPr/>
      </xdr:nvSpPr>
      <xdr:spPr>
        <a:xfrm>
          <a:off x="3746500" y="990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55342</xdr:rowOff>
    </xdr:from>
    <xdr:ext cx="534377" cy="259045"/>
    <xdr:sp macro="" textlink="">
      <xdr:nvSpPr>
        <xdr:cNvPr id="143" name="テキスト ボックス 142"/>
        <xdr:cNvSpPr txBox="1"/>
      </xdr:nvSpPr>
      <xdr:spPr>
        <a:xfrm>
          <a:off x="3530111" y="999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53,601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25981</xdr:rowOff>
    </xdr:from>
    <xdr:to>
      <xdr:col>4</xdr:col>
      <xdr:colOff>206375</xdr:colOff>
      <xdr:row>58</xdr:row>
      <xdr:rowOff>127581</xdr:rowOff>
    </xdr:to>
    <xdr:sp macro="" textlink="">
      <xdr:nvSpPr>
        <xdr:cNvPr id="144" name="円/楕円 143"/>
        <xdr:cNvSpPr/>
      </xdr:nvSpPr>
      <xdr:spPr>
        <a:xfrm>
          <a:off x="2857500" y="997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118708</xdr:rowOff>
    </xdr:from>
    <xdr:ext cx="534377" cy="259045"/>
    <xdr:sp macro="" textlink="">
      <xdr:nvSpPr>
        <xdr:cNvPr id="145" name="テキスト ボックス 144"/>
        <xdr:cNvSpPr txBox="1"/>
      </xdr:nvSpPr>
      <xdr:spPr>
        <a:xfrm>
          <a:off x="2641111" y="100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43104</xdr:rowOff>
    </xdr:from>
    <xdr:to>
      <xdr:col>3</xdr:col>
      <xdr:colOff>3175</xdr:colOff>
      <xdr:row>58</xdr:row>
      <xdr:rowOff>144704</xdr:rowOff>
    </xdr:to>
    <xdr:sp macro="" textlink="">
      <xdr:nvSpPr>
        <xdr:cNvPr id="146" name="円/楕円 145"/>
        <xdr:cNvSpPr/>
      </xdr:nvSpPr>
      <xdr:spPr>
        <a:xfrm>
          <a:off x="1968500" y="998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135831</xdr:rowOff>
    </xdr:from>
    <xdr:ext cx="534377" cy="259045"/>
    <xdr:sp macro="" textlink="">
      <xdr:nvSpPr>
        <xdr:cNvPr id="147" name="テキスト ボックス 146"/>
        <xdr:cNvSpPr txBox="1"/>
      </xdr:nvSpPr>
      <xdr:spPr>
        <a:xfrm>
          <a:off x="1752111" y="1007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58007</xdr:rowOff>
    </xdr:from>
    <xdr:to>
      <xdr:col>1</xdr:col>
      <xdr:colOff>485775</xdr:colOff>
      <xdr:row>58</xdr:row>
      <xdr:rowOff>159607</xdr:rowOff>
    </xdr:to>
    <xdr:sp macro="" textlink="">
      <xdr:nvSpPr>
        <xdr:cNvPr id="148" name="円/楕円 147"/>
        <xdr:cNvSpPr/>
      </xdr:nvSpPr>
      <xdr:spPr>
        <a:xfrm>
          <a:off x="1079500" y="1000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150734</xdr:rowOff>
    </xdr:from>
    <xdr:ext cx="534377" cy="259045"/>
    <xdr:sp macro="" textlink="">
      <xdr:nvSpPr>
        <xdr:cNvPr id="149" name="テキスト ボックス 148"/>
        <xdr:cNvSpPr txBox="1"/>
      </xdr:nvSpPr>
      <xdr:spPr>
        <a:xfrm>
          <a:off x="863111" y="1009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58410</xdr:rowOff>
    </xdr:from>
    <xdr:to>
      <xdr:col>6</xdr:col>
      <xdr:colOff>511175</xdr:colOff>
      <xdr:row>78</xdr:row>
      <xdr:rowOff>60468</xdr:rowOff>
    </xdr:to>
    <xdr:cxnSp macro="">
      <xdr:nvCxnSpPr>
        <xdr:cNvPr id="176" name="直線コネクタ 175"/>
        <xdr:cNvCxnSpPr/>
      </xdr:nvCxnSpPr>
      <xdr:spPr>
        <a:xfrm>
          <a:off x="3797300" y="13431510"/>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64183</xdr:rowOff>
    </xdr:from>
    <xdr:ext cx="469744" cy="259045"/>
    <xdr:sp macro="" textlink="">
      <xdr:nvSpPr>
        <xdr:cNvPr id="177" name="維持補修費平均値テキスト"/>
        <xdr:cNvSpPr txBox="1"/>
      </xdr:nvSpPr>
      <xdr:spPr>
        <a:xfrm>
          <a:off x="4686300" y="13094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58410</xdr:rowOff>
    </xdr:from>
    <xdr:to>
      <xdr:col>5</xdr:col>
      <xdr:colOff>358775</xdr:colOff>
      <xdr:row>78</xdr:row>
      <xdr:rowOff>67873</xdr:rowOff>
    </xdr:to>
    <xdr:cxnSp macro="">
      <xdr:nvCxnSpPr>
        <xdr:cNvPr id="179" name="直線コネクタ 178"/>
        <xdr:cNvCxnSpPr/>
      </xdr:nvCxnSpPr>
      <xdr:spPr>
        <a:xfrm flipV="1">
          <a:off x="2908300" y="13431510"/>
          <a:ext cx="8890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156246</xdr:rowOff>
    </xdr:from>
    <xdr:to>
      <xdr:col>5</xdr:col>
      <xdr:colOff>409575</xdr:colOff>
      <xdr:row>77</xdr:row>
      <xdr:rowOff>86396</xdr:rowOff>
    </xdr:to>
    <xdr:sp macro="" textlink="">
      <xdr:nvSpPr>
        <xdr:cNvPr id="180" name="フローチャート : 判断 179"/>
        <xdr:cNvSpPr/>
      </xdr:nvSpPr>
      <xdr:spPr>
        <a:xfrm>
          <a:off x="3746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102923</xdr:rowOff>
    </xdr:from>
    <xdr:ext cx="469744" cy="259045"/>
    <xdr:sp macro="" textlink="">
      <xdr:nvSpPr>
        <xdr:cNvPr id="181" name="テキスト ボックス 180"/>
        <xdr:cNvSpPr txBox="1"/>
      </xdr:nvSpPr>
      <xdr:spPr>
        <a:xfrm>
          <a:off x="3562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67873</xdr:rowOff>
    </xdr:from>
    <xdr:to>
      <xdr:col>4</xdr:col>
      <xdr:colOff>155575</xdr:colOff>
      <xdr:row>78</xdr:row>
      <xdr:rowOff>71028</xdr:rowOff>
    </xdr:to>
    <xdr:cxnSp macro="">
      <xdr:nvCxnSpPr>
        <xdr:cNvPr id="182" name="直線コネクタ 181"/>
        <xdr:cNvCxnSpPr/>
      </xdr:nvCxnSpPr>
      <xdr:spPr>
        <a:xfrm flipV="1">
          <a:off x="2019300" y="13440973"/>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10674</xdr:rowOff>
    </xdr:from>
    <xdr:to>
      <xdr:col>4</xdr:col>
      <xdr:colOff>206375</xdr:colOff>
      <xdr:row>77</xdr:row>
      <xdr:rowOff>112274</xdr:rowOff>
    </xdr:to>
    <xdr:sp macro="" textlink="">
      <xdr:nvSpPr>
        <xdr:cNvPr id="183" name="フローチャート : 判断 182"/>
        <xdr:cNvSpPr/>
      </xdr:nvSpPr>
      <xdr:spPr>
        <a:xfrm>
          <a:off x="2857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128801</xdr:rowOff>
    </xdr:from>
    <xdr:ext cx="469744" cy="259045"/>
    <xdr:sp macro="" textlink="">
      <xdr:nvSpPr>
        <xdr:cNvPr id="184" name="テキスト ボックス 183"/>
        <xdr:cNvSpPr txBox="1"/>
      </xdr:nvSpPr>
      <xdr:spPr>
        <a:xfrm>
          <a:off x="2673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71028</xdr:rowOff>
    </xdr:from>
    <xdr:to>
      <xdr:col>2</xdr:col>
      <xdr:colOff>638175</xdr:colOff>
      <xdr:row>78</xdr:row>
      <xdr:rowOff>72400</xdr:rowOff>
    </xdr:to>
    <xdr:cxnSp macro="">
      <xdr:nvCxnSpPr>
        <xdr:cNvPr id="185" name="直線コネクタ 184"/>
        <xdr:cNvCxnSpPr/>
      </xdr:nvCxnSpPr>
      <xdr:spPr>
        <a:xfrm flipV="1">
          <a:off x="1130300" y="1344412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11495</xdr:rowOff>
    </xdr:from>
    <xdr:to>
      <xdr:col>3</xdr:col>
      <xdr:colOff>3175</xdr:colOff>
      <xdr:row>77</xdr:row>
      <xdr:rowOff>113095</xdr:rowOff>
    </xdr:to>
    <xdr:sp macro="" textlink="">
      <xdr:nvSpPr>
        <xdr:cNvPr id="186" name="フローチャート : 判断 185"/>
        <xdr:cNvSpPr/>
      </xdr:nvSpPr>
      <xdr:spPr>
        <a:xfrm>
          <a:off x="1968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129622</xdr:rowOff>
    </xdr:from>
    <xdr:ext cx="469744" cy="259045"/>
    <xdr:sp macro="" textlink="">
      <xdr:nvSpPr>
        <xdr:cNvPr id="187" name="テキスト ボックス 186"/>
        <xdr:cNvSpPr txBox="1"/>
      </xdr:nvSpPr>
      <xdr:spPr>
        <a:xfrm>
          <a:off x="1784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14193</xdr:rowOff>
    </xdr:from>
    <xdr:to>
      <xdr:col>1</xdr:col>
      <xdr:colOff>485775</xdr:colOff>
      <xdr:row>77</xdr:row>
      <xdr:rowOff>115793</xdr:rowOff>
    </xdr:to>
    <xdr:sp macro="" textlink="">
      <xdr:nvSpPr>
        <xdr:cNvPr id="188" name="フローチャート : 判断 187"/>
        <xdr:cNvSpPr/>
      </xdr:nvSpPr>
      <xdr:spPr>
        <a:xfrm>
          <a:off x="1079500" y="132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132320</xdr:rowOff>
    </xdr:from>
    <xdr:ext cx="469744" cy="259045"/>
    <xdr:sp macro="" textlink="">
      <xdr:nvSpPr>
        <xdr:cNvPr id="189" name="テキスト ボックス 188"/>
        <xdr:cNvSpPr txBox="1"/>
      </xdr:nvSpPr>
      <xdr:spPr>
        <a:xfrm>
          <a:off x="895427" y="129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9668</xdr:rowOff>
    </xdr:from>
    <xdr:to>
      <xdr:col>6</xdr:col>
      <xdr:colOff>561975</xdr:colOff>
      <xdr:row>78</xdr:row>
      <xdr:rowOff>111268</xdr:rowOff>
    </xdr:to>
    <xdr:sp macro="" textlink="">
      <xdr:nvSpPr>
        <xdr:cNvPr id="195" name="円/楕円 194"/>
        <xdr:cNvSpPr/>
      </xdr:nvSpPr>
      <xdr:spPr>
        <a:xfrm>
          <a:off x="4584700" y="1338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96045</xdr:rowOff>
    </xdr:from>
    <xdr:ext cx="469744" cy="259045"/>
    <xdr:sp macro="" textlink="">
      <xdr:nvSpPr>
        <xdr:cNvPr id="196" name="維持補修費該当値テキスト"/>
        <xdr:cNvSpPr txBox="1"/>
      </xdr:nvSpPr>
      <xdr:spPr>
        <a:xfrm>
          <a:off x="4686300" y="1329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7610</xdr:rowOff>
    </xdr:from>
    <xdr:to>
      <xdr:col>5</xdr:col>
      <xdr:colOff>409575</xdr:colOff>
      <xdr:row>78</xdr:row>
      <xdr:rowOff>109210</xdr:rowOff>
    </xdr:to>
    <xdr:sp macro="" textlink="">
      <xdr:nvSpPr>
        <xdr:cNvPr id="197" name="円/楕円 196"/>
        <xdr:cNvSpPr/>
      </xdr:nvSpPr>
      <xdr:spPr>
        <a:xfrm>
          <a:off x="3746500" y="133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100337</xdr:rowOff>
    </xdr:from>
    <xdr:ext cx="469744" cy="259045"/>
    <xdr:sp macro="" textlink="">
      <xdr:nvSpPr>
        <xdr:cNvPr id="198" name="テキスト ボックス 197"/>
        <xdr:cNvSpPr txBox="1"/>
      </xdr:nvSpPr>
      <xdr:spPr>
        <a:xfrm>
          <a:off x="3562427" y="1347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17073</xdr:rowOff>
    </xdr:from>
    <xdr:to>
      <xdr:col>4</xdr:col>
      <xdr:colOff>206375</xdr:colOff>
      <xdr:row>78</xdr:row>
      <xdr:rowOff>118673</xdr:rowOff>
    </xdr:to>
    <xdr:sp macro="" textlink="">
      <xdr:nvSpPr>
        <xdr:cNvPr id="199" name="円/楕円 198"/>
        <xdr:cNvSpPr/>
      </xdr:nvSpPr>
      <xdr:spPr>
        <a:xfrm>
          <a:off x="2857500" y="1339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109800</xdr:rowOff>
    </xdr:from>
    <xdr:ext cx="469744" cy="259045"/>
    <xdr:sp macro="" textlink="">
      <xdr:nvSpPr>
        <xdr:cNvPr id="200" name="テキスト ボックス 199"/>
        <xdr:cNvSpPr txBox="1"/>
      </xdr:nvSpPr>
      <xdr:spPr>
        <a:xfrm>
          <a:off x="2673427" y="1348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20228</xdr:rowOff>
    </xdr:from>
    <xdr:to>
      <xdr:col>3</xdr:col>
      <xdr:colOff>3175</xdr:colOff>
      <xdr:row>78</xdr:row>
      <xdr:rowOff>121828</xdr:rowOff>
    </xdr:to>
    <xdr:sp macro="" textlink="">
      <xdr:nvSpPr>
        <xdr:cNvPr id="201" name="円/楕円 200"/>
        <xdr:cNvSpPr/>
      </xdr:nvSpPr>
      <xdr:spPr>
        <a:xfrm>
          <a:off x="1968500" y="133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112955</xdr:rowOff>
    </xdr:from>
    <xdr:ext cx="469744" cy="259045"/>
    <xdr:sp macro="" textlink="">
      <xdr:nvSpPr>
        <xdr:cNvPr id="202" name="テキスト ボックス 201"/>
        <xdr:cNvSpPr txBox="1"/>
      </xdr:nvSpPr>
      <xdr:spPr>
        <a:xfrm>
          <a:off x="1784427" y="1348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21600</xdr:rowOff>
    </xdr:from>
    <xdr:to>
      <xdr:col>1</xdr:col>
      <xdr:colOff>485775</xdr:colOff>
      <xdr:row>78</xdr:row>
      <xdr:rowOff>123200</xdr:rowOff>
    </xdr:to>
    <xdr:sp macro="" textlink="">
      <xdr:nvSpPr>
        <xdr:cNvPr id="203" name="円/楕円 202"/>
        <xdr:cNvSpPr/>
      </xdr:nvSpPr>
      <xdr:spPr>
        <a:xfrm>
          <a:off x="1079500" y="1339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114327</xdr:rowOff>
    </xdr:from>
    <xdr:ext cx="469744" cy="259045"/>
    <xdr:sp macro="" textlink="">
      <xdr:nvSpPr>
        <xdr:cNvPr id="204" name="テキスト ボックス 203"/>
        <xdr:cNvSpPr txBox="1"/>
      </xdr:nvSpPr>
      <xdr:spPr>
        <a:xfrm>
          <a:off x="895427" y="1348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154560</xdr:rowOff>
    </xdr:from>
    <xdr:to>
      <xdr:col>6</xdr:col>
      <xdr:colOff>511175</xdr:colOff>
      <xdr:row>96</xdr:row>
      <xdr:rowOff>45092</xdr:rowOff>
    </xdr:to>
    <xdr:cxnSp macro="">
      <xdr:nvCxnSpPr>
        <xdr:cNvPr id="236" name="直線コネクタ 235"/>
        <xdr:cNvCxnSpPr/>
      </xdr:nvCxnSpPr>
      <xdr:spPr>
        <a:xfrm flipV="1">
          <a:off x="3797300" y="16442310"/>
          <a:ext cx="838200" cy="6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20321</xdr:rowOff>
    </xdr:from>
    <xdr:ext cx="534377" cy="259045"/>
    <xdr:sp macro="" textlink="">
      <xdr:nvSpPr>
        <xdr:cNvPr id="237" name="扶助費平均値テキスト"/>
        <xdr:cNvSpPr txBox="1"/>
      </xdr:nvSpPr>
      <xdr:spPr>
        <a:xfrm>
          <a:off x="4686300" y="1613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45092</xdr:rowOff>
    </xdr:from>
    <xdr:to>
      <xdr:col>5</xdr:col>
      <xdr:colOff>358775</xdr:colOff>
      <xdr:row>96</xdr:row>
      <xdr:rowOff>140565</xdr:rowOff>
    </xdr:to>
    <xdr:cxnSp macro="">
      <xdr:nvCxnSpPr>
        <xdr:cNvPr id="239" name="直線コネクタ 238"/>
        <xdr:cNvCxnSpPr/>
      </xdr:nvCxnSpPr>
      <xdr:spPr>
        <a:xfrm flipV="1">
          <a:off x="2908300" y="16504292"/>
          <a:ext cx="889000" cy="9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0" name="フローチャート : 判断 239"/>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18415</xdr:rowOff>
    </xdr:from>
    <xdr:ext cx="534377" cy="259045"/>
    <xdr:sp macro="" textlink="">
      <xdr:nvSpPr>
        <xdr:cNvPr id="241" name="テキスト ボックス 240"/>
        <xdr:cNvSpPr txBox="1"/>
      </xdr:nvSpPr>
      <xdr:spPr>
        <a:xfrm>
          <a:off x="3530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140565</xdr:rowOff>
    </xdr:from>
    <xdr:to>
      <xdr:col>4</xdr:col>
      <xdr:colOff>155575</xdr:colOff>
      <xdr:row>96</xdr:row>
      <xdr:rowOff>163229</xdr:rowOff>
    </xdr:to>
    <xdr:cxnSp macro="">
      <xdr:nvCxnSpPr>
        <xdr:cNvPr id="242" name="直線コネクタ 241"/>
        <xdr:cNvCxnSpPr/>
      </xdr:nvCxnSpPr>
      <xdr:spPr>
        <a:xfrm flipV="1">
          <a:off x="2019300" y="16599765"/>
          <a:ext cx="8890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3" name="フローチャート : 判断 242"/>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111276</xdr:rowOff>
    </xdr:from>
    <xdr:ext cx="534377" cy="259045"/>
    <xdr:sp macro="" textlink="">
      <xdr:nvSpPr>
        <xdr:cNvPr id="244" name="テキスト ボックス 243"/>
        <xdr:cNvSpPr txBox="1"/>
      </xdr:nvSpPr>
      <xdr:spPr>
        <a:xfrm>
          <a:off x="2641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163229</xdr:rowOff>
    </xdr:from>
    <xdr:to>
      <xdr:col>2</xdr:col>
      <xdr:colOff>638175</xdr:colOff>
      <xdr:row>96</xdr:row>
      <xdr:rowOff>164650</xdr:rowOff>
    </xdr:to>
    <xdr:cxnSp macro="">
      <xdr:nvCxnSpPr>
        <xdr:cNvPr id="245" name="直線コネクタ 244"/>
        <xdr:cNvCxnSpPr/>
      </xdr:nvCxnSpPr>
      <xdr:spPr>
        <a:xfrm flipV="1">
          <a:off x="1130300" y="16622429"/>
          <a:ext cx="8890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6" name="フローチャート : 判断 245"/>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141860</xdr:rowOff>
    </xdr:from>
    <xdr:ext cx="534377" cy="259045"/>
    <xdr:sp macro="" textlink="">
      <xdr:nvSpPr>
        <xdr:cNvPr id="247" name="テキスト ボックス 246"/>
        <xdr:cNvSpPr txBox="1"/>
      </xdr:nvSpPr>
      <xdr:spPr>
        <a:xfrm>
          <a:off x="1752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48" name="フローチャート : 判断 247"/>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149959</xdr:rowOff>
    </xdr:from>
    <xdr:ext cx="534377" cy="259045"/>
    <xdr:sp macro="" textlink="">
      <xdr:nvSpPr>
        <xdr:cNvPr id="249" name="テキスト ボックス 248"/>
        <xdr:cNvSpPr txBox="1"/>
      </xdr:nvSpPr>
      <xdr:spPr>
        <a:xfrm>
          <a:off x="863111" y="162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103760</xdr:rowOff>
    </xdr:from>
    <xdr:to>
      <xdr:col>6</xdr:col>
      <xdr:colOff>561975</xdr:colOff>
      <xdr:row>96</xdr:row>
      <xdr:rowOff>33910</xdr:rowOff>
    </xdr:to>
    <xdr:sp macro="" textlink="">
      <xdr:nvSpPr>
        <xdr:cNvPr id="255" name="円/楕円 254"/>
        <xdr:cNvSpPr/>
      </xdr:nvSpPr>
      <xdr:spPr>
        <a:xfrm>
          <a:off x="4584700" y="1639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82187</xdr:rowOff>
    </xdr:from>
    <xdr:ext cx="534377" cy="259045"/>
    <xdr:sp macro="" textlink="">
      <xdr:nvSpPr>
        <xdr:cNvPr id="256" name="扶助費該当値テキスト"/>
        <xdr:cNvSpPr txBox="1"/>
      </xdr:nvSpPr>
      <xdr:spPr>
        <a:xfrm>
          <a:off x="4686300" y="1636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58,590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165742</xdr:rowOff>
    </xdr:from>
    <xdr:to>
      <xdr:col>5</xdr:col>
      <xdr:colOff>409575</xdr:colOff>
      <xdr:row>96</xdr:row>
      <xdr:rowOff>95892</xdr:rowOff>
    </xdr:to>
    <xdr:sp macro="" textlink="">
      <xdr:nvSpPr>
        <xdr:cNvPr id="257" name="円/楕円 256"/>
        <xdr:cNvSpPr/>
      </xdr:nvSpPr>
      <xdr:spPr>
        <a:xfrm>
          <a:off x="3746500" y="164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87019</xdr:rowOff>
    </xdr:from>
    <xdr:ext cx="534377" cy="259045"/>
    <xdr:sp macro="" textlink="">
      <xdr:nvSpPr>
        <xdr:cNvPr id="258" name="テキスト ボックス 257"/>
        <xdr:cNvSpPr txBox="1"/>
      </xdr:nvSpPr>
      <xdr:spPr>
        <a:xfrm>
          <a:off x="3530111" y="1654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54,794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89765</xdr:rowOff>
    </xdr:from>
    <xdr:to>
      <xdr:col>4</xdr:col>
      <xdr:colOff>206375</xdr:colOff>
      <xdr:row>97</xdr:row>
      <xdr:rowOff>19915</xdr:rowOff>
    </xdr:to>
    <xdr:sp macro="" textlink="">
      <xdr:nvSpPr>
        <xdr:cNvPr id="259" name="円/楕円 258"/>
        <xdr:cNvSpPr/>
      </xdr:nvSpPr>
      <xdr:spPr>
        <a:xfrm>
          <a:off x="2857500" y="1654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11042</xdr:rowOff>
    </xdr:from>
    <xdr:ext cx="534377" cy="259045"/>
    <xdr:sp macro="" textlink="">
      <xdr:nvSpPr>
        <xdr:cNvPr id="260" name="テキスト ボックス 259"/>
        <xdr:cNvSpPr txBox="1"/>
      </xdr:nvSpPr>
      <xdr:spPr>
        <a:xfrm>
          <a:off x="2641111" y="1664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48,947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112429</xdr:rowOff>
    </xdr:from>
    <xdr:to>
      <xdr:col>3</xdr:col>
      <xdr:colOff>3175</xdr:colOff>
      <xdr:row>97</xdr:row>
      <xdr:rowOff>42579</xdr:rowOff>
    </xdr:to>
    <xdr:sp macro="" textlink="">
      <xdr:nvSpPr>
        <xdr:cNvPr id="261" name="円/楕円 260"/>
        <xdr:cNvSpPr/>
      </xdr:nvSpPr>
      <xdr:spPr>
        <a:xfrm>
          <a:off x="1968500" y="1657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33706</xdr:rowOff>
    </xdr:from>
    <xdr:ext cx="534377" cy="259045"/>
    <xdr:sp macro="" textlink="">
      <xdr:nvSpPr>
        <xdr:cNvPr id="262" name="テキスト ボックス 261"/>
        <xdr:cNvSpPr txBox="1"/>
      </xdr:nvSpPr>
      <xdr:spPr>
        <a:xfrm>
          <a:off x="1752111" y="1666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113850</xdr:rowOff>
    </xdr:from>
    <xdr:to>
      <xdr:col>1</xdr:col>
      <xdr:colOff>485775</xdr:colOff>
      <xdr:row>97</xdr:row>
      <xdr:rowOff>44000</xdr:rowOff>
    </xdr:to>
    <xdr:sp macro="" textlink="">
      <xdr:nvSpPr>
        <xdr:cNvPr id="263" name="円/楕円 262"/>
        <xdr:cNvSpPr/>
      </xdr:nvSpPr>
      <xdr:spPr>
        <a:xfrm>
          <a:off x="1079500" y="165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35127</xdr:rowOff>
    </xdr:from>
    <xdr:ext cx="534377" cy="259045"/>
    <xdr:sp macro="" textlink="">
      <xdr:nvSpPr>
        <xdr:cNvPr id="264" name="テキスト ボックス 263"/>
        <xdr:cNvSpPr txBox="1"/>
      </xdr:nvSpPr>
      <xdr:spPr>
        <a:xfrm>
          <a:off x="863111" y="1666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51046</xdr:rowOff>
    </xdr:from>
    <xdr:to>
      <xdr:col>15</xdr:col>
      <xdr:colOff>180975</xdr:colOff>
      <xdr:row>38</xdr:row>
      <xdr:rowOff>155332</xdr:rowOff>
    </xdr:to>
    <xdr:cxnSp macro="">
      <xdr:nvCxnSpPr>
        <xdr:cNvPr id="296" name="直線コネクタ 295"/>
        <xdr:cNvCxnSpPr/>
      </xdr:nvCxnSpPr>
      <xdr:spPr>
        <a:xfrm>
          <a:off x="9639300" y="6566146"/>
          <a:ext cx="838200" cy="10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64729</xdr:rowOff>
    </xdr:from>
    <xdr:ext cx="534377" cy="259045"/>
    <xdr:sp macro="" textlink="">
      <xdr:nvSpPr>
        <xdr:cNvPr id="297" name="補助費等平均値テキスト"/>
        <xdr:cNvSpPr txBox="1"/>
      </xdr:nvSpPr>
      <xdr:spPr>
        <a:xfrm>
          <a:off x="10528300" y="606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51046</xdr:rowOff>
    </xdr:from>
    <xdr:to>
      <xdr:col>14</xdr:col>
      <xdr:colOff>28575</xdr:colOff>
      <xdr:row>39</xdr:row>
      <xdr:rowOff>10323</xdr:rowOff>
    </xdr:to>
    <xdr:cxnSp macro="">
      <xdr:nvCxnSpPr>
        <xdr:cNvPr id="299" name="直線コネクタ 298"/>
        <xdr:cNvCxnSpPr/>
      </xdr:nvCxnSpPr>
      <xdr:spPr>
        <a:xfrm flipV="1">
          <a:off x="8750300" y="6566146"/>
          <a:ext cx="889000" cy="13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115026</xdr:rowOff>
    </xdr:from>
    <xdr:to>
      <xdr:col>14</xdr:col>
      <xdr:colOff>79375</xdr:colOff>
      <xdr:row>37</xdr:row>
      <xdr:rowOff>45176</xdr:rowOff>
    </xdr:to>
    <xdr:sp macro="" textlink="">
      <xdr:nvSpPr>
        <xdr:cNvPr id="300" name="フローチャート : 判断 299"/>
        <xdr:cNvSpPr/>
      </xdr:nvSpPr>
      <xdr:spPr>
        <a:xfrm>
          <a:off x="9588500" y="628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61703</xdr:rowOff>
    </xdr:from>
    <xdr:ext cx="534377" cy="259045"/>
    <xdr:sp macro="" textlink="">
      <xdr:nvSpPr>
        <xdr:cNvPr id="301" name="テキスト ボックス 300"/>
        <xdr:cNvSpPr txBox="1"/>
      </xdr:nvSpPr>
      <xdr:spPr>
        <a:xfrm>
          <a:off x="9372111" y="606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10323</xdr:rowOff>
    </xdr:from>
    <xdr:to>
      <xdr:col>12</xdr:col>
      <xdr:colOff>511175</xdr:colOff>
      <xdr:row>39</xdr:row>
      <xdr:rowOff>54128</xdr:rowOff>
    </xdr:to>
    <xdr:cxnSp macro="">
      <xdr:nvCxnSpPr>
        <xdr:cNvPr id="302" name="直線コネクタ 301"/>
        <xdr:cNvCxnSpPr/>
      </xdr:nvCxnSpPr>
      <xdr:spPr>
        <a:xfrm flipV="1">
          <a:off x="7861300" y="6696873"/>
          <a:ext cx="889000" cy="4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135600</xdr:rowOff>
    </xdr:from>
    <xdr:to>
      <xdr:col>12</xdr:col>
      <xdr:colOff>561975</xdr:colOff>
      <xdr:row>37</xdr:row>
      <xdr:rowOff>65750</xdr:rowOff>
    </xdr:to>
    <xdr:sp macro="" textlink="">
      <xdr:nvSpPr>
        <xdr:cNvPr id="303" name="フローチャート : 判断 302"/>
        <xdr:cNvSpPr/>
      </xdr:nvSpPr>
      <xdr:spPr>
        <a:xfrm>
          <a:off x="8699500" y="630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82277</xdr:rowOff>
    </xdr:from>
    <xdr:ext cx="534377" cy="259045"/>
    <xdr:sp macro="" textlink="">
      <xdr:nvSpPr>
        <xdr:cNvPr id="304" name="テキスト ボックス 303"/>
        <xdr:cNvSpPr txBox="1"/>
      </xdr:nvSpPr>
      <xdr:spPr>
        <a:xfrm>
          <a:off x="8483111" y="608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54128</xdr:rowOff>
    </xdr:from>
    <xdr:to>
      <xdr:col>11</xdr:col>
      <xdr:colOff>307975</xdr:colOff>
      <xdr:row>39</xdr:row>
      <xdr:rowOff>59091</xdr:rowOff>
    </xdr:to>
    <xdr:cxnSp macro="">
      <xdr:nvCxnSpPr>
        <xdr:cNvPr id="305" name="直線コネクタ 304"/>
        <xdr:cNvCxnSpPr/>
      </xdr:nvCxnSpPr>
      <xdr:spPr>
        <a:xfrm flipV="1">
          <a:off x="6972300" y="6740678"/>
          <a:ext cx="889000" cy="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19188</xdr:rowOff>
    </xdr:from>
    <xdr:to>
      <xdr:col>11</xdr:col>
      <xdr:colOff>358775</xdr:colOff>
      <xdr:row>37</xdr:row>
      <xdr:rowOff>120788</xdr:rowOff>
    </xdr:to>
    <xdr:sp macro="" textlink="">
      <xdr:nvSpPr>
        <xdr:cNvPr id="306" name="フローチャート : 判断 305"/>
        <xdr:cNvSpPr/>
      </xdr:nvSpPr>
      <xdr:spPr>
        <a:xfrm>
          <a:off x="7810500" y="636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137315</xdr:rowOff>
    </xdr:from>
    <xdr:ext cx="534377" cy="259045"/>
    <xdr:sp macro="" textlink="">
      <xdr:nvSpPr>
        <xdr:cNvPr id="307" name="テキスト ボックス 306"/>
        <xdr:cNvSpPr txBox="1"/>
      </xdr:nvSpPr>
      <xdr:spPr>
        <a:xfrm>
          <a:off x="7594111" y="613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5298</xdr:rowOff>
    </xdr:from>
    <xdr:to>
      <xdr:col>10</xdr:col>
      <xdr:colOff>155575</xdr:colOff>
      <xdr:row>37</xdr:row>
      <xdr:rowOff>106898</xdr:rowOff>
    </xdr:to>
    <xdr:sp macro="" textlink="">
      <xdr:nvSpPr>
        <xdr:cNvPr id="308" name="フローチャート : 判断 307"/>
        <xdr:cNvSpPr/>
      </xdr:nvSpPr>
      <xdr:spPr>
        <a:xfrm>
          <a:off x="6921500" y="634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123425</xdr:rowOff>
    </xdr:from>
    <xdr:ext cx="534377" cy="259045"/>
    <xdr:sp macro="" textlink="">
      <xdr:nvSpPr>
        <xdr:cNvPr id="309" name="テキスト ボックス 308"/>
        <xdr:cNvSpPr txBox="1"/>
      </xdr:nvSpPr>
      <xdr:spPr>
        <a:xfrm>
          <a:off x="6705111" y="612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104532</xdr:rowOff>
    </xdr:from>
    <xdr:to>
      <xdr:col>15</xdr:col>
      <xdr:colOff>231775</xdr:colOff>
      <xdr:row>39</xdr:row>
      <xdr:rowOff>34682</xdr:rowOff>
    </xdr:to>
    <xdr:sp macro="" textlink="">
      <xdr:nvSpPr>
        <xdr:cNvPr id="315" name="円/楕円 314"/>
        <xdr:cNvSpPr/>
      </xdr:nvSpPr>
      <xdr:spPr>
        <a:xfrm>
          <a:off x="10426700" y="66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19459</xdr:rowOff>
    </xdr:from>
    <xdr:ext cx="534377" cy="259045"/>
    <xdr:sp macro="" textlink="">
      <xdr:nvSpPr>
        <xdr:cNvPr id="316" name="補助費等該当値テキスト"/>
        <xdr:cNvSpPr txBox="1"/>
      </xdr:nvSpPr>
      <xdr:spPr>
        <a:xfrm>
          <a:off x="10528300" y="65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40,564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246</xdr:rowOff>
    </xdr:from>
    <xdr:to>
      <xdr:col>14</xdr:col>
      <xdr:colOff>79375</xdr:colOff>
      <xdr:row>38</xdr:row>
      <xdr:rowOff>101846</xdr:rowOff>
    </xdr:to>
    <xdr:sp macro="" textlink="">
      <xdr:nvSpPr>
        <xdr:cNvPr id="317" name="円/楕円 316"/>
        <xdr:cNvSpPr/>
      </xdr:nvSpPr>
      <xdr:spPr>
        <a:xfrm>
          <a:off x="9588500" y="651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92973</xdr:rowOff>
    </xdr:from>
    <xdr:ext cx="534377" cy="259045"/>
    <xdr:sp macro="" textlink="">
      <xdr:nvSpPr>
        <xdr:cNvPr id="318" name="テキスト ボックス 317"/>
        <xdr:cNvSpPr txBox="1"/>
      </xdr:nvSpPr>
      <xdr:spPr>
        <a:xfrm>
          <a:off x="9372111" y="660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130973</xdr:rowOff>
    </xdr:from>
    <xdr:to>
      <xdr:col>12</xdr:col>
      <xdr:colOff>561975</xdr:colOff>
      <xdr:row>39</xdr:row>
      <xdr:rowOff>61123</xdr:rowOff>
    </xdr:to>
    <xdr:sp macro="" textlink="">
      <xdr:nvSpPr>
        <xdr:cNvPr id="319" name="円/楕円 318"/>
        <xdr:cNvSpPr/>
      </xdr:nvSpPr>
      <xdr:spPr>
        <a:xfrm>
          <a:off x="8699500" y="664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52250</xdr:rowOff>
    </xdr:from>
    <xdr:ext cx="534377" cy="259045"/>
    <xdr:sp macro="" textlink="">
      <xdr:nvSpPr>
        <xdr:cNvPr id="320" name="テキスト ボックス 319"/>
        <xdr:cNvSpPr txBox="1"/>
      </xdr:nvSpPr>
      <xdr:spPr>
        <a:xfrm>
          <a:off x="8483111" y="673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38,135</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3328</xdr:rowOff>
    </xdr:from>
    <xdr:to>
      <xdr:col>11</xdr:col>
      <xdr:colOff>358775</xdr:colOff>
      <xdr:row>39</xdr:row>
      <xdr:rowOff>104928</xdr:rowOff>
    </xdr:to>
    <xdr:sp macro="" textlink="">
      <xdr:nvSpPr>
        <xdr:cNvPr id="321" name="円/楕円 320"/>
        <xdr:cNvSpPr/>
      </xdr:nvSpPr>
      <xdr:spPr>
        <a:xfrm>
          <a:off x="7810500" y="668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96055</xdr:rowOff>
    </xdr:from>
    <xdr:ext cx="534377" cy="259045"/>
    <xdr:sp macro="" textlink="">
      <xdr:nvSpPr>
        <xdr:cNvPr id="322" name="テキスト ボックス 321"/>
        <xdr:cNvSpPr txBox="1"/>
      </xdr:nvSpPr>
      <xdr:spPr>
        <a:xfrm>
          <a:off x="7594111" y="678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34,111</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8291</xdr:rowOff>
    </xdr:from>
    <xdr:to>
      <xdr:col>10</xdr:col>
      <xdr:colOff>155575</xdr:colOff>
      <xdr:row>39</xdr:row>
      <xdr:rowOff>109891</xdr:rowOff>
    </xdr:to>
    <xdr:sp macro="" textlink="">
      <xdr:nvSpPr>
        <xdr:cNvPr id="323" name="円/楕円 322"/>
        <xdr:cNvSpPr/>
      </xdr:nvSpPr>
      <xdr:spPr>
        <a:xfrm>
          <a:off x="6921500" y="669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101018</xdr:rowOff>
    </xdr:from>
    <xdr:ext cx="534377" cy="259045"/>
    <xdr:sp macro="" textlink="">
      <xdr:nvSpPr>
        <xdr:cNvPr id="324" name="テキスト ボックス 323"/>
        <xdr:cNvSpPr txBox="1"/>
      </xdr:nvSpPr>
      <xdr:spPr>
        <a:xfrm>
          <a:off x="6705111" y="678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8" name="直線コネクタ 347"/>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9" name="普通建設事業費最小値テキスト"/>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50" name="直線コネクタ 349"/>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51" name="普通建設事業費最大値テキスト"/>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52" name="直線コネクタ 351"/>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121786</xdr:rowOff>
    </xdr:from>
    <xdr:to>
      <xdr:col>15</xdr:col>
      <xdr:colOff>180975</xdr:colOff>
      <xdr:row>58</xdr:row>
      <xdr:rowOff>166819</xdr:rowOff>
    </xdr:to>
    <xdr:cxnSp macro="">
      <xdr:nvCxnSpPr>
        <xdr:cNvPr id="353" name="直線コネクタ 352"/>
        <xdr:cNvCxnSpPr/>
      </xdr:nvCxnSpPr>
      <xdr:spPr>
        <a:xfrm flipV="1">
          <a:off x="9639300" y="10065886"/>
          <a:ext cx="838200" cy="4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69973</xdr:rowOff>
    </xdr:from>
    <xdr:ext cx="534377" cy="259045"/>
    <xdr:sp macro="" textlink="">
      <xdr:nvSpPr>
        <xdr:cNvPr id="354" name="普通建設事業費平均値テキスト"/>
        <xdr:cNvSpPr txBox="1"/>
      </xdr:nvSpPr>
      <xdr:spPr>
        <a:xfrm>
          <a:off x="10528300" y="9671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5" name="フローチャート : 判断 354"/>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51407</xdr:rowOff>
    </xdr:from>
    <xdr:to>
      <xdr:col>14</xdr:col>
      <xdr:colOff>28575</xdr:colOff>
      <xdr:row>58</xdr:row>
      <xdr:rowOff>166819</xdr:rowOff>
    </xdr:to>
    <xdr:cxnSp macro="">
      <xdr:nvCxnSpPr>
        <xdr:cNvPr id="356" name="直線コネクタ 355"/>
        <xdr:cNvCxnSpPr/>
      </xdr:nvCxnSpPr>
      <xdr:spPr>
        <a:xfrm>
          <a:off x="8750300" y="9824057"/>
          <a:ext cx="889000" cy="28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57" name="フローチャート : 判断 356"/>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104778</xdr:rowOff>
    </xdr:from>
    <xdr:ext cx="534377" cy="259045"/>
    <xdr:sp macro="" textlink="">
      <xdr:nvSpPr>
        <xdr:cNvPr id="358" name="テキスト ボックス 357"/>
        <xdr:cNvSpPr txBox="1"/>
      </xdr:nvSpPr>
      <xdr:spPr>
        <a:xfrm>
          <a:off x="9372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51407</xdr:rowOff>
    </xdr:from>
    <xdr:to>
      <xdr:col>12</xdr:col>
      <xdr:colOff>511175</xdr:colOff>
      <xdr:row>58</xdr:row>
      <xdr:rowOff>132491</xdr:rowOff>
    </xdr:to>
    <xdr:cxnSp macro="">
      <xdr:nvCxnSpPr>
        <xdr:cNvPr id="359" name="直線コネクタ 358"/>
        <xdr:cNvCxnSpPr/>
      </xdr:nvCxnSpPr>
      <xdr:spPr>
        <a:xfrm flipV="1">
          <a:off x="7861300" y="9824057"/>
          <a:ext cx="889000" cy="25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60" name="フローチャート : 判断 359"/>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114007</xdr:rowOff>
    </xdr:from>
    <xdr:ext cx="534377" cy="259045"/>
    <xdr:sp macro="" textlink="">
      <xdr:nvSpPr>
        <xdr:cNvPr id="361" name="テキスト ボックス 360"/>
        <xdr:cNvSpPr txBox="1"/>
      </xdr:nvSpPr>
      <xdr:spPr>
        <a:xfrm>
          <a:off x="8483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132491</xdr:rowOff>
    </xdr:from>
    <xdr:to>
      <xdr:col>11</xdr:col>
      <xdr:colOff>307975</xdr:colOff>
      <xdr:row>58</xdr:row>
      <xdr:rowOff>154437</xdr:rowOff>
    </xdr:to>
    <xdr:cxnSp macro="">
      <xdr:nvCxnSpPr>
        <xdr:cNvPr id="362" name="直線コネクタ 361"/>
        <xdr:cNvCxnSpPr/>
      </xdr:nvCxnSpPr>
      <xdr:spPr>
        <a:xfrm flipV="1">
          <a:off x="6972300" y="10076591"/>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63" name="フローチャート : 判断 362"/>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29877</xdr:rowOff>
    </xdr:from>
    <xdr:ext cx="534377" cy="259045"/>
    <xdr:sp macro="" textlink="">
      <xdr:nvSpPr>
        <xdr:cNvPr id="364" name="テキスト ボックス 363"/>
        <xdr:cNvSpPr txBox="1"/>
      </xdr:nvSpPr>
      <xdr:spPr>
        <a:xfrm>
          <a:off x="7594111" y="96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65" name="フローチャート : 判断 364"/>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13109</xdr:rowOff>
    </xdr:from>
    <xdr:ext cx="534377" cy="259045"/>
    <xdr:sp macro="" textlink="">
      <xdr:nvSpPr>
        <xdr:cNvPr id="366" name="テキスト ボックス 365"/>
        <xdr:cNvSpPr txBox="1"/>
      </xdr:nvSpPr>
      <xdr:spPr>
        <a:xfrm>
          <a:off x="6705111" y="96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70986</xdr:rowOff>
    </xdr:from>
    <xdr:to>
      <xdr:col>15</xdr:col>
      <xdr:colOff>231775</xdr:colOff>
      <xdr:row>59</xdr:row>
      <xdr:rowOff>1136</xdr:rowOff>
    </xdr:to>
    <xdr:sp macro="" textlink="">
      <xdr:nvSpPr>
        <xdr:cNvPr id="372" name="円/楕円 371"/>
        <xdr:cNvSpPr/>
      </xdr:nvSpPr>
      <xdr:spPr>
        <a:xfrm>
          <a:off x="10426700" y="1001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157363</xdr:rowOff>
    </xdr:from>
    <xdr:ext cx="534377" cy="259045"/>
    <xdr:sp macro="" textlink="">
      <xdr:nvSpPr>
        <xdr:cNvPr id="373" name="普通建設事業費該当値テキスト"/>
        <xdr:cNvSpPr txBox="1"/>
      </xdr:nvSpPr>
      <xdr:spPr>
        <a:xfrm>
          <a:off x="10528300" y="993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24,702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116019</xdr:rowOff>
    </xdr:from>
    <xdr:to>
      <xdr:col>14</xdr:col>
      <xdr:colOff>79375</xdr:colOff>
      <xdr:row>59</xdr:row>
      <xdr:rowOff>46169</xdr:rowOff>
    </xdr:to>
    <xdr:sp macro="" textlink="">
      <xdr:nvSpPr>
        <xdr:cNvPr id="374" name="円/楕円 373"/>
        <xdr:cNvSpPr/>
      </xdr:nvSpPr>
      <xdr:spPr>
        <a:xfrm>
          <a:off x="9588500" y="1006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37296</xdr:rowOff>
    </xdr:from>
    <xdr:ext cx="534377" cy="259045"/>
    <xdr:sp macro="" textlink="">
      <xdr:nvSpPr>
        <xdr:cNvPr id="375" name="テキスト ボックス 374"/>
        <xdr:cNvSpPr txBox="1"/>
      </xdr:nvSpPr>
      <xdr:spPr>
        <a:xfrm>
          <a:off x="9372111" y="1015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607</xdr:rowOff>
    </xdr:from>
    <xdr:to>
      <xdr:col>12</xdr:col>
      <xdr:colOff>561975</xdr:colOff>
      <xdr:row>57</xdr:row>
      <xdr:rowOff>102207</xdr:rowOff>
    </xdr:to>
    <xdr:sp macro="" textlink="">
      <xdr:nvSpPr>
        <xdr:cNvPr id="376" name="円/楕円 375"/>
        <xdr:cNvSpPr/>
      </xdr:nvSpPr>
      <xdr:spPr>
        <a:xfrm>
          <a:off x="8699500" y="977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118734</xdr:rowOff>
    </xdr:from>
    <xdr:ext cx="534377" cy="259045"/>
    <xdr:sp macro="" textlink="">
      <xdr:nvSpPr>
        <xdr:cNvPr id="377" name="テキスト ボックス 376"/>
        <xdr:cNvSpPr txBox="1"/>
      </xdr:nvSpPr>
      <xdr:spPr>
        <a:xfrm>
          <a:off x="8483111" y="954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88,174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81691</xdr:rowOff>
    </xdr:from>
    <xdr:to>
      <xdr:col>11</xdr:col>
      <xdr:colOff>358775</xdr:colOff>
      <xdr:row>59</xdr:row>
      <xdr:rowOff>11841</xdr:rowOff>
    </xdr:to>
    <xdr:sp macro="" textlink="">
      <xdr:nvSpPr>
        <xdr:cNvPr id="378" name="円/楕円 377"/>
        <xdr:cNvSpPr/>
      </xdr:nvSpPr>
      <xdr:spPr>
        <a:xfrm>
          <a:off x="7810500" y="1002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2968</xdr:rowOff>
    </xdr:from>
    <xdr:ext cx="534377" cy="259045"/>
    <xdr:sp macro="" textlink="">
      <xdr:nvSpPr>
        <xdr:cNvPr id="379" name="テキスト ボックス 378"/>
        <xdr:cNvSpPr txBox="1"/>
      </xdr:nvSpPr>
      <xdr:spPr>
        <a:xfrm>
          <a:off x="7594111" y="10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103637</xdr:rowOff>
    </xdr:from>
    <xdr:to>
      <xdr:col>10</xdr:col>
      <xdr:colOff>155575</xdr:colOff>
      <xdr:row>59</xdr:row>
      <xdr:rowOff>33787</xdr:rowOff>
    </xdr:to>
    <xdr:sp macro="" textlink="">
      <xdr:nvSpPr>
        <xdr:cNvPr id="380" name="円/楕円 379"/>
        <xdr:cNvSpPr/>
      </xdr:nvSpPr>
      <xdr:spPr>
        <a:xfrm>
          <a:off x="6921500" y="1004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24914</xdr:rowOff>
    </xdr:from>
    <xdr:ext cx="534377" cy="259045"/>
    <xdr:sp macro="" textlink="">
      <xdr:nvSpPr>
        <xdr:cNvPr id="381" name="テキスト ボックス 380"/>
        <xdr:cNvSpPr txBox="1"/>
      </xdr:nvSpPr>
      <xdr:spPr>
        <a:xfrm>
          <a:off x="6705111" y="101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5" name="直線コネクタ 404"/>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8" name="普通建設事業費 （ うち新規整備　）最大値テキスト"/>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9" name="直線コネクタ 408"/>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159855</xdr:rowOff>
    </xdr:from>
    <xdr:to>
      <xdr:col>15</xdr:col>
      <xdr:colOff>180975</xdr:colOff>
      <xdr:row>79</xdr:row>
      <xdr:rowOff>23275</xdr:rowOff>
    </xdr:to>
    <xdr:cxnSp macro="">
      <xdr:nvCxnSpPr>
        <xdr:cNvPr id="410" name="直線コネクタ 409"/>
        <xdr:cNvCxnSpPr/>
      </xdr:nvCxnSpPr>
      <xdr:spPr>
        <a:xfrm flipV="1">
          <a:off x="9639300" y="13532955"/>
          <a:ext cx="838200" cy="3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79396</xdr:rowOff>
    </xdr:from>
    <xdr:ext cx="534377" cy="259045"/>
    <xdr:sp macro="" textlink="">
      <xdr:nvSpPr>
        <xdr:cNvPr id="411" name="普通建設事業費 （ うち新規整備　）平均値テキスト"/>
        <xdr:cNvSpPr txBox="1"/>
      </xdr:nvSpPr>
      <xdr:spPr>
        <a:xfrm>
          <a:off x="10528300" y="13281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2" name="フローチャート : 判断 411"/>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19413</xdr:rowOff>
    </xdr:from>
    <xdr:to>
      <xdr:col>14</xdr:col>
      <xdr:colOff>79375</xdr:colOff>
      <xdr:row>78</xdr:row>
      <xdr:rowOff>121013</xdr:rowOff>
    </xdr:to>
    <xdr:sp macro="" textlink="">
      <xdr:nvSpPr>
        <xdr:cNvPr id="413" name="フローチャート : 判断 412"/>
        <xdr:cNvSpPr/>
      </xdr:nvSpPr>
      <xdr:spPr>
        <a:xfrm>
          <a:off x="9588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137540</xdr:rowOff>
    </xdr:from>
    <xdr:ext cx="534377" cy="259045"/>
    <xdr:sp macro="" textlink="">
      <xdr:nvSpPr>
        <xdr:cNvPr id="414" name="テキスト ボックス 413"/>
        <xdr:cNvSpPr txBox="1"/>
      </xdr:nvSpPr>
      <xdr:spPr>
        <a:xfrm>
          <a:off x="9372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109055</xdr:rowOff>
    </xdr:from>
    <xdr:to>
      <xdr:col>15</xdr:col>
      <xdr:colOff>231775</xdr:colOff>
      <xdr:row>79</xdr:row>
      <xdr:rowOff>39205</xdr:rowOff>
    </xdr:to>
    <xdr:sp macro="" textlink="">
      <xdr:nvSpPr>
        <xdr:cNvPr id="420" name="円/楕円 419"/>
        <xdr:cNvSpPr/>
      </xdr:nvSpPr>
      <xdr:spPr>
        <a:xfrm>
          <a:off x="10426700" y="134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34946</xdr:rowOff>
    </xdr:from>
    <xdr:ext cx="534377" cy="259045"/>
    <xdr:sp macro="" textlink="">
      <xdr:nvSpPr>
        <xdr:cNvPr id="421" name="普通建設事業費 （ うち新規整備　）該当値テキスト"/>
        <xdr:cNvSpPr txBox="1"/>
      </xdr:nvSpPr>
      <xdr:spPr>
        <a:xfrm>
          <a:off x="10528300" y="1340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14,710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143925</xdr:rowOff>
    </xdr:from>
    <xdr:to>
      <xdr:col>14</xdr:col>
      <xdr:colOff>79375</xdr:colOff>
      <xdr:row>79</xdr:row>
      <xdr:rowOff>74075</xdr:rowOff>
    </xdr:to>
    <xdr:sp macro="" textlink="">
      <xdr:nvSpPr>
        <xdr:cNvPr id="422" name="円/楕円 421"/>
        <xdr:cNvSpPr/>
      </xdr:nvSpPr>
      <xdr:spPr>
        <a:xfrm>
          <a:off x="9588500" y="1351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65202</xdr:rowOff>
    </xdr:from>
    <xdr:ext cx="469744" cy="259045"/>
    <xdr:sp macro="" textlink="">
      <xdr:nvSpPr>
        <xdr:cNvPr id="423" name="テキスト ボックス 422"/>
        <xdr:cNvSpPr txBox="1"/>
      </xdr:nvSpPr>
      <xdr:spPr>
        <a:xfrm>
          <a:off x="9404427" y="1360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5" name="直線コネクタ 444"/>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8" name="普通建設事業費 （ うち更新整備　）最大値テキスト"/>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9" name="直線コネクタ 448"/>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106316</xdr:rowOff>
    </xdr:from>
    <xdr:to>
      <xdr:col>15</xdr:col>
      <xdr:colOff>180975</xdr:colOff>
      <xdr:row>98</xdr:row>
      <xdr:rowOff>108043</xdr:rowOff>
    </xdr:to>
    <xdr:cxnSp macro="">
      <xdr:nvCxnSpPr>
        <xdr:cNvPr id="450" name="直線コネクタ 449"/>
        <xdr:cNvCxnSpPr/>
      </xdr:nvCxnSpPr>
      <xdr:spPr>
        <a:xfrm>
          <a:off x="9639300" y="16908416"/>
          <a:ext cx="838200" cy="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118699</xdr:rowOff>
    </xdr:from>
    <xdr:ext cx="534377" cy="259045"/>
    <xdr:sp macro="" textlink="">
      <xdr:nvSpPr>
        <xdr:cNvPr id="451" name="普通建設事業費 （ うち更新整備　）平均値テキスト"/>
        <xdr:cNvSpPr txBox="1"/>
      </xdr:nvSpPr>
      <xdr:spPr>
        <a:xfrm>
          <a:off x="10528300" y="1657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2" name="フローチャート : 判断 451"/>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74837</xdr:rowOff>
    </xdr:from>
    <xdr:to>
      <xdr:col>14</xdr:col>
      <xdr:colOff>79375</xdr:colOff>
      <xdr:row>98</xdr:row>
      <xdr:rowOff>4987</xdr:rowOff>
    </xdr:to>
    <xdr:sp macro="" textlink="">
      <xdr:nvSpPr>
        <xdr:cNvPr id="453" name="フローチャート : 判断 452"/>
        <xdr:cNvSpPr/>
      </xdr:nvSpPr>
      <xdr:spPr>
        <a:xfrm>
          <a:off x="9588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21514</xdr:rowOff>
    </xdr:from>
    <xdr:ext cx="534377" cy="259045"/>
    <xdr:sp macro="" textlink="">
      <xdr:nvSpPr>
        <xdr:cNvPr id="454" name="テキスト ボックス 453"/>
        <xdr:cNvSpPr txBox="1"/>
      </xdr:nvSpPr>
      <xdr:spPr>
        <a:xfrm>
          <a:off x="9372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57243</xdr:rowOff>
    </xdr:from>
    <xdr:to>
      <xdr:col>15</xdr:col>
      <xdr:colOff>231775</xdr:colOff>
      <xdr:row>98</xdr:row>
      <xdr:rowOff>158843</xdr:rowOff>
    </xdr:to>
    <xdr:sp macro="" textlink="">
      <xdr:nvSpPr>
        <xdr:cNvPr id="460" name="円/楕円 459"/>
        <xdr:cNvSpPr/>
      </xdr:nvSpPr>
      <xdr:spPr>
        <a:xfrm>
          <a:off x="10426700" y="1685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143620</xdr:rowOff>
    </xdr:from>
    <xdr:ext cx="469744" cy="259045"/>
    <xdr:sp macro="" textlink="">
      <xdr:nvSpPr>
        <xdr:cNvPr id="461" name="普通建設事業費 （ うち更新整備　）該当値テキスト"/>
        <xdr:cNvSpPr txBox="1"/>
      </xdr:nvSpPr>
      <xdr:spPr>
        <a:xfrm>
          <a:off x="10528300" y="1677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55516</xdr:rowOff>
    </xdr:from>
    <xdr:to>
      <xdr:col>14</xdr:col>
      <xdr:colOff>79375</xdr:colOff>
      <xdr:row>98</xdr:row>
      <xdr:rowOff>157116</xdr:rowOff>
    </xdr:to>
    <xdr:sp macro="" textlink="">
      <xdr:nvSpPr>
        <xdr:cNvPr id="462" name="円/楕円 461"/>
        <xdr:cNvSpPr/>
      </xdr:nvSpPr>
      <xdr:spPr>
        <a:xfrm>
          <a:off x="9588500" y="1685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148243</xdr:rowOff>
    </xdr:from>
    <xdr:ext cx="469744" cy="259045"/>
    <xdr:sp macro="" textlink="">
      <xdr:nvSpPr>
        <xdr:cNvPr id="463" name="テキスト ボックス 462"/>
        <xdr:cNvSpPr txBox="1"/>
      </xdr:nvSpPr>
      <xdr:spPr>
        <a:xfrm>
          <a:off x="9404427" y="1695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115697</xdr:rowOff>
    </xdr:from>
    <xdr:to>
      <xdr:col>23</xdr:col>
      <xdr:colOff>516889</xdr:colOff>
      <xdr:row>39</xdr:row>
      <xdr:rowOff>44450</xdr:rowOff>
    </xdr:to>
    <xdr:cxnSp macro="">
      <xdr:nvCxnSpPr>
        <xdr:cNvPr id="487" name="直線コネクタ 486"/>
        <xdr:cNvCxnSpPr/>
      </xdr:nvCxnSpPr>
      <xdr:spPr>
        <a:xfrm flipV="1">
          <a:off x="16317595" y="5430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62374</xdr:rowOff>
    </xdr:from>
    <xdr:ext cx="534377" cy="259045"/>
    <xdr:sp macro="" textlink="">
      <xdr:nvSpPr>
        <xdr:cNvPr id="490" name="災害復旧事業費最大値テキスト"/>
        <xdr:cNvSpPr txBox="1"/>
      </xdr:nvSpPr>
      <xdr:spPr>
        <a:xfrm>
          <a:off x="16370300" y="5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31</xdr:row>
      <xdr:rowOff>115697</xdr:rowOff>
    </xdr:from>
    <xdr:to>
      <xdr:col>23</xdr:col>
      <xdr:colOff>606425</xdr:colOff>
      <xdr:row>31</xdr:row>
      <xdr:rowOff>115697</xdr:rowOff>
    </xdr:to>
    <xdr:cxnSp macro="">
      <xdr:nvCxnSpPr>
        <xdr:cNvPr id="491" name="直線コネクタ 490"/>
        <xdr:cNvCxnSpPr/>
      </xdr:nvCxnSpPr>
      <xdr:spPr>
        <a:xfrm>
          <a:off x="16230600" y="543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2" name="直線コネクタ 49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125912</xdr:rowOff>
    </xdr:from>
    <xdr:ext cx="469744" cy="259045"/>
    <xdr:sp macro="" textlink="">
      <xdr:nvSpPr>
        <xdr:cNvPr id="493" name="災害復旧事業費平均値テキスト"/>
        <xdr:cNvSpPr txBox="1"/>
      </xdr:nvSpPr>
      <xdr:spPr>
        <a:xfrm>
          <a:off x="16370300" y="6469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103035</xdr:rowOff>
    </xdr:from>
    <xdr:to>
      <xdr:col>23</xdr:col>
      <xdr:colOff>568325</xdr:colOff>
      <xdr:row>39</xdr:row>
      <xdr:rowOff>33185</xdr:rowOff>
    </xdr:to>
    <xdr:sp macro="" textlink="">
      <xdr:nvSpPr>
        <xdr:cNvPr id="494" name="フローチャート : 判断 493"/>
        <xdr:cNvSpPr/>
      </xdr:nvSpPr>
      <xdr:spPr>
        <a:xfrm>
          <a:off x="16268700" y="66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5" name="直線コネクタ 49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157785</xdr:rowOff>
    </xdr:from>
    <xdr:to>
      <xdr:col>22</xdr:col>
      <xdr:colOff>415925</xdr:colOff>
      <xdr:row>38</xdr:row>
      <xdr:rowOff>87935</xdr:rowOff>
    </xdr:to>
    <xdr:sp macro="" textlink="">
      <xdr:nvSpPr>
        <xdr:cNvPr id="496" name="フローチャート : 判断 495"/>
        <xdr:cNvSpPr/>
      </xdr:nvSpPr>
      <xdr:spPr>
        <a:xfrm>
          <a:off x="15430500" y="65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104462</xdr:rowOff>
    </xdr:from>
    <xdr:ext cx="469744" cy="259045"/>
    <xdr:sp macro="" textlink="">
      <xdr:nvSpPr>
        <xdr:cNvPr id="497" name="テキスト ボックス 496"/>
        <xdr:cNvSpPr txBox="1"/>
      </xdr:nvSpPr>
      <xdr:spPr>
        <a:xfrm>
          <a:off x="15246427" y="62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36449</xdr:rowOff>
    </xdr:from>
    <xdr:to>
      <xdr:col>21</xdr:col>
      <xdr:colOff>161925</xdr:colOff>
      <xdr:row>39</xdr:row>
      <xdr:rowOff>44450</xdr:rowOff>
    </xdr:to>
    <xdr:cxnSp macro="">
      <xdr:nvCxnSpPr>
        <xdr:cNvPr id="498" name="直線コネクタ 497"/>
        <xdr:cNvCxnSpPr/>
      </xdr:nvCxnSpPr>
      <xdr:spPr>
        <a:xfrm>
          <a:off x="13703300" y="672299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120523</xdr:rowOff>
    </xdr:from>
    <xdr:to>
      <xdr:col>21</xdr:col>
      <xdr:colOff>212725</xdr:colOff>
      <xdr:row>38</xdr:row>
      <xdr:rowOff>50673</xdr:rowOff>
    </xdr:to>
    <xdr:sp macro="" textlink="">
      <xdr:nvSpPr>
        <xdr:cNvPr id="499" name="フローチャート : 判断 498"/>
        <xdr:cNvSpPr/>
      </xdr:nvSpPr>
      <xdr:spPr>
        <a:xfrm>
          <a:off x="14541500" y="646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67200</xdr:rowOff>
    </xdr:from>
    <xdr:ext cx="469744" cy="259045"/>
    <xdr:sp macro="" textlink="">
      <xdr:nvSpPr>
        <xdr:cNvPr id="500" name="テキスト ボックス 499"/>
        <xdr:cNvSpPr txBox="1"/>
      </xdr:nvSpPr>
      <xdr:spPr>
        <a:xfrm>
          <a:off x="14357427" y="623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36449</xdr:rowOff>
    </xdr:from>
    <xdr:to>
      <xdr:col>19</xdr:col>
      <xdr:colOff>644525</xdr:colOff>
      <xdr:row>39</xdr:row>
      <xdr:rowOff>44450</xdr:rowOff>
    </xdr:to>
    <xdr:cxnSp macro="">
      <xdr:nvCxnSpPr>
        <xdr:cNvPr id="501" name="直線コネクタ 500"/>
        <xdr:cNvCxnSpPr/>
      </xdr:nvCxnSpPr>
      <xdr:spPr>
        <a:xfrm flipV="1">
          <a:off x="12814300" y="672299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16243</xdr:rowOff>
    </xdr:from>
    <xdr:to>
      <xdr:col>20</xdr:col>
      <xdr:colOff>9525</xdr:colOff>
      <xdr:row>37</xdr:row>
      <xdr:rowOff>117843</xdr:rowOff>
    </xdr:to>
    <xdr:sp macro="" textlink="">
      <xdr:nvSpPr>
        <xdr:cNvPr id="502" name="フローチャート : 判断 501"/>
        <xdr:cNvSpPr/>
      </xdr:nvSpPr>
      <xdr:spPr>
        <a:xfrm>
          <a:off x="13652500" y="635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134370</xdr:rowOff>
    </xdr:from>
    <xdr:ext cx="469744" cy="259045"/>
    <xdr:sp macro="" textlink="">
      <xdr:nvSpPr>
        <xdr:cNvPr id="503" name="テキスト ボックス 502"/>
        <xdr:cNvSpPr txBox="1"/>
      </xdr:nvSpPr>
      <xdr:spPr>
        <a:xfrm>
          <a:off x="13468427" y="613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95034</xdr:rowOff>
    </xdr:from>
    <xdr:to>
      <xdr:col>18</xdr:col>
      <xdr:colOff>492125</xdr:colOff>
      <xdr:row>38</xdr:row>
      <xdr:rowOff>25185</xdr:rowOff>
    </xdr:to>
    <xdr:sp macro="" textlink="">
      <xdr:nvSpPr>
        <xdr:cNvPr id="504" name="フローチャート : 判断 503"/>
        <xdr:cNvSpPr/>
      </xdr:nvSpPr>
      <xdr:spPr>
        <a:xfrm>
          <a:off x="12763500" y="643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41711</xdr:rowOff>
    </xdr:from>
    <xdr:ext cx="469744" cy="259045"/>
    <xdr:sp macro="" textlink="">
      <xdr:nvSpPr>
        <xdr:cNvPr id="505" name="テキスト ボックス 504"/>
        <xdr:cNvSpPr txBox="1"/>
      </xdr:nvSpPr>
      <xdr:spPr>
        <a:xfrm>
          <a:off x="12579427" y="621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81462</xdr:rowOff>
    </xdr:from>
    <xdr:ext cx="249299" cy="259045"/>
    <xdr:sp macro="" textlink="">
      <xdr:nvSpPr>
        <xdr:cNvPr id="512" name="災害復旧事業費該当値テキスト"/>
        <xdr:cNvSpPr txBox="1"/>
      </xdr:nvSpPr>
      <xdr:spPr>
        <a:xfrm>
          <a:off x="16370300" y="65965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3" name="円/楕円 51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4" name="テキスト ボックス 51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5" name="円/楕円 51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6" name="テキスト ボックス 51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157099</xdr:rowOff>
    </xdr:from>
    <xdr:to>
      <xdr:col>20</xdr:col>
      <xdr:colOff>9525</xdr:colOff>
      <xdr:row>39</xdr:row>
      <xdr:rowOff>87249</xdr:rowOff>
    </xdr:to>
    <xdr:sp macro="" textlink="">
      <xdr:nvSpPr>
        <xdr:cNvPr id="517" name="円/楕円 516"/>
        <xdr:cNvSpPr/>
      </xdr:nvSpPr>
      <xdr:spPr>
        <a:xfrm>
          <a:off x="13652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78376</xdr:rowOff>
    </xdr:from>
    <xdr:ext cx="378565" cy="259045"/>
    <xdr:sp macro="" textlink="">
      <xdr:nvSpPr>
        <xdr:cNvPr id="518" name="テキスト ボックス 517"/>
        <xdr:cNvSpPr txBox="1"/>
      </xdr:nvSpPr>
      <xdr:spPr>
        <a:xfrm>
          <a:off x="13514017" y="6764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9" name="円/楕円 51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0" name="テキスト ボックス 51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593" name="直線コネクタ 592"/>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594" name="公債費最小値テキスト"/>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595" name="直線コネクタ 594"/>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596" name="公債費最大値テキスト"/>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597" name="直線コネクタ 596"/>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116360</xdr:rowOff>
    </xdr:from>
    <xdr:to>
      <xdr:col>23</xdr:col>
      <xdr:colOff>517525</xdr:colOff>
      <xdr:row>77</xdr:row>
      <xdr:rowOff>134961</xdr:rowOff>
    </xdr:to>
    <xdr:cxnSp macro="">
      <xdr:nvCxnSpPr>
        <xdr:cNvPr id="598" name="直線コネクタ 597"/>
        <xdr:cNvCxnSpPr/>
      </xdr:nvCxnSpPr>
      <xdr:spPr>
        <a:xfrm flipV="1">
          <a:off x="15481300" y="13318010"/>
          <a:ext cx="838200" cy="1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80116</xdr:rowOff>
    </xdr:from>
    <xdr:ext cx="534377" cy="259045"/>
    <xdr:sp macro="" textlink="">
      <xdr:nvSpPr>
        <xdr:cNvPr id="599" name="公債費平均値テキスト"/>
        <xdr:cNvSpPr txBox="1"/>
      </xdr:nvSpPr>
      <xdr:spPr>
        <a:xfrm>
          <a:off x="16370300" y="12938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600" name="フローチャート : 判断 599"/>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108138</xdr:rowOff>
    </xdr:from>
    <xdr:to>
      <xdr:col>22</xdr:col>
      <xdr:colOff>365125</xdr:colOff>
      <xdr:row>77</xdr:row>
      <xdr:rowOff>134961</xdr:rowOff>
    </xdr:to>
    <xdr:cxnSp macro="">
      <xdr:nvCxnSpPr>
        <xdr:cNvPr id="601" name="直線コネクタ 600"/>
        <xdr:cNvCxnSpPr/>
      </xdr:nvCxnSpPr>
      <xdr:spPr>
        <a:xfrm>
          <a:off x="14592300" y="13309788"/>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44376</xdr:rowOff>
    </xdr:from>
    <xdr:to>
      <xdr:col>22</xdr:col>
      <xdr:colOff>415925</xdr:colOff>
      <xdr:row>76</xdr:row>
      <xdr:rowOff>145976</xdr:rowOff>
    </xdr:to>
    <xdr:sp macro="" textlink="">
      <xdr:nvSpPr>
        <xdr:cNvPr id="602" name="フローチャート : 判断 601"/>
        <xdr:cNvSpPr/>
      </xdr:nvSpPr>
      <xdr:spPr>
        <a:xfrm>
          <a:off x="15430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162503</xdr:rowOff>
    </xdr:from>
    <xdr:ext cx="534377" cy="259045"/>
    <xdr:sp macro="" textlink="">
      <xdr:nvSpPr>
        <xdr:cNvPr id="603" name="テキスト ボックス 602"/>
        <xdr:cNvSpPr txBox="1"/>
      </xdr:nvSpPr>
      <xdr:spPr>
        <a:xfrm>
          <a:off x="15214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108138</xdr:rowOff>
    </xdr:from>
    <xdr:to>
      <xdr:col>21</xdr:col>
      <xdr:colOff>161925</xdr:colOff>
      <xdr:row>77</xdr:row>
      <xdr:rowOff>125298</xdr:rowOff>
    </xdr:to>
    <xdr:cxnSp macro="">
      <xdr:nvCxnSpPr>
        <xdr:cNvPr id="604" name="直線コネクタ 603"/>
        <xdr:cNvCxnSpPr/>
      </xdr:nvCxnSpPr>
      <xdr:spPr>
        <a:xfrm flipV="1">
          <a:off x="13703300" y="13309788"/>
          <a:ext cx="889000" cy="1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41542</xdr:rowOff>
    </xdr:from>
    <xdr:to>
      <xdr:col>21</xdr:col>
      <xdr:colOff>212725</xdr:colOff>
      <xdr:row>76</xdr:row>
      <xdr:rowOff>143142</xdr:rowOff>
    </xdr:to>
    <xdr:sp macro="" textlink="">
      <xdr:nvSpPr>
        <xdr:cNvPr id="605" name="フローチャート : 判断 604"/>
        <xdr:cNvSpPr/>
      </xdr:nvSpPr>
      <xdr:spPr>
        <a:xfrm>
          <a:off x="14541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159669</xdr:rowOff>
    </xdr:from>
    <xdr:ext cx="534377" cy="259045"/>
    <xdr:sp macro="" textlink="">
      <xdr:nvSpPr>
        <xdr:cNvPr id="606" name="テキスト ボックス 605"/>
        <xdr:cNvSpPr txBox="1"/>
      </xdr:nvSpPr>
      <xdr:spPr>
        <a:xfrm>
          <a:off x="14325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98042</xdr:rowOff>
    </xdr:from>
    <xdr:to>
      <xdr:col>19</xdr:col>
      <xdr:colOff>644525</xdr:colOff>
      <xdr:row>77</xdr:row>
      <xdr:rowOff>125298</xdr:rowOff>
    </xdr:to>
    <xdr:cxnSp macro="">
      <xdr:nvCxnSpPr>
        <xdr:cNvPr id="607" name="直線コネクタ 606"/>
        <xdr:cNvCxnSpPr/>
      </xdr:nvCxnSpPr>
      <xdr:spPr>
        <a:xfrm>
          <a:off x="12814300" y="13299692"/>
          <a:ext cx="889000" cy="2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42227</xdr:rowOff>
    </xdr:from>
    <xdr:to>
      <xdr:col>20</xdr:col>
      <xdr:colOff>9525</xdr:colOff>
      <xdr:row>76</xdr:row>
      <xdr:rowOff>143827</xdr:rowOff>
    </xdr:to>
    <xdr:sp macro="" textlink="">
      <xdr:nvSpPr>
        <xdr:cNvPr id="608" name="フローチャート : 判断 607"/>
        <xdr:cNvSpPr/>
      </xdr:nvSpPr>
      <xdr:spPr>
        <a:xfrm>
          <a:off x="13652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160355</xdr:rowOff>
    </xdr:from>
    <xdr:ext cx="534377" cy="259045"/>
    <xdr:sp macro="" textlink="">
      <xdr:nvSpPr>
        <xdr:cNvPr id="609" name="テキスト ボックス 608"/>
        <xdr:cNvSpPr txBox="1"/>
      </xdr:nvSpPr>
      <xdr:spPr>
        <a:xfrm>
          <a:off x="13436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32367</xdr:rowOff>
    </xdr:from>
    <xdr:to>
      <xdr:col>18</xdr:col>
      <xdr:colOff>492125</xdr:colOff>
      <xdr:row>76</xdr:row>
      <xdr:rowOff>133967</xdr:rowOff>
    </xdr:to>
    <xdr:sp macro="" textlink="">
      <xdr:nvSpPr>
        <xdr:cNvPr id="610" name="フローチャート : 判断 609"/>
        <xdr:cNvSpPr/>
      </xdr:nvSpPr>
      <xdr:spPr>
        <a:xfrm>
          <a:off x="12763500" y="1306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150494</xdr:rowOff>
    </xdr:from>
    <xdr:ext cx="534377" cy="259045"/>
    <xdr:sp macro="" textlink="">
      <xdr:nvSpPr>
        <xdr:cNvPr id="611" name="テキスト ボックス 610"/>
        <xdr:cNvSpPr txBox="1"/>
      </xdr:nvSpPr>
      <xdr:spPr>
        <a:xfrm>
          <a:off x="12547111" y="1283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65560</xdr:rowOff>
    </xdr:from>
    <xdr:to>
      <xdr:col>23</xdr:col>
      <xdr:colOff>568325</xdr:colOff>
      <xdr:row>77</xdr:row>
      <xdr:rowOff>167160</xdr:rowOff>
    </xdr:to>
    <xdr:sp macro="" textlink="">
      <xdr:nvSpPr>
        <xdr:cNvPr id="617" name="円/楕円 616"/>
        <xdr:cNvSpPr/>
      </xdr:nvSpPr>
      <xdr:spPr>
        <a:xfrm>
          <a:off x="16268700" y="1326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43987</xdr:rowOff>
    </xdr:from>
    <xdr:ext cx="534377" cy="259045"/>
    <xdr:sp macro="" textlink="">
      <xdr:nvSpPr>
        <xdr:cNvPr id="618" name="公債費該当値テキスト"/>
        <xdr:cNvSpPr txBox="1"/>
      </xdr:nvSpPr>
      <xdr:spPr>
        <a:xfrm>
          <a:off x="16370300" y="1324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35,563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84161</xdr:rowOff>
    </xdr:from>
    <xdr:to>
      <xdr:col>22</xdr:col>
      <xdr:colOff>415925</xdr:colOff>
      <xdr:row>78</xdr:row>
      <xdr:rowOff>14311</xdr:rowOff>
    </xdr:to>
    <xdr:sp macro="" textlink="">
      <xdr:nvSpPr>
        <xdr:cNvPr id="619" name="円/楕円 618"/>
        <xdr:cNvSpPr/>
      </xdr:nvSpPr>
      <xdr:spPr>
        <a:xfrm>
          <a:off x="15430500" y="1328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5438</xdr:rowOff>
    </xdr:from>
    <xdr:ext cx="534377" cy="259045"/>
    <xdr:sp macro="" textlink="">
      <xdr:nvSpPr>
        <xdr:cNvPr id="620" name="テキスト ボックス 619"/>
        <xdr:cNvSpPr txBox="1"/>
      </xdr:nvSpPr>
      <xdr:spPr>
        <a:xfrm>
          <a:off x="15214111" y="1337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57338</xdr:rowOff>
    </xdr:from>
    <xdr:to>
      <xdr:col>21</xdr:col>
      <xdr:colOff>212725</xdr:colOff>
      <xdr:row>77</xdr:row>
      <xdr:rowOff>158938</xdr:rowOff>
    </xdr:to>
    <xdr:sp macro="" textlink="">
      <xdr:nvSpPr>
        <xdr:cNvPr id="621" name="円/楕円 620"/>
        <xdr:cNvSpPr/>
      </xdr:nvSpPr>
      <xdr:spPr>
        <a:xfrm>
          <a:off x="14541500" y="1325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150065</xdr:rowOff>
    </xdr:from>
    <xdr:ext cx="534377" cy="259045"/>
    <xdr:sp macro="" textlink="">
      <xdr:nvSpPr>
        <xdr:cNvPr id="622" name="テキスト ボックス 621"/>
        <xdr:cNvSpPr txBox="1"/>
      </xdr:nvSpPr>
      <xdr:spPr>
        <a:xfrm>
          <a:off x="14325111" y="133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74498</xdr:rowOff>
    </xdr:from>
    <xdr:to>
      <xdr:col>20</xdr:col>
      <xdr:colOff>9525</xdr:colOff>
      <xdr:row>78</xdr:row>
      <xdr:rowOff>4648</xdr:rowOff>
    </xdr:to>
    <xdr:sp macro="" textlink="">
      <xdr:nvSpPr>
        <xdr:cNvPr id="623" name="円/楕円 622"/>
        <xdr:cNvSpPr/>
      </xdr:nvSpPr>
      <xdr:spPr>
        <a:xfrm>
          <a:off x="13652500" y="132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167225</xdr:rowOff>
    </xdr:from>
    <xdr:ext cx="534377" cy="259045"/>
    <xdr:sp macro="" textlink="">
      <xdr:nvSpPr>
        <xdr:cNvPr id="624" name="テキスト ボックス 623"/>
        <xdr:cNvSpPr txBox="1"/>
      </xdr:nvSpPr>
      <xdr:spPr>
        <a:xfrm>
          <a:off x="13436111" y="133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47242</xdr:rowOff>
    </xdr:from>
    <xdr:to>
      <xdr:col>18</xdr:col>
      <xdr:colOff>492125</xdr:colOff>
      <xdr:row>77</xdr:row>
      <xdr:rowOff>148842</xdr:rowOff>
    </xdr:to>
    <xdr:sp macro="" textlink="">
      <xdr:nvSpPr>
        <xdr:cNvPr id="625" name="円/楕円 624"/>
        <xdr:cNvSpPr/>
      </xdr:nvSpPr>
      <xdr:spPr>
        <a:xfrm>
          <a:off x="12763500" y="1324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139969</xdr:rowOff>
    </xdr:from>
    <xdr:ext cx="534377" cy="259045"/>
    <xdr:sp macro="" textlink="">
      <xdr:nvSpPr>
        <xdr:cNvPr id="626" name="テキスト ボックス 625"/>
        <xdr:cNvSpPr txBox="1"/>
      </xdr:nvSpPr>
      <xdr:spPr>
        <a:xfrm>
          <a:off x="12547111" y="1334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48" name="直線コネクタ 647"/>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49" name="積立金最小値テキスト"/>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50" name="直線コネクタ 649"/>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51" name="積立金最大値テキスト"/>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52" name="直線コネクタ 651"/>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47625</xdr:rowOff>
    </xdr:from>
    <xdr:to>
      <xdr:col>23</xdr:col>
      <xdr:colOff>517525</xdr:colOff>
      <xdr:row>98</xdr:row>
      <xdr:rowOff>49033</xdr:rowOff>
    </xdr:to>
    <xdr:cxnSp macro="">
      <xdr:nvCxnSpPr>
        <xdr:cNvPr id="653" name="直線コネクタ 652"/>
        <xdr:cNvCxnSpPr/>
      </xdr:nvCxnSpPr>
      <xdr:spPr>
        <a:xfrm flipV="1">
          <a:off x="15481300" y="16849725"/>
          <a:ext cx="8382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164447</xdr:rowOff>
    </xdr:from>
    <xdr:ext cx="534377" cy="259045"/>
    <xdr:sp macro="" textlink="">
      <xdr:nvSpPr>
        <xdr:cNvPr id="654" name="積立金平均値テキスト"/>
        <xdr:cNvSpPr txBox="1"/>
      </xdr:nvSpPr>
      <xdr:spPr>
        <a:xfrm>
          <a:off x="16370300" y="1662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55" name="フローチャート : 判断 654"/>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104646</xdr:rowOff>
    </xdr:from>
    <xdr:to>
      <xdr:col>22</xdr:col>
      <xdr:colOff>365125</xdr:colOff>
      <xdr:row>98</xdr:row>
      <xdr:rowOff>49033</xdr:rowOff>
    </xdr:to>
    <xdr:cxnSp macro="">
      <xdr:nvCxnSpPr>
        <xdr:cNvPr id="656" name="直線コネクタ 655"/>
        <xdr:cNvCxnSpPr/>
      </xdr:nvCxnSpPr>
      <xdr:spPr>
        <a:xfrm>
          <a:off x="14592300" y="16735296"/>
          <a:ext cx="889000" cy="1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57" name="フローチャート : 判断 656"/>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170085</xdr:rowOff>
    </xdr:from>
    <xdr:ext cx="534377" cy="259045"/>
    <xdr:sp macro="" textlink="">
      <xdr:nvSpPr>
        <xdr:cNvPr id="658" name="テキスト ボックス 657"/>
        <xdr:cNvSpPr txBox="1"/>
      </xdr:nvSpPr>
      <xdr:spPr>
        <a:xfrm>
          <a:off x="15214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104646</xdr:rowOff>
    </xdr:from>
    <xdr:to>
      <xdr:col>21</xdr:col>
      <xdr:colOff>161925</xdr:colOff>
      <xdr:row>98</xdr:row>
      <xdr:rowOff>6459</xdr:rowOff>
    </xdr:to>
    <xdr:cxnSp macro="">
      <xdr:nvCxnSpPr>
        <xdr:cNvPr id="659" name="直線コネクタ 658"/>
        <xdr:cNvCxnSpPr/>
      </xdr:nvCxnSpPr>
      <xdr:spPr>
        <a:xfrm flipV="1">
          <a:off x="13703300" y="16735296"/>
          <a:ext cx="889000" cy="7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60" name="フローチャート : 判断 659"/>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14223</xdr:rowOff>
    </xdr:from>
    <xdr:ext cx="534377" cy="259045"/>
    <xdr:sp macro="" textlink="">
      <xdr:nvSpPr>
        <xdr:cNvPr id="661" name="テキスト ボックス 660"/>
        <xdr:cNvSpPr txBox="1"/>
      </xdr:nvSpPr>
      <xdr:spPr>
        <a:xfrm>
          <a:off x="14325111" y="168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6459</xdr:rowOff>
    </xdr:from>
    <xdr:to>
      <xdr:col>19</xdr:col>
      <xdr:colOff>644525</xdr:colOff>
      <xdr:row>98</xdr:row>
      <xdr:rowOff>48507</xdr:rowOff>
    </xdr:to>
    <xdr:cxnSp macro="">
      <xdr:nvCxnSpPr>
        <xdr:cNvPr id="662" name="直線コネクタ 661"/>
        <xdr:cNvCxnSpPr/>
      </xdr:nvCxnSpPr>
      <xdr:spPr>
        <a:xfrm flipV="1">
          <a:off x="12814300" y="16808559"/>
          <a:ext cx="889000" cy="4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63" name="フローチャート : 判断 662"/>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54055</xdr:rowOff>
    </xdr:from>
    <xdr:ext cx="534377" cy="259045"/>
    <xdr:sp macro="" textlink="">
      <xdr:nvSpPr>
        <xdr:cNvPr id="664" name="テキスト ボックス 663"/>
        <xdr:cNvSpPr txBox="1"/>
      </xdr:nvSpPr>
      <xdr:spPr>
        <a:xfrm>
          <a:off x="13436111" y="168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65" name="フローチャート : 判断 664"/>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59594</xdr:rowOff>
    </xdr:from>
    <xdr:ext cx="534377" cy="259045"/>
    <xdr:sp macro="" textlink="">
      <xdr:nvSpPr>
        <xdr:cNvPr id="666" name="テキスト ボックス 665"/>
        <xdr:cNvSpPr txBox="1"/>
      </xdr:nvSpPr>
      <xdr:spPr>
        <a:xfrm>
          <a:off x="12547111" y="165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168275</xdr:rowOff>
    </xdr:from>
    <xdr:to>
      <xdr:col>23</xdr:col>
      <xdr:colOff>568325</xdr:colOff>
      <xdr:row>98</xdr:row>
      <xdr:rowOff>98425</xdr:rowOff>
    </xdr:to>
    <xdr:sp macro="" textlink="">
      <xdr:nvSpPr>
        <xdr:cNvPr id="672" name="円/楕円 671"/>
        <xdr:cNvSpPr/>
      </xdr:nvSpPr>
      <xdr:spPr>
        <a:xfrm>
          <a:off x="16268700" y="167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119997</xdr:rowOff>
    </xdr:from>
    <xdr:ext cx="534377" cy="259045"/>
    <xdr:sp macro="" textlink="">
      <xdr:nvSpPr>
        <xdr:cNvPr id="673" name="積立金該当値テキスト"/>
        <xdr:cNvSpPr txBox="1"/>
      </xdr:nvSpPr>
      <xdr:spPr>
        <a:xfrm>
          <a:off x="16370300" y="1675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20,139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169683</xdr:rowOff>
    </xdr:from>
    <xdr:to>
      <xdr:col>22</xdr:col>
      <xdr:colOff>415925</xdr:colOff>
      <xdr:row>98</xdr:row>
      <xdr:rowOff>99833</xdr:rowOff>
    </xdr:to>
    <xdr:sp macro="" textlink="">
      <xdr:nvSpPr>
        <xdr:cNvPr id="674" name="円/楕円 673"/>
        <xdr:cNvSpPr/>
      </xdr:nvSpPr>
      <xdr:spPr>
        <a:xfrm>
          <a:off x="15430500" y="1680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90960</xdr:rowOff>
    </xdr:from>
    <xdr:ext cx="534377" cy="259045"/>
    <xdr:sp macro="" textlink="">
      <xdr:nvSpPr>
        <xdr:cNvPr id="675" name="テキスト ボックス 674"/>
        <xdr:cNvSpPr txBox="1"/>
      </xdr:nvSpPr>
      <xdr:spPr>
        <a:xfrm>
          <a:off x="15214111" y="1689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53846</xdr:rowOff>
    </xdr:from>
    <xdr:to>
      <xdr:col>21</xdr:col>
      <xdr:colOff>212725</xdr:colOff>
      <xdr:row>97</xdr:row>
      <xdr:rowOff>155446</xdr:rowOff>
    </xdr:to>
    <xdr:sp macro="" textlink="">
      <xdr:nvSpPr>
        <xdr:cNvPr id="676" name="円/楕円 675"/>
        <xdr:cNvSpPr/>
      </xdr:nvSpPr>
      <xdr:spPr>
        <a:xfrm>
          <a:off x="14541500" y="1668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523</xdr:rowOff>
    </xdr:from>
    <xdr:ext cx="534377" cy="259045"/>
    <xdr:sp macro="" textlink="">
      <xdr:nvSpPr>
        <xdr:cNvPr id="677" name="テキスト ボックス 676"/>
        <xdr:cNvSpPr txBox="1"/>
      </xdr:nvSpPr>
      <xdr:spPr>
        <a:xfrm>
          <a:off x="14325111" y="1645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45,167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127109</xdr:rowOff>
    </xdr:from>
    <xdr:to>
      <xdr:col>20</xdr:col>
      <xdr:colOff>9525</xdr:colOff>
      <xdr:row>98</xdr:row>
      <xdr:rowOff>57259</xdr:rowOff>
    </xdr:to>
    <xdr:sp macro="" textlink="">
      <xdr:nvSpPr>
        <xdr:cNvPr id="678" name="円/楕円 677"/>
        <xdr:cNvSpPr/>
      </xdr:nvSpPr>
      <xdr:spPr>
        <a:xfrm>
          <a:off x="13652500" y="1675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73786</xdr:rowOff>
    </xdr:from>
    <xdr:ext cx="534377" cy="259045"/>
    <xdr:sp macro="" textlink="">
      <xdr:nvSpPr>
        <xdr:cNvPr id="679" name="テキスト ボックス 678"/>
        <xdr:cNvSpPr txBox="1"/>
      </xdr:nvSpPr>
      <xdr:spPr>
        <a:xfrm>
          <a:off x="13436111" y="1653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29,143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169157</xdr:rowOff>
    </xdr:from>
    <xdr:to>
      <xdr:col>18</xdr:col>
      <xdr:colOff>492125</xdr:colOff>
      <xdr:row>98</xdr:row>
      <xdr:rowOff>99307</xdr:rowOff>
    </xdr:to>
    <xdr:sp macro="" textlink="">
      <xdr:nvSpPr>
        <xdr:cNvPr id="680" name="円/楕円 679"/>
        <xdr:cNvSpPr/>
      </xdr:nvSpPr>
      <xdr:spPr>
        <a:xfrm>
          <a:off x="12763500" y="167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90434</xdr:rowOff>
    </xdr:from>
    <xdr:ext cx="534377" cy="259045"/>
    <xdr:sp macro="" textlink="">
      <xdr:nvSpPr>
        <xdr:cNvPr id="681" name="テキスト ボックス 680"/>
        <xdr:cNvSpPr txBox="1"/>
      </xdr:nvSpPr>
      <xdr:spPr>
        <a:xfrm>
          <a:off x="12547111" y="168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5" name="テキスト ボックス 69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7" name="テキスト ボックス 69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9" name="テキスト ボックス 69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3" name="テキスト ボックス 702"/>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5" name="テキスト ボックス 70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07" name="直線コネクタ 706"/>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08" name="投資及び出資金最小値テキスト"/>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0" name="投資及び出資金最大値テキスト"/>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1" name="直線コネクタ 710"/>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2" name="直線コネクタ 71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53729</xdr:rowOff>
    </xdr:from>
    <xdr:ext cx="469744" cy="259045"/>
    <xdr:sp macro="" textlink="">
      <xdr:nvSpPr>
        <xdr:cNvPr id="713" name="投資及び出資金平均値テキスト"/>
        <xdr:cNvSpPr txBox="1"/>
      </xdr:nvSpPr>
      <xdr:spPr>
        <a:xfrm>
          <a:off x="22212300" y="656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14" name="フローチャート : 判断 713"/>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5" name="直線コネクタ 71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6" name="フローチャート : 判断 715"/>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146383</xdr:rowOff>
    </xdr:from>
    <xdr:ext cx="469744" cy="259045"/>
    <xdr:sp macro="" textlink="">
      <xdr:nvSpPr>
        <xdr:cNvPr id="717" name="テキスト ボックス 716"/>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8" name="直線コネクタ 71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9" name="フローチャート : 判断 718"/>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20" name="テキスト ボックス 719"/>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1" name="直線コネクタ 72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22" name="フローチャート : 判断 721"/>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23" name="テキスト ボックス 722"/>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24" name="フローチャート : 判断 723"/>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151282</xdr:rowOff>
    </xdr:from>
    <xdr:ext cx="378565" cy="259045"/>
    <xdr:sp macro="" textlink="">
      <xdr:nvSpPr>
        <xdr:cNvPr id="725" name="テキスト ボックス 724"/>
        <xdr:cNvSpPr txBox="1"/>
      </xdr:nvSpPr>
      <xdr:spPr>
        <a:xfrm>
          <a:off x="18467017" y="649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1" name="円/楕円 73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9278</xdr:rowOff>
    </xdr:from>
    <xdr:ext cx="249299" cy="259045"/>
    <xdr:sp macro="" textlink="">
      <xdr:nvSpPr>
        <xdr:cNvPr id="732" name="投資及び出資金該当値テキスト"/>
        <xdr:cNvSpPr txBox="1"/>
      </xdr:nvSpPr>
      <xdr:spPr>
        <a:xfrm>
          <a:off x="22212300" y="6695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3" name="円/楕円 73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4" name="テキスト ボックス 73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5" name="円/楕円 73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6" name="テキスト ボックス 73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7" name="円/楕円 73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8" name="テキスト ボックス 73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9" name="円/楕円 73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0" name="テキスト ボックス 73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64" name="直線コネクタ 763"/>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67" name="貸付金最大値テキスト"/>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68" name="直線コネクタ 767"/>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87469</xdr:rowOff>
    </xdr:from>
    <xdr:ext cx="469744" cy="259045"/>
    <xdr:sp macro="" textlink="">
      <xdr:nvSpPr>
        <xdr:cNvPr id="770" name="貸付金平均値テキスト"/>
        <xdr:cNvSpPr txBox="1"/>
      </xdr:nvSpPr>
      <xdr:spPr>
        <a:xfrm>
          <a:off x="22212300" y="9860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1" name="フローチャート : 判断 770"/>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34760</xdr:rowOff>
    </xdr:from>
    <xdr:to>
      <xdr:col>31</xdr:col>
      <xdr:colOff>85725</xdr:colOff>
      <xdr:row>58</xdr:row>
      <xdr:rowOff>136360</xdr:rowOff>
    </xdr:to>
    <xdr:sp macro="" textlink="">
      <xdr:nvSpPr>
        <xdr:cNvPr id="773" name="フローチャート : 判断 772"/>
        <xdr:cNvSpPr/>
      </xdr:nvSpPr>
      <xdr:spPr>
        <a:xfrm>
          <a:off x="21272500" y="99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152887</xdr:rowOff>
    </xdr:from>
    <xdr:ext cx="469744" cy="259045"/>
    <xdr:sp macro="" textlink="">
      <xdr:nvSpPr>
        <xdr:cNvPr id="774" name="テキスト ボックス 773"/>
        <xdr:cNvSpPr txBox="1"/>
      </xdr:nvSpPr>
      <xdr:spPr>
        <a:xfrm>
          <a:off x="21088427" y="975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32893</xdr:rowOff>
    </xdr:from>
    <xdr:to>
      <xdr:col>29</xdr:col>
      <xdr:colOff>568325</xdr:colOff>
      <xdr:row>58</xdr:row>
      <xdr:rowOff>134493</xdr:rowOff>
    </xdr:to>
    <xdr:sp macro="" textlink="">
      <xdr:nvSpPr>
        <xdr:cNvPr id="776" name="フローチャート : 判断 775"/>
        <xdr:cNvSpPr/>
      </xdr:nvSpPr>
      <xdr:spPr>
        <a:xfrm>
          <a:off x="20383500" y="99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151020</xdr:rowOff>
    </xdr:from>
    <xdr:ext cx="469744" cy="259045"/>
    <xdr:sp macro="" textlink="">
      <xdr:nvSpPr>
        <xdr:cNvPr id="777" name="テキスト ボックス 776"/>
        <xdr:cNvSpPr txBox="1"/>
      </xdr:nvSpPr>
      <xdr:spPr>
        <a:xfrm>
          <a:off x="20199427" y="97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22263</xdr:rowOff>
    </xdr:from>
    <xdr:to>
      <xdr:col>28</xdr:col>
      <xdr:colOff>365125</xdr:colOff>
      <xdr:row>58</xdr:row>
      <xdr:rowOff>123863</xdr:rowOff>
    </xdr:to>
    <xdr:sp macro="" textlink="">
      <xdr:nvSpPr>
        <xdr:cNvPr id="779" name="フローチャート : 判断 778"/>
        <xdr:cNvSpPr/>
      </xdr:nvSpPr>
      <xdr:spPr>
        <a:xfrm>
          <a:off x="19494500" y="996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140390</xdr:rowOff>
    </xdr:from>
    <xdr:ext cx="469744" cy="259045"/>
    <xdr:sp macro="" textlink="">
      <xdr:nvSpPr>
        <xdr:cNvPr id="780" name="テキスト ボックス 779"/>
        <xdr:cNvSpPr txBox="1"/>
      </xdr:nvSpPr>
      <xdr:spPr>
        <a:xfrm>
          <a:off x="19310427" y="974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29273</xdr:rowOff>
    </xdr:from>
    <xdr:to>
      <xdr:col>27</xdr:col>
      <xdr:colOff>161925</xdr:colOff>
      <xdr:row>58</xdr:row>
      <xdr:rowOff>130873</xdr:rowOff>
    </xdr:to>
    <xdr:sp macro="" textlink="">
      <xdr:nvSpPr>
        <xdr:cNvPr id="781" name="フローチャート : 判断 780"/>
        <xdr:cNvSpPr/>
      </xdr:nvSpPr>
      <xdr:spPr>
        <a:xfrm>
          <a:off x="18605500" y="99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147400</xdr:rowOff>
    </xdr:from>
    <xdr:ext cx="469744" cy="259045"/>
    <xdr:sp macro="" textlink="">
      <xdr:nvSpPr>
        <xdr:cNvPr id="782" name="テキスト ボックス 781"/>
        <xdr:cNvSpPr txBox="1"/>
      </xdr:nvSpPr>
      <xdr:spPr>
        <a:xfrm>
          <a:off x="18421427" y="97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1" name="直線コネクタ 820"/>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22" name="繰出金最小値テキスト"/>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23" name="直線コネクタ 822"/>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24" name="繰出金最大値テキスト"/>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25" name="直線コネクタ 824"/>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46020</xdr:rowOff>
    </xdr:from>
    <xdr:to>
      <xdr:col>32</xdr:col>
      <xdr:colOff>187325</xdr:colOff>
      <xdr:row>77</xdr:row>
      <xdr:rowOff>74230</xdr:rowOff>
    </xdr:to>
    <xdr:cxnSp macro="">
      <xdr:nvCxnSpPr>
        <xdr:cNvPr id="826" name="直線コネクタ 825"/>
        <xdr:cNvCxnSpPr/>
      </xdr:nvCxnSpPr>
      <xdr:spPr>
        <a:xfrm flipV="1">
          <a:off x="21323300" y="13247670"/>
          <a:ext cx="838200" cy="2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67711</xdr:rowOff>
    </xdr:from>
    <xdr:ext cx="534377" cy="259045"/>
    <xdr:sp macro="" textlink="">
      <xdr:nvSpPr>
        <xdr:cNvPr id="827" name="繰出金平均値テキスト"/>
        <xdr:cNvSpPr txBox="1"/>
      </xdr:nvSpPr>
      <xdr:spPr>
        <a:xfrm>
          <a:off x="22212300" y="129264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28" name="フローチャート : 判断 827"/>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46455</xdr:rowOff>
    </xdr:from>
    <xdr:to>
      <xdr:col>31</xdr:col>
      <xdr:colOff>34925</xdr:colOff>
      <xdr:row>77</xdr:row>
      <xdr:rowOff>74230</xdr:rowOff>
    </xdr:to>
    <xdr:cxnSp macro="">
      <xdr:nvCxnSpPr>
        <xdr:cNvPr id="829" name="直線コネクタ 828"/>
        <xdr:cNvCxnSpPr/>
      </xdr:nvCxnSpPr>
      <xdr:spPr>
        <a:xfrm>
          <a:off x="20434300" y="13248105"/>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30" name="フローチャート : 判断 829"/>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159463</xdr:rowOff>
    </xdr:from>
    <xdr:ext cx="534377" cy="259045"/>
    <xdr:sp macro="" textlink="">
      <xdr:nvSpPr>
        <xdr:cNvPr id="831" name="テキスト ボックス 830"/>
        <xdr:cNvSpPr txBox="1"/>
      </xdr:nvSpPr>
      <xdr:spPr>
        <a:xfrm>
          <a:off x="21056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46455</xdr:rowOff>
    </xdr:from>
    <xdr:to>
      <xdr:col>29</xdr:col>
      <xdr:colOff>517525</xdr:colOff>
      <xdr:row>77</xdr:row>
      <xdr:rowOff>109410</xdr:rowOff>
    </xdr:to>
    <xdr:cxnSp macro="">
      <xdr:nvCxnSpPr>
        <xdr:cNvPr id="832" name="直線コネクタ 831"/>
        <xdr:cNvCxnSpPr/>
      </xdr:nvCxnSpPr>
      <xdr:spPr>
        <a:xfrm flipV="1">
          <a:off x="19545300" y="13248105"/>
          <a:ext cx="889000" cy="6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33" name="フローチャート : 判断 832"/>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10698</xdr:rowOff>
    </xdr:from>
    <xdr:ext cx="534377" cy="259045"/>
    <xdr:sp macro="" textlink="">
      <xdr:nvSpPr>
        <xdr:cNvPr id="834" name="テキスト ボックス 833"/>
        <xdr:cNvSpPr txBox="1"/>
      </xdr:nvSpPr>
      <xdr:spPr>
        <a:xfrm>
          <a:off x="20167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109410</xdr:rowOff>
    </xdr:from>
    <xdr:to>
      <xdr:col>28</xdr:col>
      <xdr:colOff>314325</xdr:colOff>
      <xdr:row>77</xdr:row>
      <xdr:rowOff>109860</xdr:rowOff>
    </xdr:to>
    <xdr:cxnSp macro="">
      <xdr:nvCxnSpPr>
        <xdr:cNvPr id="835" name="直線コネクタ 834"/>
        <xdr:cNvCxnSpPr/>
      </xdr:nvCxnSpPr>
      <xdr:spPr>
        <a:xfrm flipV="1">
          <a:off x="18656300" y="13311060"/>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6" name="フローチャート : 判断 835"/>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18158</xdr:rowOff>
    </xdr:from>
    <xdr:ext cx="534377" cy="259045"/>
    <xdr:sp macro="" textlink="">
      <xdr:nvSpPr>
        <xdr:cNvPr id="837" name="テキスト ボックス 836"/>
        <xdr:cNvSpPr txBox="1"/>
      </xdr:nvSpPr>
      <xdr:spPr>
        <a:xfrm>
          <a:off x="19278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8" name="フローチャート : 判断 837"/>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23553</xdr:rowOff>
    </xdr:from>
    <xdr:ext cx="534377" cy="259045"/>
    <xdr:sp macro="" textlink="">
      <xdr:nvSpPr>
        <xdr:cNvPr id="839" name="テキスト ボックス 838"/>
        <xdr:cNvSpPr txBox="1"/>
      </xdr:nvSpPr>
      <xdr:spPr>
        <a:xfrm>
          <a:off x="18389111" y="128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166670</xdr:rowOff>
    </xdr:from>
    <xdr:to>
      <xdr:col>32</xdr:col>
      <xdr:colOff>238125</xdr:colOff>
      <xdr:row>77</xdr:row>
      <xdr:rowOff>96820</xdr:rowOff>
    </xdr:to>
    <xdr:sp macro="" textlink="">
      <xdr:nvSpPr>
        <xdr:cNvPr id="845" name="円/楕円 844"/>
        <xdr:cNvSpPr/>
      </xdr:nvSpPr>
      <xdr:spPr>
        <a:xfrm>
          <a:off x="22110700" y="1319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145097</xdr:rowOff>
    </xdr:from>
    <xdr:ext cx="534377" cy="259045"/>
    <xdr:sp macro="" textlink="">
      <xdr:nvSpPr>
        <xdr:cNvPr id="846" name="繰出金該当値テキスト"/>
        <xdr:cNvSpPr txBox="1"/>
      </xdr:nvSpPr>
      <xdr:spPr>
        <a:xfrm>
          <a:off x="22212300" y="1317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44,794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23430</xdr:rowOff>
    </xdr:from>
    <xdr:to>
      <xdr:col>31</xdr:col>
      <xdr:colOff>85725</xdr:colOff>
      <xdr:row>77</xdr:row>
      <xdr:rowOff>125030</xdr:rowOff>
    </xdr:to>
    <xdr:sp macro="" textlink="">
      <xdr:nvSpPr>
        <xdr:cNvPr id="847" name="円/楕円 846"/>
        <xdr:cNvSpPr/>
      </xdr:nvSpPr>
      <xdr:spPr>
        <a:xfrm>
          <a:off x="21272500" y="1322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116157</xdr:rowOff>
    </xdr:from>
    <xdr:ext cx="534377" cy="259045"/>
    <xdr:sp macro="" textlink="">
      <xdr:nvSpPr>
        <xdr:cNvPr id="848" name="テキスト ボックス 847"/>
        <xdr:cNvSpPr txBox="1"/>
      </xdr:nvSpPr>
      <xdr:spPr>
        <a:xfrm>
          <a:off x="21056111" y="1331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167105</xdr:rowOff>
    </xdr:from>
    <xdr:to>
      <xdr:col>29</xdr:col>
      <xdr:colOff>568325</xdr:colOff>
      <xdr:row>77</xdr:row>
      <xdr:rowOff>97255</xdr:rowOff>
    </xdr:to>
    <xdr:sp macro="" textlink="">
      <xdr:nvSpPr>
        <xdr:cNvPr id="849" name="円/楕円 848"/>
        <xdr:cNvSpPr/>
      </xdr:nvSpPr>
      <xdr:spPr>
        <a:xfrm>
          <a:off x="20383500" y="1319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88382</xdr:rowOff>
    </xdr:from>
    <xdr:ext cx="534377" cy="259045"/>
    <xdr:sp macro="" textlink="">
      <xdr:nvSpPr>
        <xdr:cNvPr id="850" name="テキスト ボックス 849"/>
        <xdr:cNvSpPr txBox="1"/>
      </xdr:nvSpPr>
      <xdr:spPr>
        <a:xfrm>
          <a:off x="20167111" y="1329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58610</xdr:rowOff>
    </xdr:from>
    <xdr:to>
      <xdr:col>28</xdr:col>
      <xdr:colOff>365125</xdr:colOff>
      <xdr:row>77</xdr:row>
      <xdr:rowOff>160210</xdr:rowOff>
    </xdr:to>
    <xdr:sp macro="" textlink="">
      <xdr:nvSpPr>
        <xdr:cNvPr id="851" name="円/楕円 850"/>
        <xdr:cNvSpPr/>
      </xdr:nvSpPr>
      <xdr:spPr>
        <a:xfrm>
          <a:off x="19494500" y="1326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151337</xdr:rowOff>
    </xdr:from>
    <xdr:ext cx="534377" cy="259045"/>
    <xdr:sp macro="" textlink="">
      <xdr:nvSpPr>
        <xdr:cNvPr id="852" name="テキスト ボックス 851"/>
        <xdr:cNvSpPr txBox="1"/>
      </xdr:nvSpPr>
      <xdr:spPr>
        <a:xfrm>
          <a:off x="19278111" y="1335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59060</xdr:rowOff>
    </xdr:from>
    <xdr:to>
      <xdr:col>27</xdr:col>
      <xdr:colOff>161925</xdr:colOff>
      <xdr:row>77</xdr:row>
      <xdr:rowOff>160660</xdr:rowOff>
    </xdr:to>
    <xdr:sp macro="" textlink="">
      <xdr:nvSpPr>
        <xdr:cNvPr id="853" name="円/楕円 852"/>
        <xdr:cNvSpPr/>
      </xdr:nvSpPr>
      <xdr:spPr>
        <a:xfrm>
          <a:off x="18605500" y="1326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151787</xdr:rowOff>
    </xdr:from>
    <xdr:ext cx="534377" cy="259045"/>
    <xdr:sp macro="" textlink="">
      <xdr:nvSpPr>
        <xdr:cNvPr id="854" name="テキスト ボックス 853"/>
        <xdr:cNvSpPr txBox="1"/>
      </xdr:nvSpPr>
      <xdr:spPr>
        <a:xfrm>
          <a:off x="18389111" y="1335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5" name="直線コネクタ 86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6" name="テキスト ボックス 86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7" name="直線コネクタ 86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8" name="テキスト ボックス 86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0" name="テキスト ボックス 86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1" name="直線コネクタ 87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2" name="テキスト ボックス 87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3" name="直線コネクタ 87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4" name="テキスト ボックス 87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6" name="テキスト ボックス 87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8" name="直線コネクタ 87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0" name="直線コネクタ 87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3" name="直線コネクタ 88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5" name="フローチャート : 判断 88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6" name="直線コネクタ 88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7" name="フローチャート : 判断 886"/>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8" name="テキスト ボックス 887"/>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9" name="直線コネクタ 88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0" name="フローチャート : 判断 88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1" name="テキスト ボックス 89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2" name="直線コネクタ 89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3" name="フローチャート : 判断 89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4" name="テキスト ボックス 89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5" name="フローチャート : 判断 89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6" name="テキスト ボックス 895"/>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2" name="円/楕円 90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4" name="円/楕円 90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5" name="テキスト ボックス 90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6" name="円/楕円 90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7" name="テキスト ボックス 90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8" name="円/楕円 90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9" name="テキスト ボックス 90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0" name="円/楕円 90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1" name="テキスト ボックス 910"/>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歳出決算総額は、住民一人当たり３５２，５４７円となっている。</a:t>
          </a:r>
          <a:endParaRPr kumimoji="1" lang="en-US" altLang="ja-JP" sz="1300">
            <a:latin typeface="ＭＳ Ｐゴシック"/>
          </a:endParaRPr>
        </a:p>
        <a:p>
          <a:r>
            <a:rPr kumimoji="1" lang="ja-JP" altLang="en-US" sz="1300">
              <a:latin typeface="ＭＳ Ｐゴシック"/>
            </a:rPr>
            <a:t>主な構成項目である人件費は、住民一人当たり６７，８３５円、平成２３年度からの５ケ年平均は６７，３８６円となっており、ここ２カ年は増加している。類似団体平均と比べて低い水準にはあるが、ごみ、消防、給食関連事業の委託化による影響もある。人口減少に留意しながら、さらなる事務事業のアウトソーシングを検討し、人件費の抑制に努める。</a:t>
          </a:r>
          <a:endParaRPr kumimoji="1" lang="en-US" altLang="ja-JP" sz="1300">
            <a:latin typeface="ＭＳ Ｐゴシック"/>
          </a:endParaRPr>
        </a:p>
        <a:p>
          <a:r>
            <a:rPr kumimoji="1" lang="ja-JP" altLang="en-US" sz="1300">
              <a:latin typeface="ＭＳ Ｐゴシック"/>
            </a:rPr>
            <a:t>物件費については、住民一人当たり５８，６２７円となっており、こちらも類似団体平均と比べて低い水準にはあるが、着実に増加傾向にある。事務事業の委託化、アルバイト職員の増加、電算経費の増加などが要因として挙げられる。</a:t>
          </a:r>
          <a:endParaRPr kumimoji="1" lang="en-US" altLang="ja-JP" sz="1300">
            <a:latin typeface="ＭＳ Ｐゴシック"/>
          </a:endParaRPr>
        </a:p>
        <a:p>
          <a:r>
            <a:rPr kumimoji="1" lang="ja-JP" altLang="en-US" sz="1300">
              <a:latin typeface="ＭＳ Ｐゴシック"/>
            </a:rPr>
            <a:t>普通建設事業費については、住民一人当たり２４，７０２円となっており、いずれの平均と比べても低い水準にあるが、今後予定している建設事業や、公共施設の老朽化対策事業も見込まれるため、公債費の推移に留意しながら事業を選択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大阪府太子町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13,846
13,771
14.17
5,112,952
4,881,367
216,930
3,219,871
4,727,816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154749</xdr:rowOff>
    </xdr:from>
    <xdr:to>
      <xdr:col>6</xdr:col>
      <xdr:colOff>511175</xdr:colOff>
      <xdr:row>36</xdr:row>
      <xdr:rowOff>10922</xdr:rowOff>
    </xdr:to>
    <xdr:cxnSp macro="">
      <xdr:nvCxnSpPr>
        <xdr:cNvPr id="61" name="直線コネクタ 60"/>
        <xdr:cNvCxnSpPr/>
      </xdr:nvCxnSpPr>
      <xdr:spPr>
        <a:xfrm flipV="1">
          <a:off x="3797300" y="6155499"/>
          <a:ext cx="8382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67962</xdr:rowOff>
    </xdr:from>
    <xdr:ext cx="469744" cy="259045"/>
    <xdr:sp macro="" textlink="">
      <xdr:nvSpPr>
        <xdr:cNvPr id="62" name="議会費平均値テキスト"/>
        <xdr:cNvSpPr txBox="1"/>
      </xdr:nvSpPr>
      <xdr:spPr>
        <a:xfrm>
          <a:off x="4686300" y="5897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160084</xdr:rowOff>
    </xdr:from>
    <xdr:to>
      <xdr:col>5</xdr:col>
      <xdr:colOff>358775</xdr:colOff>
      <xdr:row>36</xdr:row>
      <xdr:rowOff>10922</xdr:rowOff>
    </xdr:to>
    <xdr:cxnSp macro="">
      <xdr:nvCxnSpPr>
        <xdr:cNvPr id="64" name="直線コネクタ 63"/>
        <xdr:cNvCxnSpPr/>
      </xdr:nvCxnSpPr>
      <xdr:spPr>
        <a:xfrm>
          <a:off x="2908300" y="6160834"/>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62611</xdr:rowOff>
    </xdr:from>
    <xdr:to>
      <xdr:col>5</xdr:col>
      <xdr:colOff>409575</xdr:colOff>
      <xdr:row>35</xdr:row>
      <xdr:rowOff>164211</xdr:rowOff>
    </xdr:to>
    <xdr:sp macro="" textlink="">
      <xdr:nvSpPr>
        <xdr:cNvPr id="65" name="フローチャート : 判断 64"/>
        <xdr:cNvSpPr/>
      </xdr:nvSpPr>
      <xdr:spPr>
        <a:xfrm>
          <a:off x="3746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9288</xdr:rowOff>
    </xdr:from>
    <xdr:ext cx="469744" cy="259045"/>
    <xdr:sp macro="" textlink="">
      <xdr:nvSpPr>
        <xdr:cNvPr id="66" name="テキスト ボックス 65"/>
        <xdr:cNvSpPr txBox="1"/>
      </xdr:nvSpPr>
      <xdr:spPr>
        <a:xfrm>
          <a:off x="3562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155892</xdr:rowOff>
    </xdr:from>
    <xdr:to>
      <xdr:col>4</xdr:col>
      <xdr:colOff>155575</xdr:colOff>
      <xdr:row>35</xdr:row>
      <xdr:rowOff>160084</xdr:rowOff>
    </xdr:to>
    <xdr:cxnSp macro="">
      <xdr:nvCxnSpPr>
        <xdr:cNvPr id="67" name="直線コネクタ 66"/>
        <xdr:cNvCxnSpPr/>
      </xdr:nvCxnSpPr>
      <xdr:spPr>
        <a:xfrm>
          <a:off x="2019300" y="6156642"/>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83566</xdr:rowOff>
    </xdr:from>
    <xdr:to>
      <xdr:col>4</xdr:col>
      <xdr:colOff>206375</xdr:colOff>
      <xdr:row>36</xdr:row>
      <xdr:rowOff>13716</xdr:rowOff>
    </xdr:to>
    <xdr:sp macro="" textlink="">
      <xdr:nvSpPr>
        <xdr:cNvPr id="68" name="フローチャート : 判断 67"/>
        <xdr:cNvSpPr/>
      </xdr:nvSpPr>
      <xdr:spPr>
        <a:xfrm>
          <a:off x="2857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30243</xdr:rowOff>
    </xdr:from>
    <xdr:ext cx="469744" cy="259045"/>
    <xdr:sp macro="" textlink="">
      <xdr:nvSpPr>
        <xdr:cNvPr id="69" name="テキスト ボックス 68"/>
        <xdr:cNvSpPr txBox="1"/>
      </xdr:nvSpPr>
      <xdr:spPr>
        <a:xfrm>
          <a:off x="2673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56642</xdr:rowOff>
    </xdr:from>
    <xdr:to>
      <xdr:col>2</xdr:col>
      <xdr:colOff>638175</xdr:colOff>
      <xdr:row>35</xdr:row>
      <xdr:rowOff>155892</xdr:rowOff>
    </xdr:to>
    <xdr:cxnSp macro="">
      <xdr:nvCxnSpPr>
        <xdr:cNvPr id="70" name="直線コネクタ 69"/>
        <xdr:cNvCxnSpPr/>
      </xdr:nvCxnSpPr>
      <xdr:spPr>
        <a:xfrm>
          <a:off x="1130300" y="5885942"/>
          <a:ext cx="889000" cy="27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52896</xdr:rowOff>
    </xdr:from>
    <xdr:to>
      <xdr:col>3</xdr:col>
      <xdr:colOff>3175</xdr:colOff>
      <xdr:row>35</xdr:row>
      <xdr:rowOff>154496</xdr:rowOff>
    </xdr:to>
    <xdr:sp macro="" textlink="">
      <xdr:nvSpPr>
        <xdr:cNvPr id="71" name="フローチャート : 判断 70"/>
        <xdr:cNvSpPr/>
      </xdr:nvSpPr>
      <xdr:spPr>
        <a:xfrm>
          <a:off x="1968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171023</xdr:rowOff>
    </xdr:from>
    <xdr:ext cx="469744" cy="259045"/>
    <xdr:sp macro="" textlink="">
      <xdr:nvSpPr>
        <xdr:cNvPr id="72" name="テキスト ボックス 71"/>
        <xdr:cNvSpPr txBox="1"/>
      </xdr:nvSpPr>
      <xdr:spPr>
        <a:xfrm>
          <a:off x="1784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40322</xdr:rowOff>
    </xdr:from>
    <xdr:to>
      <xdr:col>1</xdr:col>
      <xdr:colOff>485775</xdr:colOff>
      <xdr:row>34</xdr:row>
      <xdr:rowOff>141922</xdr:rowOff>
    </xdr:to>
    <xdr:sp macro="" textlink="">
      <xdr:nvSpPr>
        <xdr:cNvPr id="73" name="フローチャート : 判断 72"/>
        <xdr:cNvSpPr/>
      </xdr:nvSpPr>
      <xdr:spPr>
        <a:xfrm>
          <a:off x="1079500" y="586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133049</xdr:rowOff>
    </xdr:from>
    <xdr:ext cx="469744" cy="259045"/>
    <xdr:sp macro="" textlink="">
      <xdr:nvSpPr>
        <xdr:cNvPr id="74" name="テキスト ボックス 73"/>
        <xdr:cNvSpPr txBox="1"/>
      </xdr:nvSpPr>
      <xdr:spPr>
        <a:xfrm>
          <a:off x="895427" y="596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103949</xdr:rowOff>
    </xdr:from>
    <xdr:to>
      <xdr:col>6</xdr:col>
      <xdr:colOff>561975</xdr:colOff>
      <xdr:row>36</xdr:row>
      <xdr:rowOff>34099</xdr:rowOff>
    </xdr:to>
    <xdr:sp macro="" textlink="">
      <xdr:nvSpPr>
        <xdr:cNvPr id="80" name="円/楕円 79"/>
        <xdr:cNvSpPr/>
      </xdr:nvSpPr>
      <xdr:spPr>
        <a:xfrm>
          <a:off x="4584700" y="61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82376</xdr:rowOff>
    </xdr:from>
    <xdr:ext cx="469744" cy="259045"/>
    <xdr:sp macro="" textlink="">
      <xdr:nvSpPr>
        <xdr:cNvPr id="81" name="議会費該当値テキスト"/>
        <xdr:cNvSpPr txBox="1"/>
      </xdr:nvSpPr>
      <xdr:spPr>
        <a:xfrm>
          <a:off x="4686300" y="60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131572</xdr:rowOff>
    </xdr:from>
    <xdr:to>
      <xdr:col>5</xdr:col>
      <xdr:colOff>409575</xdr:colOff>
      <xdr:row>36</xdr:row>
      <xdr:rowOff>61722</xdr:rowOff>
    </xdr:to>
    <xdr:sp macro="" textlink="">
      <xdr:nvSpPr>
        <xdr:cNvPr id="82" name="円/楕円 81"/>
        <xdr:cNvSpPr/>
      </xdr:nvSpPr>
      <xdr:spPr>
        <a:xfrm>
          <a:off x="3746500" y="613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52849</xdr:rowOff>
    </xdr:from>
    <xdr:ext cx="469744" cy="259045"/>
    <xdr:sp macro="" textlink="">
      <xdr:nvSpPr>
        <xdr:cNvPr id="83" name="テキスト ボックス 82"/>
        <xdr:cNvSpPr txBox="1"/>
      </xdr:nvSpPr>
      <xdr:spPr>
        <a:xfrm>
          <a:off x="3562427" y="622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109284</xdr:rowOff>
    </xdr:from>
    <xdr:to>
      <xdr:col>4</xdr:col>
      <xdr:colOff>206375</xdr:colOff>
      <xdr:row>36</xdr:row>
      <xdr:rowOff>39434</xdr:rowOff>
    </xdr:to>
    <xdr:sp macro="" textlink="">
      <xdr:nvSpPr>
        <xdr:cNvPr id="84" name="円/楕円 83"/>
        <xdr:cNvSpPr/>
      </xdr:nvSpPr>
      <xdr:spPr>
        <a:xfrm>
          <a:off x="2857500" y="61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30561</xdr:rowOff>
    </xdr:from>
    <xdr:ext cx="469744" cy="259045"/>
    <xdr:sp macro="" textlink="">
      <xdr:nvSpPr>
        <xdr:cNvPr id="85" name="テキスト ボックス 84"/>
        <xdr:cNvSpPr txBox="1"/>
      </xdr:nvSpPr>
      <xdr:spPr>
        <a:xfrm>
          <a:off x="2673427" y="620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105092</xdr:rowOff>
    </xdr:from>
    <xdr:to>
      <xdr:col>3</xdr:col>
      <xdr:colOff>3175</xdr:colOff>
      <xdr:row>36</xdr:row>
      <xdr:rowOff>35242</xdr:rowOff>
    </xdr:to>
    <xdr:sp macro="" textlink="">
      <xdr:nvSpPr>
        <xdr:cNvPr id="86" name="円/楕円 85"/>
        <xdr:cNvSpPr/>
      </xdr:nvSpPr>
      <xdr:spPr>
        <a:xfrm>
          <a:off x="1968500" y="61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26369</xdr:rowOff>
    </xdr:from>
    <xdr:ext cx="469744" cy="259045"/>
    <xdr:sp macro="" textlink="">
      <xdr:nvSpPr>
        <xdr:cNvPr id="87" name="テキスト ボックス 86"/>
        <xdr:cNvSpPr txBox="1"/>
      </xdr:nvSpPr>
      <xdr:spPr>
        <a:xfrm>
          <a:off x="1784427" y="619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5842</xdr:rowOff>
    </xdr:from>
    <xdr:to>
      <xdr:col>1</xdr:col>
      <xdr:colOff>485775</xdr:colOff>
      <xdr:row>34</xdr:row>
      <xdr:rowOff>107442</xdr:rowOff>
    </xdr:to>
    <xdr:sp macro="" textlink="">
      <xdr:nvSpPr>
        <xdr:cNvPr id="88" name="円/楕円 87"/>
        <xdr:cNvSpPr/>
      </xdr:nvSpPr>
      <xdr:spPr>
        <a:xfrm>
          <a:off x="1079500" y="58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123969</xdr:rowOff>
    </xdr:from>
    <xdr:ext cx="469744" cy="259045"/>
    <xdr:sp macro="" textlink="">
      <xdr:nvSpPr>
        <xdr:cNvPr id="89" name="テキスト ボックス 88"/>
        <xdr:cNvSpPr txBox="1"/>
      </xdr:nvSpPr>
      <xdr:spPr>
        <a:xfrm>
          <a:off x="895427" y="561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133505</xdr:rowOff>
    </xdr:from>
    <xdr:to>
      <xdr:col>6</xdr:col>
      <xdr:colOff>510540</xdr:colOff>
      <xdr:row>58</xdr:row>
      <xdr:rowOff>142064</xdr:rowOff>
    </xdr:to>
    <xdr:cxnSp macro="">
      <xdr:nvCxnSpPr>
        <xdr:cNvPr id="115" name="直線コネクタ 114"/>
        <xdr:cNvCxnSpPr/>
      </xdr:nvCxnSpPr>
      <xdr:spPr>
        <a:xfrm flipV="1">
          <a:off x="4633595" y="8534555"/>
          <a:ext cx="1270" cy="15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145891</xdr:rowOff>
    </xdr:from>
    <xdr:ext cx="534377" cy="259045"/>
    <xdr:sp macro="" textlink="">
      <xdr:nvSpPr>
        <xdr:cNvPr id="116" name="総務費最小値テキスト"/>
        <xdr:cNvSpPr txBox="1"/>
      </xdr:nvSpPr>
      <xdr:spPr>
        <a:xfrm>
          <a:off x="4686300" y="10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142064</xdr:rowOff>
    </xdr:from>
    <xdr:to>
      <xdr:col>6</xdr:col>
      <xdr:colOff>600075</xdr:colOff>
      <xdr:row>58</xdr:row>
      <xdr:rowOff>142064</xdr:rowOff>
    </xdr:to>
    <xdr:cxnSp macro="">
      <xdr:nvCxnSpPr>
        <xdr:cNvPr id="117" name="直線コネクタ 116"/>
        <xdr:cNvCxnSpPr/>
      </xdr:nvCxnSpPr>
      <xdr:spPr>
        <a:xfrm>
          <a:off x="4546600" y="1008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80182</xdr:rowOff>
    </xdr:from>
    <xdr:ext cx="599010" cy="259045"/>
    <xdr:sp macro="" textlink="">
      <xdr:nvSpPr>
        <xdr:cNvPr id="118" name="総務費最大値テキスト"/>
        <xdr:cNvSpPr txBox="1"/>
      </xdr:nvSpPr>
      <xdr:spPr>
        <a:xfrm>
          <a:off x="4686300" y="83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49</xdr:row>
      <xdr:rowOff>133505</xdr:rowOff>
    </xdr:from>
    <xdr:to>
      <xdr:col>6</xdr:col>
      <xdr:colOff>600075</xdr:colOff>
      <xdr:row>49</xdr:row>
      <xdr:rowOff>133505</xdr:rowOff>
    </xdr:to>
    <xdr:cxnSp macro="">
      <xdr:nvCxnSpPr>
        <xdr:cNvPr id="119" name="直線コネクタ 118"/>
        <xdr:cNvCxnSpPr/>
      </xdr:nvCxnSpPr>
      <xdr:spPr>
        <a:xfrm>
          <a:off x="4546600" y="853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38352</xdr:rowOff>
    </xdr:from>
    <xdr:to>
      <xdr:col>6</xdr:col>
      <xdr:colOff>511175</xdr:colOff>
      <xdr:row>58</xdr:row>
      <xdr:rowOff>59354</xdr:rowOff>
    </xdr:to>
    <xdr:cxnSp macro="">
      <xdr:nvCxnSpPr>
        <xdr:cNvPr id="120" name="直線コネクタ 119"/>
        <xdr:cNvCxnSpPr/>
      </xdr:nvCxnSpPr>
      <xdr:spPr>
        <a:xfrm flipV="1">
          <a:off x="3797300" y="9982452"/>
          <a:ext cx="838200" cy="2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102012</xdr:rowOff>
    </xdr:from>
    <xdr:ext cx="534377" cy="259045"/>
    <xdr:sp macro="" textlink="">
      <xdr:nvSpPr>
        <xdr:cNvPr id="121" name="総務費平均値テキスト"/>
        <xdr:cNvSpPr txBox="1"/>
      </xdr:nvSpPr>
      <xdr:spPr>
        <a:xfrm>
          <a:off x="4686300" y="9703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79135</xdr:rowOff>
    </xdr:from>
    <xdr:to>
      <xdr:col>6</xdr:col>
      <xdr:colOff>561975</xdr:colOff>
      <xdr:row>58</xdr:row>
      <xdr:rowOff>9285</xdr:rowOff>
    </xdr:to>
    <xdr:sp macro="" textlink="">
      <xdr:nvSpPr>
        <xdr:cNvPr id="122" name="フローチャート : 判断 121"/>
        <xdr:cNvSpPr/>
      </xdr:nvSpPr>
      <xdr:spPr>
        <a:xfrm>
          <a:off x="45847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117670</xdr:rowOff>
    </xdr:from>
    <xdr:to>
      <xdr:col>5</xdr:col>
      <xdr:colOff>358775</xdr:colOff>
      <xdr:row>58</xdr:row>
      <xdr:rowOff>59354</xdr:rowOff>
    </xdr:to>
    <xdr:cxnSp macro="">
      <xdr:nvCxnSpPr>
        <xdr:cNvPr id="123" name="直線コネクタ 122"/>
        <xdr:cNvCxnSpPr/>
      </xdr:nvCxnSpPr>
      <xdr:spPr>
        <a:xfrm>
          <a:off x="2908300" y="9890320"/>
          <a:ext cx="889000" cy="11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163312</xdr:rowOff>
    </xdr:from>
    <xdr:ext cx="599010" cy="259045"/>
    <xdr:sp macro="" textlink="">
      <xdr:nvSpPr>
        <xdr:cNvPr id="125" name="テキスト ボックス 124"/>
        <xdr:cNvSpPr txBox="1"/>
      </xdr:nvSpPr>
      <xdr:spPr>
        <a:xfrm>
          <a:off x="3497794"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117670</xdr:rowOff>
    </xdr:from>
    <xdr:to>
      <xdr:col>4</xdr:col>
      <xdr:colOff>155575</xdr:colOff>
      <xdr:row>58</xdr:row>
      <xdr:rowOff>17331</xdr:rowOff>
    </xdr:to>
    <xdr:cxnSp macro="">
      <xdr:nvCxnSpPr>
        <xdr:cNvPr id="126" name="直線コネクタ 125"/>
        <xdr:cNvCxnSpPr/>
      </xdr:nvCxnSpPr>
      <xdr:spPr>
        <a:xfrm flipV="1">
          <a:off x="2019300" y="9890320"/>
          <a:ext cx="889000" cy="7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2260</xdr:rowOff>
    </xdr:from>
    <xdr:ext cx="599010" cy="259045"/>
    <xdr:sp macro="" textlink="">
      <xdr:nvSpPr>
        <xdr:cNvPr id="128" name="テキスト ボックス 127"/>
        <xdr:cNvSpPr txBox="1"/>
      </xdr:nvSpPr>
      <xdr:spPr>
        <a:xfrm>
          <a:off x="2608794"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17331</xdr:rowOff>
    </xdr:from>
    <xdr:to>
      <xdr:col>2</xdr:col>
      <xdr:colOff>638175</xdr:colOff>
      <xdr:row>58</xdr:row>
      <xdr:rowOff>26716</xdr:rowOff>
    </xdr:to>
    <xdr:cxnSp macro="">
      <xdr:nvCxnSpPr>
        <xdr:cNvPr id="129" name="直線コネクタ 128"/>
        <xdr:cNvCxnSpPr/>
      </xdr:nvCxnSpPr>
      <xdr:spPr>
        <a:xfrm flipV="1">
          <a:off x="1130300" y="9961431"/>
          <a:ext cx="889000" cy="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50195</xdr:rowOff>
    </xdr:from>
    <xdr:ext cx="534377" cy="259045"/>
    <xdr:sp macro="" textlink="">
      <xdr:nvSpPr>
        <xdr:cNvPr id="131" name="テキスト ボックス 130"/>
        <xdr:cNvSpPr txBox="1"/>
      </xdr:nvSpPr>
      <xdr:spPr>
        <a:xfrm>
          <a:off x="1752111" y="96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27050</xdr:rowOff>
    </xdr:from>
    <xdr:ext cx="534377" cy="259045"/>
    <xdr:sp macro="" textlink="">
      <xdr:nvSpPr>
        <xdr:cNvPr id="133" name="テキスト ボックス 132"/>
        <xdr:cNvSpPr txBox="1"/>
      </xdr:nvSpPr>
      <xdr:spPr>
        <a:xfrm>
          <a:off x="863111" y="962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159002</xdr:rowOff>
    </xdr:from>
    <xdr:to>
      <xdr:col>6</xdr:col>
      <xdr:colOff>561975</xdr:colOff>
      <xdr:row>58</xdr:row>
      <xdr:rowOff>89152</xdr:rowOff>
    </xdr:to>
    <xdr:sp macro="" textlink="">
      <xdr:nvSpPr>
        <xdr:cNvPr id="139" name="円/楕円 138"/>
        <xdr:cNvSpPr/>
      </xdr:nvSpPr>
      <xdr:spPr>
        <a:xfrm>
          <a:off x="4584700" y="993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73929</xdr:rowOff>
    </xdr:from>
    <xdr:ext cx="534377" cy="259045"/>
    <xdr:sp macro="" textlink="">
      <xdr:nvSpPr>
        <xdr:cNvPr id="140" name="総務費該当値テキスト"/>
        <xdr:cNvSpPr txBox="1"/>
      </xdr:nvSpPr>
      <xdr:spPr>
        <a:xfrm>
          <a:off x="4686300" y="984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71,034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8554</xdr:rowOff>
    </xdr:from>
    <xdr:to>
      <xdr:col>5</xdr:col>
      <xdr:colOff>409575</xdr:colOff>
      <xdr:row>58</xdr:row>
      <xdr:rowOff>110154</xdr:rowOff>
    </xdr:to>
    <xdr:sp macro="" textlink="">
      <xdr:nvSpPr>
        <xdr:cNvPr id="141" name="円/楕円 140"/>
        <xdr:cNvSpPr/>
      </xdr:nvSpPr>
      <xdr:spPr>
        <a:xfrm>
          <a:off x="3746500" y="995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101281</xdr:rowOff>
    </xdr:from>
    <xdr:ext cx="534377" cy="259045"/>
    <xdr:sp macro="" textlink="">
      <xdr:nvSpPr>
        <xdr:cNvPr id="142" name="テキスト ボックス 141"/>
        <xdr:cNvSpPr txBox="1"/>
      </xdr:nvSpPr>
      <xdr:spPr>
        <a:xfrm>
          <a:off x="3530111" y="1004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64,603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66870</xdr:rowOff>
    </xdr:from>
    <xdr:to>
      <xdr:col>4</xdr:col>
      <xdr:colOff>206375</xdr:colOff>
      <xdr:row>57</xdr:row>
      <xdr:rowOff>168470</xdr:rowOff>
    </xdr:to>
    <xdr:sp macro="" textlink="">
      <xdr:nvSpPr>
        <xdr:cNvPr id="143" name="円/楕円 142"/>
        <xdr:cNvSpPr/>
      </xdr:nvSpPr>
      <xdr:spPr>
        <a:xfrm>
          <a:off x="2857500" y="98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159597</xdr:rowOff>
    </xdr:from>
    <xdr:ext cx="534377" cy="259045"/>
    <xdr:sp macro="" textlink="">
      <xdr:nvSpPr>
        <xdr:cNvPr id="144" name="テキスト ボックス 143"/>
        <xdr:cNvSpPr txBox="1"/>
      </xdr:nvSpPr>
      <xdr:spPr>
        <a:xfrm>
          <a:off x="2641111" y="993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99,246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137981</xdr:rowOff>
    </xdr:from>
    <xdr:to>
      <xdr:col>3</xdr:col>
      <xdr:colOff>3175</xdr:colOff>
      <xdr:row>58</xdr:row>
      <xdr:rowOff>68131</xdr:rowOff>
    </xdr:to>
    <xdr:sp macro="" textlink="">
      <xdr:nvSpPr>
        <xdr:cNvPr id="145" name="円/楕円 144"/>
        <xdr:cNvSpPr/>
      </xdr:nvSpPr>
      <xdr:spPr>
        <a:xfrm>
          <a:off x="1968500" y="991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59258</xdr:rowOff>
    </xdr:from>
    <xdr:ext cx="534377" cy="259045"/>
    <xdr:sp macro="" textlink="">
      <xdr:nvSpPr>
        <xdr:cNvPr id="146" name="テキスト ボックス 145"/>
        <xdr:cNvSpPr txBox="1"/>
      </xdr:nvSpPr>
      <xdr:spPr>
        <a:xfrm>
          <a:off x="1752111" y="1000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77,471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147366</xdr:rowOff>
    </xdr:from>
    <xdr:to>
      <xdr:col>1</xdr:col>
      <xdr:colOff>485775</xdr:colOff>
      <xdr:row>58</xdr:row>
      <xdr:rowOff>77516</xdr:rowOff>
    </xdr:to>
    <xdr:sp macro="" textlink="">
      <xdr:nvSpPr>
        <xdr:cNvPr id="147" name="円/楕円 146"/>
        <xdr:cNvSpPr/>
      </xdr:nvSpPr>
      <xdr:spPr>
        <a:xfrm>
          <a:off x="1079500" y="992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68643</xdr:rowOff>
    </xdr:from>
    <xdr:ext cx="534377" cy="259045"/>
    <xdr:sp macro="" textlink="">
      <xdr:nvSpPr>
        <xdr:cNvPr id="148" name="テキスト ボックス 147"/>
        <xdr:cNvSpPr txBox="1"/>
      </xdr:nvSpPr>
      <xdr:spPr>
        <a:xfrm>
          <a:off x="863111" y="1001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5" name="直線コネクタ 174"/>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6" name="民生費最小値テキスト"/>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7" name="直線コネクタ 176"/>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8" name="民生費最大値テキスト"/>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9" name="直線コネクタ 178"/>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18847</xdr:rowOff>
    </xdr:from>
    <xdr:to>
      <xdr:col>6</xdr:col>
      <xdr:colOff>511175</xdr:colOff>
      <xdr:row>78</xdr:row>
      <xdr:rowOff>22864</xdr:rowOff>
    </xdr:to>
    <xdr:cxnSp macro="">
      <xdr:nvCxnSpPr>
        <xdr:cNvPr id="180" name="直線コネクタ 179"/>
        <xdr:cNvCxnSpPr/>
      </xdr:nvCxnSpPr>
      <xdr:spPr>
        <a:xfrm>
          <a:off x="3797300" y="13391947"/>
          <a:ext cx="8382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24637</xdr:rowOff>
    </xdr:from>
    <xdr:ext cx="599010" cy="259045"/>
    <xdr:sp macro="" textlink="">
      <xdr:nvSpPr>
        <xdr:cNvPr id="181" name="民生費平均値テキスト"/>
        <xdr:cNvSpPr txBox="1"/>
      </xdr:nvSpPr>
      <xdr:spPr>
        <a:xfrm>
          <a:off x="4686300" y="1288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2" name="フローチャート : 判断 181"/>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18847</xdr:rowOff>
    </xdr:from>
    <xdr:to>
      <xdr:col>5</xdr:col>
      <xdr:colOff>358775</xdr:colOff>
      <xdr:row>79</xdr:row>
      <xdr:rowOff>35109</xdr:rowOff>
    </xdr:to>
    <xdr:cxnSp macro="">
      <xdr:nvCxnSpPr>
        <xdr:cNvPr id="183" name="直線コネクタ 182"/>
        <xdr:cNvCxnSpPr/>
      </xdr:nvCxnSpPr>
      <xdr:spPr>
        <a:xfrm flipV="1">
          <a:off x="2908300" y="13391947"/>
          <a:ext cx="889000" cy="18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20016</xdr:rowOff>
    </xdr:from>
    <xdr:to>
      <xdr:col>5</xdr:col>
      <xdr:colOff>409575</xdr:colOff>
      <xdr:row>76</xdr:row>
      <xdr:rowOff>121616</xdr:rowOff>
    </xdr:to>
    <xdr:sp macro="" textlink="">
      <xdr:nvSpPr>
        <xdr:cNvPr id="184" name="フローチャート : 判断 183"/>
        <xdr:cNvSpPr/>
      </xdr:nvSpPr>
      <xdr:spPr>
        <a:xfrm>
          <a:off x="3746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138142</xdr:rowOff>
    </xdr:from>
    <xdr:ext cx="599010" cy="259045"/>
    <xdr:sp macro="" textlink="">
      <xdr:nvSpPr>
        <xdr:cNvPr id="185" name="テキスト ボックス 184"/>
        <xdr:cNvSpPr txBox="1"/>
      </xdr:nvSpPr>
      <xdr:spPr>
        <a:xfrm>
          <a:off x="3497794" y="1282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35109</xdr:rowOff>
    </xdr:from>
    <xdr:to>
      <xdr:col>4</xdr:col>
      <xdr:colOff>155575</xdr:colOff>
      <xdr:row>79</xdr:row>
      <xdr:rowOff>76257</xdr:rowOff>
    </xdr:to>
    <xdr:cxnSp macro="">
      <xdr:nvCxnSpPr>
        <xdr:cNvPr id="186" name="直線コネクタ 185"/>
        <xdr:cNvCxnSpPr/>
      </xdr:nvCxnSpPr>
      <xdr:spPr>
        <a:xfrm flipV="1">
          <a:off x="2019300" y="1357965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145190</xdr:rowOff>
    </xdr:from>
    <xdr:to>
      <xdr:col>4</xdr:col>
      <xdr:colOff>206375</xdr:colOff>
      <xdr:row>77</xdr:row>
      <xdr:rowOff>75340</xdr:rowOff>
    </xdr:to>
    <xdr:sp macro="" textlink="">
      <xdr:nvSpPr>
        <xdr:cNvPr id="187" name="フローチャート : 判断 186"/>
        <xdr:cNvSpPr/>
      </xdr:nvSpPr>
      <xdr:spPr>
        <a:xfrm>
          <a:off x="2857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91867</xdr:rowOff>
    </xdr:from>
    <xdr:ext cx="599010" cy="259045"/>
    <xdr:sp macro="" textlink="">
      <xdr:nvSpPr>
        <xdr:cNvPr id="188" name="テキスト ボックス 187"/>
        <xdr:cNvSpPr txBox="1"/>
      </xdr:nvSpPr>
      <xdr:spPr>
        <a:xfrm>
          <a:off x="2608794" y="1295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62978</xdr:rowOff>
    </xdr:from>
    <xdr:to>
      <xdr:col>2</xdr:col>
      <xdr:colOff>638175</xdr:colOff>
      <xdr:row>79</xdr:row>
      <xdr:rowOff>76257</xdr:rowOff>
    </xdr:to>
    <xdr:cxnSp macro="">
      <xdr:nvCxnSpPr>
        <xdr:cNvPr id="189" name="直線コネクタ 188"/>
        <xdr:cNvCxnSpPr/>
      </xdr:nvCxnSpPr>
      <xdr:spPr>
        <a:xfrm>
          <a:off x="1130300" y="13607528"/>
          <a:ext cx="889000" cy="1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156663</xdr:rowOff>
    </xdr:from>
    <xdr:to>
      <xdr:col>3</xdr:col>
      <xdr:colOff>3175</xdr:colOff>
      <xdr:row>77</xdr:row>
      <xdr:rowOff>86813</xdr:rowOff>
    </xdr:to>
    <xdr:sp macro="" textlink="">
      <xdr:nvSpPr>
        <xdr:cNvPr id="190" name="フローチャート : 判断 189"/>
        <xdr:cNvSpPr/>
      </xdr:nvSpPr>
      <xdr:spPr>
        <a:xfrm>
          <a:off x="1968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103340</xdr:rowOff>
    </xdr:from>
    <xdr:ext cx="599010" cy="259045"/>
    <xdr:sp macro="" textlink="">
      <xdr:nvSpPr>
        <xdr:cNvPr id="191" name="テキスト ボックス 190"/>
        <xdr:cNvSpPr txBox="1"/>
      </xdr:nvSpPr>
      <xdr:spPr>
        <a:xfrm>
          <a:off x="1719794" y="1296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161595</xdr:rowOff>
    </xdr:from>
    <xdr:to>
      <xdr:col>1</xdr:col>
      <xdr:colOff>485775</xdr:colOff>
      <xdr:row>77</xdr:row>
      <xdr:rowOff>91745</xdr:rowOff>
    </xdr:to>
    <xdr:sp macro="" textlink="">
      <xdr:nvSpPr>
        <xdr:cNvPr id="192" name="フローチャート : 判断 191"/>
        <xdr:cNvSpPr/>
      </xdr:nvSpPr>
      <xdr:spPr>
        <a:xfrm>
          <a:off x="1079500" y="131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108272</xdr:rowOff>
    </xdr:from>
    <xdr:ext cx="599010" cy="259045"/>
    <xdr:sp macro="" textlink="">
      <xdr:nvSpPr>
        <xdr:cNvPr id="193" name="テキスト ボックス 192"/>
        <xdr:cNvSpPr txBox="1"/>
      </xdr:nvSpPr>
      <xdr:spPr>
        <a:xfrm>
          <a:off x="830794" y="1296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143514</xdr:rowOff>
    </xdr:from>
    <xdr:to>
      <xdr:col>6</xdr:col>
      <xdr:colOff>561975</xdr:colOff>
      <xdr:row>78</xdr:row>
      <xdr:rowOff>73664</xdr:rowOff>
    </xdr:to>
    <xdr:sp macro="" textlink="">
      <xdr:nvSpPr>
        <xdr:cNvPr id="199" name="円/楕円 198"/>
        <xdr:cNvSpPr/>
      </xdr:nvSpPr>
      <xdr:spPr>
        <a:xfrm>
          <a:off x="4584700" y="1334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121941</xdr:rowOff>
    </xdr:from>
    <xdr:ext cx="599010" cy="259045"/>
    <xdr:sp macro="" textlink="">
      <xdr:nvSpPr>
        <xdr:cNvPr id="200" name="民生費該当値テキスト"/>
        <xdr:cNvSpPr txBox="1"/>
      </xdr:nvSpPr>
      <xdr:spPr>
        <a:xfrm>
          <a:off x="4686300" y="1332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112,733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139497</xdr:rowOff>
    </xdr:from>
    <xdr:to>
      <xdr:col>5</xdr:col>
      <xdr:colOff>409575</xdr:colOff>
      <xdr:row>78</xdr:row>
      <xdr:rowOff>69647</xdr:rowOff>
    </xdr:to>
    <xdr:sp macro="" textlink="">
      <xdr:nvSpPr>
        <xdr:cNvPr id="201" name="円/楕円 200"/>
        <xdr:cNvSpPr/>
      </xdr:nvSpPr>
      <xdr:spPr>
        <a:xfrm>
          <a:off x="3746500" y="1334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60774</xdr:rowOff>
    </xdr:from>
    <xdr:ext cx="599010" cy="259045"/>
    <xdr:sp macro="" textlink="">
      <xdr:nvSpPr>
        <xdr:cNvPr id="202" name="テキスト ボックス 201"/>
        <xdr:cNvSpPr txBox="1"/>
      </xdr:nvSpPr>
      <xdr:spPr>
        <a:xfrm>
          <a:off x="3497794" y="13433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113,102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155759</xdr:rowOff>
    </xdr:from>
    <xdr:to>
      <xdr:col>4</xdr:col>
      <xdr:colOff>206375</xdr:colOff>
      <xdr:row>79</xdr:row>
      <xdr:rowOff>85909</xdr:rowOff>
    </xdr:to>
    <xdr:sp macro="" textlink="">
      <xdr:nvSpPr>
        <xdr:cNvPr id="203" name="円/楕円 202"/>
        <xdr:cNvSpPr/>
      </xdr:nvSpPr>
      <xdr:spPr>
        <a:xfrm>
          <a:off x="2857500" y="1352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77036</xdr:rowOff>
    </xdr:from>
    <xdr:ext cx="534377" cy="259045"/>
    <xdr:sp macro="" textlink="">
      <xdr:nvSpPr>
        <xdr:cNvPr id="204" name="テキスト ボックス 203"/>
        <xdr:cNvSpPr txBox="1"/>
      </xdr:nvSpPr>
      <xdr:spPr>
        <a:xfrm>
          <a:off x="2641111" y="1362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95,858</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25457</xdr:rowOff>
    </xdr:from>
    <xdr:to>
      <xdr:col>3</xdr:col>
      <xdr:colOff>3175</xdr:colOff>
      <xdr:row>79</xdr:row>
      <xdr:rowOff>127057</xdr:rowOff>
    </xdr:to>
    <xdr:sp macro="" textlink="">
      <xdr:nvSpPr>
        <xdr:cNvPr id="205" name="円/楕円 204"/>
        <xdr:cNvSpPr/>
      </xdr:nvSpPr>
      <xdr:spPr>
        <a:xfrm>
          <a:off x="1968500" y="1357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118184</xdr:rowOff>
    </xdr:from>
    <xdr:ext cx="534377" cy="259045"/>
    <xdr:sp macro="" textlink="">
      <xdr:nvSpPr>
        <xdr:cNvPr id="206" name="テキスト ボックス 205"/>
        <xdr:cNvSpPr txBox="1"/>
      </xdr:nvSpPr>
      <xdr:spPr>
        <a:xfrm>
          <a:off x="1752111" y="1366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92,078</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12178</xdr:rowOff>
    </xdr:from>
    <xdr:to>
      <xdr:col>1</xdr:col>
      <xdr:colOff>485775</xdr:colOff>
      <xdr:row>79</xdr:row>
      <xdr:rowOff>113778</xdr:rowOff>
    </xdr:to>
    <xdr:sp macro="" textlink="">
      <xdr:nvSpPr>
        <xdr:cNvPr id="207" name="円/楕円 206"/>
        <xdr:cNvSpPr/>
      </xdr:nvSpPr>
      <xdr:spPr>
        <a:xfrm>
          <a:off x="1079500" y="135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104905</xdr:rowOff>
    </xdr:from>
    <xdr:ext cx="534377" cy="259045"/>
    <xdr:sp macro="" textlink="">
      <xdr:nvSpPr>
        <xdr:cNvPr id="208" name="テキスト ボックス 207"/>
        <xdr:cNvSpPr txBox="1"/>
      </xdr:nvSpPr>
      <xdr:spPr>
        <a:xfrm>
          <a:off x="863111" y="1364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20" name="テキスト ボックス 21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6" name="直線コネクタ 235"/>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7" name="衛生費最小値テキスト"/>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8" name="直線コネクタ 237"/>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9" name="衛生費最大値テキスト"/>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40" name="直線コネクタ 239"/>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37192</xdr:rowOff>
    </xdr:from>
    <xdr:to>
      <xdr:col>6</xdr:col>
      <xdr:colOff>511175</xdr:colOff>
      <xdr:row>98</xdr:row>
      <xdr:rowOff>61013</xdr:rowOff>
    </xdr:to>
    <xdr:cxnSp macro="">
      <xdr:nvCxnSpPr>
        <xdr:cNvPr id="241" name="直線コネクタ 240"/>
        <xdr:cNvCxnSpPr/>
      </xdr:nvCxnSpPr>
      <xdr:spPr>
        <a:xfrm>
          <a:off x="3797300" y="16839292"/>
          <a:ext cx="838200" cy="2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144409</xdr:rowOff>
    </xdr:from>
    <xdr:ext cx="534377" cy="259045"/>
    <xdr:sp macro="" textlink="">
      <xdr:nvSpPr>
        <xdr:cNvPr id="242" name="衛生費平均値テキスト"/>
        <xdr:cNvSpPr txBox="1"/>
      </xdr:nvSpPr>
      <xdr:spPr>
        <a:xfrm>
          <a:off x="4686300" y="16432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3" name="フローチャート : 判断 242"/>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37192</xdr:rowOff>
    </xdr:from>
    <xdr:to>
      <xdr:col>5</xdr:col>
      <xdr:colOff>358775</xdr:colOff>
      <xdr:row>98</xdr:row>
      <xdr:rowOff>38116</xdr:rowOff>
    </xdr:to>
    <xdr:cxnSp macro="">
      <xdr:nvCxnSpPr>
        <xdr:cNvPr id="244" name="直線コネクタ 243"/>
        <xdr:cNvCxnSpPr/>
      </xdr:nvCxnSpPr>
      <xdr:spPr>
        <a:xfrm flipV="1">
          <a:off x="2908300" y="16839292"/>
          <a:ext cx="8890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100797</xdr:rowOff>
    </xdr:from>
    <xdr:to>
      <xdr:col>5</xdr:col>
      <xdr:colOff>409575</xdr:colOff>
      <xdr:row>97</xdr:row>
      <xdr:rowOff>30947</xdr:rowOff>
    </xdr:to>
    <xdr:sp macro="" textlink="">
      <xdr:nvSpPr>
        <xdr:cNvPr id="245" name="フローチャート : 判断 244"/>
        <xdr:cNvSpPr/>
      </xdr:nvSpPr>
      <xdr:spPr>
        <a:xfrm>
          <a:off x="3746500" y="1655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47474</xdr:rowOff>
    </xdr:from>
    <xdr:ext cx="534377" cy="259045"/>
    <xdr:sp macro="" textlink="">
      <xdr:nvSpPr>
        <xdr:cNvPr id="246" name="テキスト ボックス 245"/>
        <xdr:cNvSpPr txBox="1"/>
      </xdr:nvSpPr>
      <xdr:spPr>
        <a:xfrm>
          <a:off x="3530111" y="163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38116</xdr:rowOff>
    </xdr:from>
    <xdr:to>
      <xdr:col>4</xdr:col>
      <xdr:colOff>155575</xdr:colOff>
      <xdr:row>98</xdr:row>
      <xdr:rowOff>45669</xdr:rowOff>
    </xdr:to>
    <xdr:cxnSp macro="">
      <xdr:nvCxnSpPr>
        <xdr:cNvPr id="247" name="直線コネクタ 246"/>
        <xdr:cNvCxnSpPr/>
      </xdr:nvCxnSpPr>
      <xdr:spPr>
        <a:xfrm flipV="1">
          <a:off x="2019300" y="16840216"/>
          <a:ext cx="889000" cy="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137534</xdr:rowOff>
    </xdr:from>
    <xdr:to>
      <xdr:col>4</xdr:col>
      <xdr:colOff>206375</xdr:colOff>
      <xdr:row>97</xdr:row>
      <xdr:rowOff>67684</xdr:rowOff>
    </xdr:to>
    <xdr:sp macro="" textlink="">
      <xdr:nvSpPr>
        <xdr:cNvPr id="248" name="フローチャート : 判断 247"/>
        <xdr:cNvSpPr/>
      </xdr:nvSpPr>
      <xdr:spPr>
        <a:xfrm>
          <a:off x="2857500" y="1659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84211</xdr:rowOff>
    </xdr:from>
    <xdr:ext cx="534377" cy="259045"/>
    <xdr:sp macro="" textlink="">
      <xdr:nvSpPr>
        <xdr:cNvPr id="249" name="テキスト ボックス 248"/>
        <xdr:cNvSpPr txBox="1"/>
      </xdr:nvSpPr>
      <xdr:spPr>
        <a:xfrm>
          <a:off x="2641111" y="163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41630</xdr:rowOff>
    </xdr:from>
    <xdr:to>
      <xdr:col>2</xdr:col>
      <xdr:colOff>638175</xdr:colOff>
      <xdr:row>98</xdr:row>
      <xdr:rowOff>45669</xdr:rowOff>
    </xdr:to>
    <xdr:cxnSp macro="">
      <xdr:nvCxnSpPr>
        <xdr:cNvPr id="250" name="直線コネクタ 249"/>
        <xdr:cNvCxnSpPr/>
      </xdr:nvCxnSpPr>
      <xdr:spPr>
        <a:xfrm>
          <a:off x="1130300" y="16843730"/>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154527</xdr:rowOff>
    </xdr:from>
    <xdr:to>
      <xdr:col>3</xdr:col>
      <xdr:colOff>3175</xdr:colOff>
      <xdr:row>97</xdr:row>
      <xdr:rowOff>84677</xdr:rowOff>
    </xdr:to>
    <xdr:sp macro="" textlink="">
      <xdr:nvSpPr>
        <xdr:cNvPr id="251" name="フローチャート : 判断 250"/>
        <xdr:cNvSpPr/>
      </xdr:nvSpPr>
      <xdr:spPr>
        <a:xfrm>
          <a:off x="1968500" y="166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101204</xdr:rowOff>
    </xdr:from>
    <xdr:ext cx="534377" cy="259045"/>
    <xdr:sp macro="" textlink="">
      <xdr:nvSpPr>
        <xdr:cNvPr id="252" name="テキスト ボックス 251"/>
        <xdr:cNvSpPr txBox="1"/>
      </xdr:nvSpPr>
      <xdr:spPr>
        <a:xfrm>
          <a:off x="1752111" y="1638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136630</xdr:rowOff>
    </xdr:from>
    <xdr:to>
      <xdr:col>1</xdr:col>
      <xdr:colOff>485775</xdr:colOff>
      <xdr:row>97</xdr:row>
      <xdr:rowOff>66780</xdr:rowOff>
    </xdr:to>
    <xdr:sp macro="" textlink="">
      <xdr:nvSpPr>
        <xdr:cNvPr id="253" name="フローチャート : 判断 252"/>
        <xdr:cNvSpPr/>
      </xdr:nvSpPr>
      <xdr:spPr>
        <a:xfrm>
          <a:off x="1079500" y="165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83307</xdr:rowOff>
    </xdr:from>
    <xdr:ext cx="534377" cy="259045"/>
    <xdr:sp macro="" textlink="">
      <xdr:nvSpPr>
        <xdr:cNvPr id="254" name="テキスト ボックス 253"/>
        <xdr:cNvSpPr txBox="1"/>
      </xdr:nvSpPr>
      <xdr:spPr>
        <a:xfrm>
          <a:off x="863111" y="163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10213</xdr:rowOff>
    </xdr:from>
    <xdr:to>
      <xdr:col>6</xdr:col>
      <xdr:colOff>561975</xdr:colOff>
      <xdr:row>98</xdr:row>
      <xdr:rowOff>111813</xdr:rowOff>
    </xdr:to>
    <xdr:sp macro="" textlink="">
      <xdr:nvSpPr>
        <xdr:cNvPr id="260" name="円/楕円 259"/>
        <xdr:cNvSpPr/>
      </xdr:nvSpPr>
      <xdr:spPr>
        <a:xfrm>
          <a:off x="4584700" y="1681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96590</xdr:rowOff>
    </xdr:from>
    <xdr:ext cx="534377" cy="259045"/>
    <xdr:sp macro="" textlink="">
      <xdr:nvSpPr>
        <xdr:cNvPr id="261" name="衛生費該当値テキスト"/>
        <xdr:cNvSpPr txBox="1"/>
      </xdr:nvSpPr>
      <xdr:spPr>
        <a:xfrm>
          <a:off x="4686300" y="1672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26,261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157842</xdr:rowOff>
    </xdr:from>
    <xdr:to>
      <xdr:col>5</xdr:col>
      <xdr:colOff>409575</xdr:colOff>
      <xdr:row>98</xdr:row>
      <xdr:rowOff>87992</xdr:rowOff>
    </xdr:to>
    <xdr:sp macro="" textlink="">
      <xdr:nvSpPr>
        <xdr:cNvPr id="262" name="円/楕円 261"/>
        <xdr:cNvSpPr/>
      </xdr:nvSpPr>
      <xdr:spPr>
        <a:xfrm>
          <a:off x="3746500" y="1678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79119</xdr:rowOff>
    </xdr:from>
    <xdr:ext cx="534377" cy="259045"/>
    <xdr:sp macro="" textlink="">
      <xdr:nvSpPr>
        <xdr:cNvPr id="263" name="テキスト ボックス 262"/>
        <xdr:cNvSpPr txBox="1"/>
      </xdr:nvSpPr>
      <xdr:spPr>
        <a:xfrm>
          <a:off x="3530111" y="1688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28,762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158766</xdr:rowOff>
    </xdr:from>
    <xdr:to>
      <xdr:col>4</xdr:col>
      <xdr:colOff>206375</xdr:colOff>
      <xdr:row>98</xdr:row>
      <xdr:rowOff>88916</xdr:rowOff>
    </xdr:to>
    <xdr:sp macro="" textlink="">
      <xdr:nvSpPr>
        <xdr:cNvPr id="264" name="円/楕円 263"/>
        <xdr:cNvSpPr/>
      </xdr:nvSpPr>
      <xdr:spPr>
        <a:xfrm>
          <a:off x="2857500" y="1678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80043</xdr:rowOff>
    </xdr:from>
    <xdr:ext cx="534377" cy="259045"/>
    <xdr:sp macro="" textlink="">
      <xdr:nvSpPr>
        <xdr:cNvPr id="265" name="テキスト ボックス 264"/>
        <xdr:cNvSpPr txBox="1"/>
      </xdr:nvSpPr>
      <xdr:spPr>
        <a:xfrm>
          <a:off x="2641111" y="1688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28,665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166319</xdr:rowOff>
    </xdr:from>
    <xdr:to>
      <xdr:col>3</xdr:col>
      <xdr:colOff>3175</xdr:colOff>
      <xdr:row>98</xdr:row>
      <xdr:rowOff>96469</xdr:rowOff>
    </xdr:to>
    <xdr:sp macro="" textlink="">
      <xdr:nvSpPr>
        <xdr:cNvPr id="266" name="円/楕円 265"/>
        <xdr:cNvSpPr/>
      </xdr:nvSpPr>
      <xdr:spPr>
        <a:xfrm>
          <a:off x="1968500" y="1679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87596</xdr:rowOff>
    </xdr:from>
    <xdr:ext cx="534377" cy="259045"/>
    <xdr:sp macro="" textlink="">
      <xdr:nvSpPr>
        <xdr:cNvPr id="267" name="テキスト ボックス 266"/>
        <xdr:cNvSpPr txBox="1"/>
      </xdr:nvSpPr>
      <xdr:spPr>
        <a:xfrm>
          <a:off x="1752111" y="1688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162280</xdr:rowOff>
    </xdr:from>
    <xdr:to>
      <xdr:col>1</xdr:col>
      <xdr:colOff>485775</xdr:colOff>
      <xdr:row>98</xdr:row>
      <xdr:rowOff>92430</xdr:rowOff>
    </xdr:to>
    <xdr:sp macro="" textlink="">
      <xdr:nvSpPr>
        <xdr:cNvPr id="268" name="円/楕円 267"/>
        <xdr:cNvSpPr/>
      </xdr:nvSpPr>
      <xdr:spPr>
        <a:xfrm>
          <a:off x="1079500" y="1679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83557</xdr:rowOff>
    </xdr:from>
    <xdr:ext cx="534377" cy="259045"/>
    <xdr:sp macro="" textlink="">
      <xdr:nvSpPr>
        <xdr:cNvPr id="269" name="テキスト ボックス 268"/>
        <xdr:cNvSpPr txBox="1"/>
      </xdr:nvSpPr>
      <xdr:spPr>
        <a:xfrm>
          <a:off x="863111" y="1688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141986</xdr:rowOff>
    </xdr:from>
    <xdr:to>
      <xdr:col>15</xdr:col>
      <xdr:colOff>180340</xdr:colOff>
      <xdr:row>39</xdr:row>
      <xdr:rowOff>98878</xdr:rowOff>
    </xdr:to>
    <xdr:cxnSp macro="">
      <xdr:nvCxnSpPr>
        <xdr:cNvPr id="295" name="直線コネクタ 294"/>
        <xdr:cNvCxnSpPr/>
      </xdr:nvCxnSpPr>
      <xdr:spPr>
        <a:xfrm flipV="1">
          <a:off x="10475595" y="5285486"/>
          <a:ext cx="1270" cy="149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88663</xdr:rowOff>
    </xdr:from>
    <xdr:ext cx="469744" cy="259045"/>
    <xdr:sp macro="" textlink="">
      <xdr:nvSpPr>
        <xdr:cNvPr id="298" name="労働費最大値テキスト"/>
        <xdr:cNvSpPr txBox="1"/>
      </xdr:nvSpPr>
      <xdr:spPr>
        <a:xfrm>
          <a:off x="10528300" y="506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30</xdr:row>
      <xdr:rowOff>141986</xdr:rowOff>
    </xdr:from>
    <xdr:to>
      <xdr:col>15</xdr:col>
      <xdr:colOff>269875</xdr:colOff>
      <xdr:row>30</xdr:row>
      <xdr:rowOff>141986</xdr:rowOff>
    </xdr:to>
    <xdr:cxnSp macro="">
      <xdr:nvCxnSpPr>
        <xdr:cNvPr id="299" name="直線コネクタ 298"/>
        <xdr:cNvCxnSpPr/>
      </xdr:nvCxnSpPr>
      <xdr:spPr>
        <a:xfrm>
          <a:off x="10388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300" name="直線コネクタ 29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170233</xdr:rowOff>
    </xdr:from>
    <xdr:ext cx="378565" cy="259045"/>
    <xdr:sp macro="" textlink="">
      <xdr:nvSpPr>
        <xdr:cNvPr id="301" name="労働費平均値テキスト"/>
        <xdr:cNvSpPr txBox="1"/>
      </xdr:nvSpPr>
      <xdr:spPr>
        <a:xfrm>
          <a:off x="10528300" y="63424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147356</xdr:rowOff>
    </xdr:from>
    <xdr:to>
      <xdr:col>15</xdr:col>
      <xdr:colOff>231775</xdr:colOff>
      <xdr:row>38</xdr:row>
      <xdr:rowOff>77506</xdr:rowOff>
    </xdr:to>
    <xdr:sp macro="" textlink="">
      <xdr:nvSpPr>
        <xdr:cNvPr id="302" name="フローチャート : 判断 301"/>
        <xdr:cNvSpPr/>
      </xdr:nvSpPr>
      <xdr:spPr>
        <a:xfrm>
          <a:off x="104267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126311</xdr:rowOff>
    </xdr:from>
    <xdr:to>
      <xdr:col>14</xdr:col>
      <xdr:colOff>28575</xdr:colOff>
      <xdr:row>39</xdr:row>
      <xdr:rowOff>98878</xdr:rowOff>
    </xdr:to>
    <xdr:cxnSp macro="">
      <xdr:nvCxnSpPr>
        <xdr:cNvPr id="303" name="直線コネクタ 302"/>
        <xdr:cNvCxnSpPr/>
      </xdr:nvCxnSpPr>
      <xdr:spPr>
        <a:xfrm>
          <a:off x="8750300" y="6641411"/>
          <a:ext cx="889000" cy="14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112413</xdr:rowOff>
    </xdr:from>
    <xdr:to>
      <xdr:col>14</xdr:col>
      <xdr:colOff>79375</xdr:colOff>
      <xdr:row>38</xdr:row>
      <xdr:rowOff>42563</xdr:rowOff>
    </xdr:to>
    <xdr:sp macro="" textlink="">
      <xdr:nvSpPr>
        <xdr:cNvPr id="304" name="フローチャート : 判断 303"/>
        <xdr:cNvSpPr/>
      </xdr:nvSpPr>
      <xdr:spPr>
        <a:xfrm>
          <a:off x="9588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59090</xdr:rowOff>
    </xdr:from>
    <xdr:ext cx="378565" cy="259045"/>
    <xdr:sp macro="" textlink="">
      <xdr:nvSpPr>
        <xdr:cNvPr id="305" name="テキスト ボックス 304"/>
        <xdr:cNvSpPr txBox="1"/>
      </xdr:nvSpPr>
      <xdr:spPr>
        <a:xfrm>
          <a:off x="9450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93001</xdr:rowOff>
    </xdr:from>
    <xdr:to>
      <xdr:col>12</xdr:col>
      <xdr:colOff>511175</xdr:colOff>
      <xdr:row>38</xdr:row>
      <xdr:rowOff>126311</xdr:rowOff>
    </xdr:to>
    <xdr:cxnSp macro="">
      <xdr:nvCxnSpPr>
        <xdr:cNvPr id="306" name="直線コネクタ 305"/>
        <xdr:cNvCxnSpPr/>
      </xdr:nvCxnSpPr>
      <xdr:spPr>
        <a:xfrm>
          <a:off x="7861300" y="6608101"/>
          <a:ext cx="889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60488</xdr:rowOff>
    </xdr:from>
    <xdr:to>
      <xdr:col>12</xdr:col>
      <xdr:colOff>561975</xdr:colOff>
      <xdr:row>36</xdr:row>
      <xdr:rowOff>162088</xdr:rowOff>
    </xdr:to>
    <xdr:sp macro="" textlink="">
      <xdr:nvSpPr>
        <xdr:cNvPr id="307" name="フローチャート : 判断 306"/>
        <xdr:cNvSpPr/>
      </xdr:nvSpPr>
      <xdr:spPr>
        <a:xfrm>
          <a:off x="8699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7165</xdr:rowOff>
    </xdr:from>
    <xdr:ext cx="469744" cy="259045"/>
    <xdr:sp macro="" textlink="">
      <xdr:nvSpPr>
        <xdr:cNvPr id="308" name="テキスト ボックス 307"/>
        <xdr:cNvSpPr txBox="1"/>
      </xdr:nvSpPr>
      <xdr:spPr>
        <a:xfrm>
          <a:off x="8515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40749</xdr:rowOff>
    </xdr:from>
    <xdr:to>
      <xdr:col>11</xdr:col>
      <xdr:colOff>307975</xdr:colOff>
      <xdr:row>38</xdr:row>
      <xdr:rowOff>93001</xdr:rowOff>
    </xdr:to>
    <xdr:cxnSp macro="">
      <xdr:nvCxnSpPr>
        <xdr:cNvPr id="309" name="直線コネクタ 308"/>
        <xdr:cNvCxnSpPr/>
      </xdr:nvCxnSpPr>
      <xdr:spPr>
        <a:xfrm>
          <a:off x="6972300" y="6555849"/>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57222</xdr:rowOff>
    </xdr:from>
    <xdr:to>
      <xdr:col>11</xdr:col>
      <xdr:colOff>358775</xdr:colOff>
      <xdr:row>35</xdr:row>
      <xdr:rowOff>158822</xdr:rowOff>
    </xdr:to>
    <xdr:sp macro="" textlink="">
      <xdr:nvSpPr>
        <xdr:cNvPr id="310" name="フローチャート : 判断 309"/>
        <xdr:cNvSpPr/>
      </xdr:nvSpPr>
      <xdr:spPr>
        <a:xfrm>
          <a:off x="7810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3899</xdr:rowOff>
    </xdr:from>
    <xdr:ext cx="469744" cy="259045"/>
    <xdr:sp macro="" textlink="">
      <xdr:nvSpPr>
        <xdr:cNvPr id="311" name="テキスト ボックス 310"/>
        <xdr:cNvSpPr txBox="1"/>
      </xdr:nvSpPr>
      <xdr:spPr>
        <a:xfrm>
          <a:off x="7626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37955</xdr:rowOff>
    </xdr:from>
    <xdr:to>
      <xdr:col>10</xdr:col>
      <xdr:colOff>155575</xdr:colOff>
      <xdr:row>33</xdr:row>
      <xdr:rowOff>139555</xdr:rowOff>
    </xdr:to>
    <xdr:sp macro="" textlink="">
      <xdr:nvSpPr>
        <xdr:cNvPr id="312" name="フローチャート : 判断 311"/>
        <xdr:cNvSpPr/>
      </xdr:nvSpPr>
      <xdr:spPr>
        <a:xfrm>
          <a:off x="6921500" y="569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156082</xdr:rowOff>
    </xdr:from>
    <xdr:ext cx="469744" cy="259045"/>
    <xdr:sp macro="" textlink="">
      <xdr:nvSpPr>
        <xdr:cNvPr id="313" name="テキスト ボックス 312"/>
        <xdr:cNvSpPr txBox="1"/>
      </xdr:nvSpPr>
      <xdr:spPr>
        <a:xfrm>
          <a:off x="6737427" y="547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9" name="円/楕円 31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2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1" name="円/楕円 32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2" name="テキスト ボックス 321"/>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75511</xdr:rowOff>
    </xdr:from>
    <xdr:to>
      <xdr:col>12</xdr:col>
      <xdr:colOff>561975</xdr:colOff>
      <xdr:row>39</xdr:row>
      <xdr:rowOff>5661</xdr:rowOff>
    </xdr:to>
    <xdr:sp macro="" textlink="">
      <xdr:nvSpPr>
        <xdr:cNvPr id="323" name="円/楕円 322"/>
        <xdr:cNvSpPr/>
      </xdr:nvSpPr>
      <xdr:spPr>
        <a:xfrm>
          <a:off x="8699500" y="65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168238</xdr:rowOff>
    </xdr:from>
    <xdr:ext cx="378565" cy="259045"/>
    <xdr:sp macro="" textlink="">
      <xdr:nvSpPr>
        <xdr:cNvPr id="324" name="テキスト ボックス 323"/>
        <xdr:cNvSpPr txBox="1"/>
      </xdr:nvSpPr>
      <xdr:spPr>
        <a:xfrm>
          <a:off x="8561017" y="6683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42201</xdr:rowOff>
    </xdr:from>
    <xdr:to>
      <xdr:col>11</xdr:col>
      <xdr:colOff>358775</xdr:colOff>
      <xdr:row>38</xdr:row>
      <xdr:rowOff>143801</xdr:rowOff>
    </xdr:to>
    <xdr:sp macro="" textlink="">
      <xdr:nvSpPr>
        <xdr:cNvPr id="325" name="円/楕円 324"/>
        <xdr:cNvSpPr/>
      </xdr:nvSpPr>
      <xdr:spPr>
        <a:xfrm>
          <a:off x="7810500" y="65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134928</xdr:rowOff>
    </xdr:from>
    <xdr:ext cx="378565" cy="259045"/>
    <xdr:sp macro="" textlink="">
      <xdr:nvSpPr>
        <xdr:cNvPr id="326" name="テキスト ボックス 325"/>
        <xdr:cNvSpPr txBox="1"/>
      </xdr:nvSpPr>
      <xdr:spPr>
        <a:xfrm>
          <a:off x="7672017" y="6650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161399</xdr:rowOff>
    </xdr:from>
    <xdr:to>
      <xdr:col>10</xdr:col>
      <xdr:colOff>155575</xdr:colOff>
      <xdr:row>38</xdr:row>
      <xdr:rowOff>91549</xdr:rowOff>
    </xdr:to>
    <xdr:sp macro="" textlink="">
      <xdr:nvSpPr>
        <xdr:cNvPr id="327" name="円/楕円 326"/>
        <xdr:cNvSpPr/>
      </xdr:nvSpPr>
      <xdr:spPr>
        <a:xfrm>
          <a:off x="6921500" y="650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82676</xdr:rowOff>
    </xdr:from>
    <xdr:ext cx="378565" cy="259045"/>
    <xdr:sp macro="" textlink="">
      <xdr:nvSpPr>
        <xdr:cNvPr id="328" name="テキスト ボックス 327"/>
        <xdr:cNvSpPr txBox="1"/>
      </xdr:nvSpPr>
      <xdr:spPr>
        <a:xfrm>
          <a:off x="6783017" y="6597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4" name="テキスト ボックス 34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8" name="直線コネクタ 347"/>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9" name="農林水産業費最小値テキスト"/>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50" name="直線コネクタ 349"/>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51" name="農林水産業費最大値テキスト"/>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52" name="直線コネクタ 351"/>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4169</xdr:rowOff>
    </xdr:from>
    <xdr:to>
      <xdr:col>15</xdr:col>
      <xdr:colOff>180975</xdr:colOff>
      <xdr:row>58</xdr:row>
      <xdr:rowOff>5929</xdr:rowOff>
    </xdr:to>
    <xdr:cxnSp macro="">
      <xdr:nvCxnSpPr>
        <xdr:cNvPr id="353" name="直線コネクタ 352"/>
        <xdr:cNvCxnSpPr/>
      </xdr:nvCxnSpPr>
      <xdr:spPr>
        <a:xfrm>
          <a:off x="9639300" y="9948269"/>
          <a:ext cx="8382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167304</xdr:rowOff>
    </xdr:from>
    <xdr:ext cx="534377" cy="259045"/>
    <xdr:sp macro="" textlink="">
      <xdr:nvSpPr>
        <xdr:cNvPr id="354" name="農林水産業費平均値テキスト"/>
        <xdr:cNvSpPr txBox="1"/>
      </xdr:nvSpPr>
      <xdr:spPr>
        <a:xfrm>
          <a:off x="10528300" y="9597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5" name="フローチャート : 判断 354"/>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4169</xdr:rowOff>
    </xdr:from>
    <xdr:to>
      <xdr:col>14</xdr:col>
      <xdr:colOff>28575</xdr:colOff>
      <xdr:row>58</xdr:row>
      <xdr:rowOff>9815</xdr:rowOff>
    </xdr:to>
    <xdr:cxnSp macro="">
      <xdr:nvCxnSpPr>
        <xdr:cNvPr id="356" name="直線コネクタ 355"/>
        <xdr:cNvCxnSpPr/>
      </xdr:nvCxnSpPr>
      <xdr:spPr>
        <a:xfrm flipV="1">
          <a:off x="8750300" y="9948269"/>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160241</xdr:rowOff>
    </xdr:from>
    <xdr:to>
      <xdr:col>14</xdr:col>
      <xdr:colOff>79375</xdr:colOff>
      <xdr:row>57</xdr:row>
      <xdr:rowOff>90391</xdr:rowOff>
    </xdr:to>
    <xdr:sp macro="" textlink="">
      <xdr:nvSpPr>
        <xdr:cNvPr id="357" name="フローチャート : 判断 356"/>
        <xdr:cNvSpPr/>
      </xdr:nvSpPr>
      <xdr:spPr>
        <a:xfrm>
          <a:off x="9588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106918</xdr:rowOff>
    </xdr:from>
    <xdr:ext cx="534377" cy="259045"/>
    <xdr:sp macro="" textlink="">
      <xdr:nvSpPr>
        <xdr:cNvPr id="358" name="テキスト ボックス 357"/>
        <xdr:cNvSpPr txBox="1"/>
      </xdr:nvSpPr>
      <xdr:spPr>
        <a:xfrm>
          <a:off x="9372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9249</xdr:rowOff>
    </xdr:from>
    <xdr:to>
      <xdr:col>12</xdr:col>
      <xdr:colOff>511175</xdr:colOff>
      <xdr:row>58</xdr:row>
      <xdr:rowOff>9815</xdr:rowOff>
    </xdr:to>
    <xdr:cxnSp macro="">
      <xdr:nvCxnSpPr>
        <xdr:cNvPr id="359" name="直線コネクタ 358"/>
        <xdr:cNvCxnSpPr/>
      </xdr:nvCxnSpPr>
      <xdr:spPr>
        <a:xfrm>
          <a:off x="7861300" y="9953349"/>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158028</xdr:rowOff>
    </xdr:from>
    <xdr:to>
      <xdr:col>12</xdr:col>
      <xdr:colOff>561975</xdr:colOff>
      <xdr:row>57</xdr:row>
      <xdr:rowOff>88178</xdr:rowOff>
    </xdr:to>
    <xdr:sp macro="" textlink="">
      <xdr:nvSpPr>
        <xdr:cNvPr id="360" name="フローチャート : 判断 359"/>
        <xdr:cNvSpPr/>
      </xdr:nvSpPr>
      <xdr:spPr>
        <a:xfrm>
          <a:off x="8699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104705</xdr:rowOff>
    </xdr:from>
    <xdr:ext cx="534377" cy="259045"/>
    <xdr:sp macro="" textlink="">
      <xdr:nvSpPr>
        <xdr:cNvPr id="361" name="テキスト ボックス 360"/>
        <xdr:cNvSpPr txBox="1"/>
      </xdr:nvSpPr>
      <xdr:spPr>
        <a:xfrm>
          <a:off x="8483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9249</xdr:rowOff>
    </xdr:from>
    <xdr:to>
      <xdr:col>11</xdr:col>
      <xdr:colOff>307975</xdr:colOff>
      <xdr:row>58</xdr:row>
      <xdr:rowOff>9364</xdr:rowOff>
    </xdr:to>
    <xdr:cxnSp macro="">
      <xdr:nvCxnSpPr>
        <xdr:cNvPr id="362" name="直線コネクタ 361"/>
        <xdr:cNvCxnSpPr/>
      </xdr:nvCxnSpPr>
      <xdr:spPr>
        <a:xfrm flipV="1">
          <a:off x="6972300" y="9953349"/>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249</xdr:rowOff>
    </xdr:from>
    <xdr:to>
      <xdr:col>11</xdr:col>
      <xdr:colOff>358775</xdr:colOff>
      <xdr:row>57</xdr:row>
      <xdr:rowOff>101849</xdr:rowOff>
    </xdr:to>
    <xdr:sp macro="" textlink="">
      <xdr:nvSpPr>
        <xdr:cNvPr id="363" name="フローチャート : 判断 362"/>
        <xdr:cNvSpPr/>
      </xdr:nvSpPr>
      <xdr:spPr>
        <a:xfrm>
          <a:off x="7810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118376</xdr:rowOff>
    </xdr:from>
    <xdr:ext cx="534377" cy="259045"/>
    <xdr:sp macro="" textlink="">
      <xdr:nvSpPr>
        <xdr:cNvPr id="364" name="テキスト ボックス 363"/>
        <xdr:cNvSpPr txBox="1"/>
      </xdr:nvSpPr>
      <xdr:spPr>
        <a:xfrm>
          <a:off x="7594111" y="954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169916</xdr:rowOff>
    </xdr:from>
    <xdr:to>
      <xdr:col>10</xdr:col>
      <xdr:colOff>155575</xdr:colOff>
      <xdr:row>57</xdr:row>
      <xdr:rowOff>100066</xdr:rowOff>
    </xdr:to>
    <xdr:sp macro="" textlink="">
      <xdr:nvSpPr>
        <xdr:cNvPr id="365" name="フローチャート : 判断 364"/>
        <xdr:cNvSpPr/>
      </xdr:nvSpPr>
      <xdr:spPr>
        <a:xfrm>
          <a:off x="6921500" y="977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116593</xdr:rowOff>
    </xdr:from>
    <xdr:ext cx="534377" cy="259045"/>
    <xdr:sp macro="" textlink="">
      <xdr:nvSpPr>
        <xdr:cNvPr id="366" name="テキスト ボックス 365"/>
        <xdr:cNvSpPr txBox="1"/>
      </xdr:nvSpPr>
      <xdr:spPr>
        <a:xfrm>
          <a:off x="6705111" y="954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126579</xdr:rowOff>
    </xdr:from>
    <xdr:to>
      <xdr:col>15</xdr:col>
      <xdr:colOff>231775</xdr:colOff>
      <xdr:row>58</xdr:row>
      <xdr:rowOff>56729</xdr:rowOff>
    </xdr:to>
    <xdr:sp macro="" textlink="">
      <xdr:nvSpPr>
        <xdr:cNvPr id="372" name="円/楕円 371"/>
        <xdr:cNvSpPr/>
      </xdr:nvSpPr>
      <xdr:spPr>
        <a:xfrm>
          <a:off x="10426700" y="989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41506</xdr:rowOff>
    </xdr:from>
    <xdr:ext cx="469744" cy="259045"/>
    <xdr:sp macro="" textlink="">
      <xdr:nvSpPr>
        <xdr:cNvPr id="373" name="農林水産業費該当値テキスト"/>
        <xdr:cNvSpPr txBox="1"/>
      </xdr:nvSpPr>
      <xdr:spPr>
        <a:xfrm>
          <a:off x="10528300" y="981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124819</xdr:rowOff>
    </xdr:from>
    <xdr:to>
      <xdr:col>14</xdr:col>
      <xdr:colOff>79375</xdr:colOff>
      <xdr:row>58</xdr:row>
      <xdr:rowOff>54969</xdr:rowOff>
    </xdr:to>
    <xdr:sp macro="" textlink="">
      <xdr:nvSpPr>
        <xdr:cNvPr id="374" name="円/楕円 373"/>
        <xdr:cNvSpPr/>
      </xdr:nvSpPr>
      <xdr:spPr>
        <a:xfrm>
          <a:off x="9588500" y="989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46096</xdr:rowOff>
    </xdr:from>
    <xdr:ext cx="469744" cy="259045"/>
    <xdr:sp macro="" textlink="">
      <xdr:nvSpPr>
        <xdr:cNvPr id="375" name="テキスト ボックス 374"/>
        <xdr:cNvSpPr txBox="1"/>
      </xdr:nvSpPr>
      <xdr:spPr>
        <a:xfrm>
          <a:off x="9404427" y="999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130465</xdr:rowOff>
    </xdr:from>
    <xdr:to>
      <xdr:col>12</xdr:col>
      <xdr:colOff>561975</xdr:colOff>
      <xdr:row>58</xdr:row>
      <xdr:rowOff>60615</xdr:rowOff>
    </xdr:to>
    <xdr:sp macro="" textlink="">
      <xdr:nvSpPr>
        <xdr:cNvPr id="376" name="円/楕円 375"/>
        <xdr:cNvSpPr/>
      </xdr:nvSpPr>
      <xdr:spPr>
        <a:xfrm>
          <a:off x="8699500" y="990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51742</xdr:rowOff>
    </xdr:from>
    <xdr:ext cx="469744" cy="259045"/>
    <xdr:sp macro="" textlink="">
      <xdr:nvSpPr>
        <xdr:cNvPr id="377" name="テキスト ボックス 376"/>
        <xdr:cNvSpPr txBox="1"/>
      </xdr:nvSpPr>
      <xdr:spPr>
        <a:xfrm>
          <a:off x="8515427" y="99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129899</xdr:rowOff>
    </xdr:from>
    <xdr:to>
      <xdr:col>11</xdr:col>
      <xdr:colOff>358775</xdr:colOff>
      <xdr:row>58</xdr:row>
      <xdr:rowOff>60049</xdr:rowOff>
    </xdr:to>
    <xdr:sp macro="" textlink="">
      <xdr:nvSpPr>
        <xdr:cNvPr id="378" name="円/楕円 377"/>
        <xdr:cNvSpPr/>
      </xdr:nvSpPr>
      <xdr:spPr>
        <a:xfrm>
          <a:off x="7810500" y="99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51176</xdr:rowOff>
    </xdr:from>
    <xdr:ext cx="469744" cy="259045"/>
    <xdr:sp macro="" textlink="">
      <xdr:nvSpPr>
        <xdr:cNvPr id="379" name="テキスト ボックス 378"/>
        <xdr:cNvSpPr txBox="1"/>
      </xdr:nvSpPr>
      <xdr:spPr>
        <a:xfrm>
          <a:off x="7626427" y="999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130014</xdr:rowOff>
    </xdr:from>
    <xdr:to>
      <xdr:col>10</xdr:col>
      <xdr:colOff>155575</xdr:colOff>
      <xdr:row>58</xdr:row>
      <xdr:rowOff>60164</xdr:rowOff>
    </xdr:to>
    <xdr:sp macro="" textlink="">
      <xdr:nvSpPr>
        <xdr:cNvPr id="380" name="円/楕円 379"/>
        <xdr:cNvSpPr/>
      </xdr:nvSpPr>
      <xdr:spPr>
        <a:xfrm>
          <a:off x="6921500" y="990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51291</xdr:rowOff>
    </xdr:from>
    <xdr:ext cx="469744" cy="259045"/>
    <xdr:sp macro="" textlink="">
      <xdr:nvSpPr>
        <xdr:cNvPr id="381" name="テキスト ボックス 380"/>
        <xdr:cNvSpPr txBox="1"/>
      </xdr:nvSpPr>
      <xdr:spPr>
        <a:xfrm>
          <a:off x="6737427" y="999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403" name="直線コネクタ 402"/>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404" name="商工費最小値テキスト"/>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405" name="直線コネクタ 404"/>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6" name="商工費最大値テキスト"/>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7" name="直線コネクタ 406"/>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24098</xdr:rowOff>
    </xdr:from>
    <xdr:to>
      <xdr:col>15</xdr:col>
      <xdr:colOff>180975</xdr:colOff>
      <xdr:row>78</xdr:row>
      <xdr:rowOff>75189</xdr:rowOff>
    </xdr:to>
    <xdr:cxnSp macro="">
      <xdr:nvCxnSpPr>
        <xdr:cNvPr id="408" name="直線コネクタ 407"/>
        <xdr:cNvCxnSpPr/>
      </xdr:nvCxnSpPr>
      <xdr:spPr>
        <a:xfrm flipV="1">
          <a:off x="9639300" y="13397198"/>
          <a:ext cx="838200" cy="5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135346</xdr:rowOff>
    </xdr:from>
    <xdr:ext cx="534377" cy="259045"/>
    <xdr:sp macro="" textlink="">
      <xdr:nvSpPr>
        <xdr:cNvPr id="409" name="商工費平均値テキスト"/>
        <xdr:cNvSpPr txBox="1"/>
      </xdr:nvSpPr>
      <xdr:spPr>
        <a:xfrm>
          <a:off x="10528300" y="12994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10" name="フローチャート : 判断 409"/>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166332</xdr:rowOff>
    </xdr:from>
    <xdr:to>
      <xdr:col>14</xdr:col>
      <xdr:colOff>28575</xdr:colOff>
      <xdr:row>78</xdr:row>
      <xdr:rowOff>75189</xdr:rowOff>
    </xdr:to>
    <xdr:cxnSp macro="">
      <xdr:nvCxnSpPr>
        <xdr:cNvPr id="411" name="直線コネクタ 410"/>
        <xdr:cNvCxnSpPr/>
      </xdr:nvCxnSpPr>
      <xdr:spPr>
        <a:xfrm>
          <a:off x="8750300" y="13367982"/>
          <a:ext cx="889000" cy="8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149022</xdr:rowOff>
    </xdr:from>
    <xdr:to>
      <xdr:col>14</xdr:col>
      <xdr:colOff>79375</xdr:colOff>
      <xdr:row>77</xdr:row>
      <xdr:rowOff>79172</xdr:rowOff>
    </xdr:to>
    <xdr:sp macro="" textlink="">
      <xdr:nvSpPr>
        <xdr:cNvPr id="412" name="フローチャート : 判断 411"/>
        <xdr:cNvSpPr/>
      </xdr:nvSpPr>
      <xdr:spPr>
        <a:xfrm>
          <a:off x="9588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95699</xdr:rowOff>
    </xdr:from>
    <xdr:ext cx="534377" cy="259045"/>
    <xdr:sp macro="" textlink="">
      <xdr:nvSpPr>
        <xdr:cNvPr id="413" name="テキスト ボックス 412"/>
        <xdr:cNvSpPr txBox="1"/>
      </xdr:nvSpPr>
      <xdr:spPr>
        <a:xfrm>
          <a:off x="9372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166332</xdr:rowOff>
    </xdr:from>
    <xdr:to>
      <xdr:col>12</xdr:col>
      <xdr:colOff>511175</xdr:colOff>
      <xdr:row>78</xdr:row>
      <xdr:rowOff>93683</xdr:rowOff>
    </xdr:to>
    <xdr:cxnSp macro="">
      <xdr:nvCxnSpPr>
        <xdr:cNvPr id="414" name="直線コネクタ 413"/>
        <xdr:cNvCxnSpPr/>
      </xdr:nvCxnSpPr>
      <xdr:spPr>
        <a:xfrm flipV="1">
          <a:off x="7861300" y="13367982"/>
          <a:ext cx="889000" cy="9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157572</xdr:rowOff>
    </xdr:from>
    <xdr:to>
      <xdr:col>12</xdr:col>
      <xdr:colOff>561975</xdr:colOff>
      <xdr:row>77</xdr:row>
      <xdr:rowOff>87722</xdr:rowOff>
    </xdr:to>
    <xdr:sp macro="" textlink="">
      <xdr:nvSpPr>
        <xdr:cNvPr id="415" name="フローチャート : 判断 414"/>
        <xdr:cNvSpPr/>
      </xdr:nvSpPr>
      <xdr:spPr>
        <a:xfrm>
          <a:off x="8699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104249</xdr:rowOff>
    </xdr:from>
    <xdr:ext cx="534377" cy="259045"/>
    <xdr:sp macro="" textlink="">
      <xdr:nvSpPr>
        <xdr:cNvPr id="416" name="テキスト ボックス 415"/>
        <xdr:cNvSpPr txBox="1"/>
      </xdr:nvSpPr>
      <xdr:spPr>
        <a:xfrm>
          <a:off x="8483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93568</xdr:rowOff>
    </xdr:from>
    <xdr:to>
      <xdr:col>11</xdr:col>
      <xdr:colOff>307975</xdr:colOff>
      <xdr:row>78</xdr:row>
      <xdr:rowOff>93683</xdr:rowOff>
    </xdr:to>
    <xdr:cxnSp macro="">
      <xdr:nvCxnSpPr>
        <xdr:cNvPr id="417" name="直線コネクタ 416"/>
        <xdr:cNvCxnSpPr/>
      </xdr:nvCxnSpPr>
      <xdr:spPr>
        <a:xfrm>
          <a:off x="6972300" y="13466668"/>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167767</xdr:rowOff>
    </xdr:from>
    <xdr:to>
      <xdr:col>11</xdr:col>
      <xdr:colOff>358775</xdr:colOff>
      <xdr:row>77</xdr:row>
      <xdr:rowOff>97917</xdr:rowOff>
    </xdr:to>
    <xdr:sp macro="" textlink="">
      <xdr:nvSpPr>
        <xdr:cNvPr id="418" name="フローチャート : 判断 417"/>
        <xdr:cNvSpPr/>
      </xdr:nvSpPr>
      <xdr:spPr>
        <a:xfrm>
          <a:off x="7810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114444</xdr:rowOff>
    </xdr:from>
    <xdr:ext cx="534377" cy="259045"/>
    <xdr:sp macro="" textlink="">
      <xdr:nvSpPr>
        <xdr:cNvPr id="419" name="テキスト ボックス 418"/>
        <xdr:cNvSpPr txBox="1"/>
      </xdr:nvSpPr>
      <xdr:spPr>
        <a:xfrm>
          <a:off x="7594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159948</xdr:rowOff>
    </xdr:from>
    <xdr:to>
      <xdr:col>10</xdr:col>
      <xdr:colOff>155575</xdr:colOff>
      <xdr:row>77</xdr:row>
      <xdr:rowOff>90098</xdr:rowOff>
    </xdr:to>
    <xdr:sp macro="" textlink="">
      <xdr:nvSpPr>
        <xdr:cNvPr id="420" name="フローチャート : 判断 419"/>
        <xdr:cNvSpPr/>
      </xdr:nvSpPr>
      <xdr:spPr>
        <a:xfrm>
          <a:off x="6921500" y="1319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106626</xdr:rowOff>
    </xdr:from>
    <xdr:ext cx="534377" cy="259045"/>
    <xdr:sp macro="" textlink="">
      <xdr:nvSpPr>
        <xdr:cNvPr id="421" name="テキスト ボックス 420"/>
        <xdr:cNvSpPr txBox="1"/>
      </xdr:nvSpPr>
      <xdr:spPr>
        <a:xfrm>
          <a:off x="6705111" y="129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144748</xdr:rowOff>
    </xdr:from>
    <xdr:to>
      <xdr:col>15</xdr:col>
      <xdr:colOff>231775</xdr:colOff>
      <xdr:row>78</xdr:row>
      <xdr:rowOff>74898</xdr:rowOff>
    </xdr:to>
    <xdr:sp macro="" textlink="">
      <xdr:nvSpPr>
        <xdr:cNvPr id="427" name="円/楕円 426"/>
        <xdr:cNvSpPr/>
      </xdr:nvSpPr>
      <xdr:spPr>
        <a:xfrm>
          <a:off x="10426700" y="1334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59675</xdr:rowOff>
    </xdr:from>
    <xdr:ext cx="469744" cy="259045"/>
    <xdr:sp macro="" textlink="">
      <xdr:nvSpPr>
        <xdr:cNvPr id="428" name="商工費該当値テキスト"/>
        <xdr:cNvSpPr txBox="1"/>
      </xdr:nvSpPr>
      <xdr:spPr>
        <a:xfrm>
          <a:off x="10528300" y="1326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24389</xdr:rowOff>
    </xdr:from>
    <xdr:to>
      <xdr:col>14</xdr:col>
      <xdr:colOff>79375</xdr:colOff>
      <xdr:row>78</xdr:row>
      <xdr:rowOff>125989</xdr:rowOff>
    </xdr:to>
    <xdr:sp macro="" textlink="">
      <xdr:nvSpPr>
        <xdr:cNvPr id="429" name="円/楕円 428"/>
        <xdr:cNvSpPr/>
      </xdr:nvSpPr>
      <xdr:spPr>
        <a:xfrm>
          <a:off x="9588500" y="133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117116</xdr:rowOff>
    </xdr:from>
    <xdr:ext cx="469744" cy="259045"/>
    <xdr:sp macro="" textlink="">
      <xdr:nvSpPr>
        <xdr:cNvPr id="430" name="テキスト ボックス 429"/>
        <xdr:cNvSpPr txBox="1"/>
      </xdr:nvSpPr>
      <xdr:spPr>
        <a:xfrm>
          <a:off x="9404427" y="1349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115532</xdr:rowOff>
    </xdr:from>
    <xdr:to>
      <xdr:col>12</xdr:col>
      <xdr:colOff>561975</xdr:colOff>
      <xdr:row>78</xdr:row>
      <xdr:rowOff>45682</xdr:rowOff>
    </xdr:to>
    <xdr:sp macro="" textlink="">
      <xdr:nvSpPr>
        <xdr:cNvPr id="431" name="円/楕円 430"/>
        <xdr:cNvSpPr/>
      </xdr:nvSpPr>
      <xdr:spPr>
        <a:xfrm>
          <a:off x="8699500" y="1331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36809</xdr:rowOff>
    </xdr:from>
    <xdr:ext cx="469744" cy="259045"/>
    <xdr:sp macro="" textlink="">
      <xdr:nvSpPr>
        <xdr:cNvPr id="432" name="テキスト ボックス 431"/>
        <xdr:cNvSpPr txBox="1"/>
      </xdr:nvSpPr>
      <xdr:spPr>
        <a:xfrm>
          <a:off x="8515427" y="134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42883</xdr:rowOff>
    </xdr:from>
    <xdr:to>
      <xdr:col>11</xdr:col>
      <xdr:colOff>358775</xdr:colOff>
      <xdr:row>78</xdr:row>
      <xdr:rowOff>144483</xdr:rowOff>
    </xdr:to>
    <xdr:sp macro="" textlink="">
      <xdr:nvSpPr>
        <xdr:cNvPr id="433" name="円/楕円 432"/>
        <xdr:cNvSpPr/>
      </xdr:nvSpPr>
      <xdr:spPr>
        <a:xfrm>
          <a:off x="7810500" y="1341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135610</xdr:rowOff>
    </xdr:from>
    <xdr:ext cx="469744" cy="259045"/>
    <xdr:sp macro="" textlink="">
      <xdr:nvSpPr>
        <xdr:cNvPr id="434" name="テキスト ボックス 433"/>
        <xdr:cNvSpPr txBox="1"/>
      </xdr:nvSpPr>
      <xdr:spPr>
        <a:xfrm>
          <a:off x="7626427" y="1350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42768</xdr:rowOff>
    </xdr:from>
    <xdr:to>
      <xdr:col>10</xdr:col>
      <xdr:colOff>155575</xdr:colOff>
      <xdr:row>78</xdr:row>
      <xdr:rowOff>144368</xdr:rowOff>
    </xdr:to>
    <xdr:sp macro="" textlink="">
      <xdr:nvSpPr>
        <xdr:cNvPr id="435" name="円/楕円 434"/>
        <xdr:cNvSpPr/>
      </xdr:nvSpPr>
      <xdr:spPr>
        <a:xfrm>
          <a:off x="6921500" y="134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135495</xdr:rowOff>
    </xdr:from>
    <xdr:ext cx="469744" cy="259045"/>
    <xdr:sp macro="" textlink="">
      <xdr:nvSpPr>
        <xdr:cNvPr id="436" name="テキスト ボックス 435"/>
        <xdr:cNvSpPr txBox="1"/>
      </xdr:nvSpPr>
      <xdr:spPr>
        <a:xfrm>
          <a:off x="6737427" y="135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8" name="直線コネクタ 457"/>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9" name="土木費最小値テキスト"/>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60" name="直線コネクタ 459"/>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61" name="土木費最大値テキスト"/>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62" name="直線コネクタ 461"/>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28674</xdr:rowOff>
    </xdr:from>
    <xdr:to>
      <xdr:col>15</xdr:col>
      <xdr:colOff>180975</xdr:colOff>
      <xdr:row>98</xdr:row>
      <xdr:rowOff>51744</xdr:rowOff>
    </xdr:to>
    <xdr:cxnSp macro="">
      <xdr:nvCxnSpPr>
        <xdr:cNvPr id="463" name="直線コネクタ 462"/>
        <xdr:cNvCxnSpPr/>
      </xdr:nvCxnSpPr>
      <xdr:spPr>
        <a:xfrm flipV="1">
          <a:off x="9639300" y="16830774"/>
          <a:ext cx="838200" cy="2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29939</xdr:rowOff>
    </xdr:from>
    <xdr:ext cx="534377" cy="259045"/>
    <xdr:sp macro="" textlink="">
      <xdr:nvSpPr>
        <xdr:cNvPr id="464" name="土木費平均値テキスト"/>
        <xdr:cNvSpPr txBox="1"/>
      </xdr:nvSpPr>
      <xdr:spPr>
        <a:xfrm>
          <a:off x="10528300" y="16489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5" name="フローチャート : 判断 464"/>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51744</xdr:rowOff>
    </xdr:from>
    <xdr:to>
      <xdr:col>14</xdr:col>
      <xdr:colOff>28575</xdr:colOff>
      <xdr:row>98</xdr:row>
      <xdr:rowOff>58345</xdr:rowOff>
    </xdr:to>
    <xdr:cxnSp macro="">
      <xdr:nvCxnSpPr>
        <xdr:cNvPr id="466" name="直線コネクタ 465"/>
        <xdr:cNvCxnSpPr/>
      </xdr:nvCxnSpPr>
      <xdr:spPr>
        <a:xfrm flipV="1">
          <a:off x="8750300" y="16853844"/>
          <a:ext cx="889000" cy="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7" name="フローチャート : 判断 466"/>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132929</xdr:rowOff>
    </xdr:from>
    <xdr:ext cx="534377" cy="259045"/>
    <xdr:sp macro="" textlink="">
      <xdr:nvSpPr>
        <xdr:cNvPr id="468" name="テキスト ボックス 467"/>
        <xdr:cNvSpPr txBox="1"/>
      </xdr:nvSpPr>
      <xdr:spPr>
        <a:xfrm>
          <a:off x="9372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58345</xdr:rowOff>
    </xdr:from>
    <xdr:to>
      <xdr:col>12</xdr:col>
      <xdr:colOff>511175</xdr:colOff>
      <xdr:row>98</xdr:row>
      <xdr:rowOff>59572</xdr:rowOff>
    </xdr:to>
    <xdr:cxnSp macro="">
      <xdr:nvCxnSpPr>
        <xdr:cNvPr id="469" name="直線コネクタ 468"/>
        <xdr:cNvCxnSpPr/>
      </xdr:nvCxnSpPr>
      <xdr:spPr>
        <a:xfrm flipV="1">
          <a:off x="7861300" y="16860445"/>
          <a:ext cx="889000" cy="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70" name="フローチャート : 判断 469"/>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128219</xdr:rowOff>
    </xdr:from>
    <xdr:ext cx="534377" cy="259045"/>
    <xdr:sp macro="" textlink="">
      <xdr:nvSpPr>
        <xdr:cNvPr id="471" name="テキスト ボックス 470"/>
        <xdr:cNvSpPr txBox="1"/>
      </xdr:nvSpPr>
      <xdr:spPr>
        <a:xfrm>
          <a:off x="8483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59572</xdr:rowOff>
    </xdr:from>
    <xdr:to>
      <xdr:col>11</xdr:col>
      <xdr:colOff>307975</xdr:colOff>
      <xdr:row>98</xdr:row>
      <xdr:rowOff>64284</xdr:rowOff>
    </xdr:to>
    <xdr:cxnSp macro="">
      <xdr:nvCxnSpPr>
        <xdr:cNvPr id="472" name="直線コネクタ 471"/>
        <xdr:cNvCxnSpPr/>
      </xdr:nvCxnSpPr>
      <xdr:spPr>
        <a:xfrm flipV="1">
          <a:off x="6972300" y="16861672"/>
          <a:ext cx="889000" cy="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73" name="フローチャート : 判断 472"/>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161948</xdr:rowOff>
    </xdr:from>
    <xdr:ext cx="534377" cy="259045"/>
    <xdr:sp macro="" textlink="">
      <xdr:nvSpPr>
        <xdr:cNvPr id="474" name="テキスト ボックス 473"/>
        <xdr:cNvSpPr txBox="1"/>
      </xdr:nvSpPr>
      <xdr:spPr>
        <a:xfrm>
          <a:off x="7594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5" name="フローチャート : 判断 474"/>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161467</xdr:rowOff>
    </xdr:from>
    <xdr:ext cx="534377" cy="259045"/>
    <xdr:sp macro="" textlink="">
      <xdr:nvSpPr>
        <xdr:cNvPr id="476" name="テキスト ボックス 475"/>
        <xdr:cNvSpPr txBox="1"/>
      </xdr:nvSpPr>
      <xdr:spPr>
        <a:xfrm>
          <a:off x="6705111" y="1644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149324</xdr:rowOff>
    </xdr:from>
    <xdr:to>
      <xdr:col>15</xdr:col>
      <xdr:colOff>231775</xdr:colOff>
      <xdr:row>98</xdr:row>
      <xdr:rowOff>79474</xdr:rowOff>
    </xdr:to>
    <xdr:sp macro="" textlink="">
      <xdr:nvSpPr>
        <xdr:cNvPr id="482" name="円/楕円 481"/>
        <xdr:cNvSpPr/>
      </xdr:nvSpPr>
      <xdr:spPr>
        <a:xfrm>
          <a:off x="10426700" y="1677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64251</xdr:rowOff>
    </xdr:from>
    <xdr:ext cx="534377" cy="259045"/>
    <xdr:sp macro="" textlink="">
      <xdr:nvSpPr>
        <xdr:cNvPr id="483" name="土木費該当値テキスト"/>
        <xdr:cNvSpPr txBox="1"/>
      </xdr:nvSpPr>
      <xdr:spPr>
        <a:xfrm>
          <a:off x="10528300" y="166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24,284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944</xdr:rowOff>
    </xdr:from>
    <xdr:to>
      <xdr:col>14</xdr:col>
      <xdr:colOff>79375</xdr:colOff>
      <xdr:row>98</xdr:row>
      <xdr:rowOff>102544</xdr:rowOff>
    </xdr:to>
    <xdr:sp macro="" textlink="">
      <xdr:nvSpPr>
        <xdr:cNvPr id="484" name="円/楕円 483"/>
        <xdr:cNvSpPr/>
      </xdr:nvSpPr>
      <xdr:spPr>
        <a:xfrm>
          <a:off x="9588500" y="1680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93671</xdr:rowOff>
    </xdr:from>
    <xdr:ext cx="534377" cy="259045"/>
    <xdr:sp macro="" textlink="">
      <xdr:nvSpPr>
        <xdr:cNvPr id="485" name="テキスト ボックス 484"/>
        <xdr:cNvSpPr txBox="1"/>
      </xdr:nvSpPr>
      <xdr:spPr>
        <a:xfrm>
          <a:off x="9372111" y="1689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19,238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7545</xdr:rowOff>
    </xdr:from>
    <xdr:to>
      <xdr:col>12</xdr:col>
      <xdr:colOff>561975</xdr:colOff>
      <xdr:row>98</xdr:row>
      <xdr:rowOff>109145</xdr:rowOff>
    </xdr:to>
    <xdr:sp macro="" textlink="">
      <xdr:nvSpPr>
        <xdr:cNvPr id="486" name="円/楕円 485"/>
        <xdr:cNvSpPr/>
      </xdr:nvSpPr>
      <xdr:spPr>
        <a:xfrm>
          <a:off x="8699500" y="168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100272</xdr:rowOff>
    </xdr:from>
    <xdr:ext cx="534377" cy="259045"/>
    <xdr:sp macro="" textlink="">
      <xdr:nvSpPr>
        <xdr:cNvPr id="487" name="テキスト ボックス 486"/>
        <xdr:cNvSpPr txBox="1"/>
      </xdr:nvSpPr>
      <xdr:spPr>
        <a:xfrm>
          <a:off x="8483111" y="1690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8772</xdr:rowOff>
    </xdr:from>
    <xdr:to>
      <xdr:col>11</xdr:col>
      <xdr:colOff>358775</xdr:colOff>
      <xdr:row>98</xdr:row>
      <xdr:rowOff>110372</xdr:rowOff>
    </xdr:to>
    <xdr:sp macro="" textlink="">
      <xdr:nvSpPr>
        <xdr:cNvPr id="488" name="円/楕円 487"/>
        <xdr:cNvSpPr/>
      </xdr:nvSpPr>
      <xdr:spPr>
        <a:xfrm>
          <a:off x="7810500" y="1681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101499</xdr:rowOff>
    </xdr:from>
    <xdr:ext cx="534377" cy="259045"/>
    <xdr:sp macro="" textlink="">
      <xdr:nvSpPr>
        <xdr:cNvPr id="489" name="テキスト ボックス 488"/>
        <xdr:cNvSpPr txBox="1"/>
      </xdr:nvSpPr>
      <xdr:spPr>
        <a:xfrm>
          <a:off x="7594111" y="1690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13484</xdr:rowOff>
    </xdr:from>
    <xdr:to>
      <xdr:col>10</xdr:col>
      <xdr:colOff>155575</xdr:colOff>
      <xdr:row>98</xdr:row>
      <xdr:rowOff>115084</xdr:rowOff>
    </xdr:to>
    <xdr:sp macro="" textlink="">
      <xdr:nvSpPr>
        <xdr:cNvPr id="490" name="円/楕円 489"/>
        <xdr:cNvSpPr/>
      </xdr:nvSpPr>
      <xdr:spPr>
        <a:xfrm>
          <a:off x="6921500" y="1681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106211</xdr:rowOff>
    </xdr:from>
    <xdr:ext cx="534377" cy="259045"/>
    <xdr:sp macro="" textlink="">
      <xdr:nvSpPr>
        <xdr:cNvPr id="491" name="テキスト ボックス 490"/>
        <xdr:cNvSpPr txBox="1"/>
      </xdr:nvSpPr>
      <xdr:spPr>
        <a:xfrm>
          <a:off x="6705111" y="1690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5" name="直線コネクタ 514"/>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6" name="消防費最小値テキスト"/>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7" name="直線コネクタ 516"/>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8" name="消防費最大値テキスト"/>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9" name="直線コネクタ 518"/>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39294</xdr:rowOff>
    </xdr:from>
    <xdr:to>
      <xdr:col>23</xdr:col>
      <xdr:colOff>517525</xdr:colOff>
      <xdr:row>38</xdr:row>
      <xdr:rowOff>24473</xdr:rowOff>
    </xdr:to>
    <xdr:cxnSp macro="">
      <xdr:nvCxnSpPr>
        <xdr:cNvPr id="520" name="直線コネクタ 519"/>
        <xdr:cNvCxnSpPr/>
      </xdr:nvCxnSpPr>
      <xdr:spPr>
        <a:xfrm flipV="1">
          <a:off x="15481300" y="6382944"/>
          <a:ext cx="838200" cy="15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7967</xdr:rowOff>
    </xdr:from>
    <xdr:ext cx="534377" cy="259045"/>
    <xdr:sp macro="" textlink="">
      <xdr:nvSpPr>
        <xdr:cNvPr id="521" name="消防費平均値テキスト"/>
        <xdr:cNvSpPr txBox="1"/>
      </xdr:nvSpPr>
      <xdr:spPr>
        <a:xfrm>
          <a:off x="16370300" y="618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22" name="フローチャート : 判断 521"/>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24473</xdr:rowOff>
    </xdr:from>
    <xdr:to>
      <xdr:col>22</xdr:col>
      <xdr:colOff>365125</xdr:colOff>
      <xdr:row>38</xdr:row>
      <xdr:rowOff>68669</xdr:rowOff>
    </xdr:to>
    <xdr:cxnSp macro="">
      <xdr:nvCxnSpPr>
        <xdr:cNvPr id="523" name="直線コネクタ 522"/>
        <xdr:cNvCxnSpPr/>
      </xdr:nvCxnSpPr>
      <xdr:spPr>
        <a:xfrm flipV="1">
          <a:off x="14592300" y="6539573"/>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24" name="フローチャート : 判断 523"/>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93489</xdr:rowOff>
    </xdr:from>
    <xdr:ext cx="534377" cy="259045"/>
    <xdr:sp macro="" textlink="">
      <xdr:nvSpPr>
        <xdr:cNvPr id="525" name="テキスト ボックス 524"/>
        <xdr:cNvSpPr txBox="1"/>
      </xdr:nvSpPr>
      <xdr:spPr>
        <a:xfrm>
          <a:off x="15214111" y="60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54140</xdr:rowOff>
    </xdr:from>
    <xdr:to>
      <xdr:col>21</xdr:col>
      <xdr:colOff>161925</xdr:colOff>
      <xdr:row>38</xdr:row>
      <xdr:rowOff>68669</xdr:rowOff>
    </xdr:to>
    <xdr:cxnSp macro="">
      <xdr:nvCxnSpPr>
        <xdr:cNvPr id="526" name="直線コネクタ 525"/>
        <xdr:cNvCxnSpPr/>
      </xdr:nvCxnSpPr>
      <xdr:spPr>
        <a:xfrm>
          <a:off x="13703300" y="6569240"/>
          <a:ext cx="889000" cy="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27" name="フローチャート : 判断 526"/>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96486</xdr:rowOff>
    </xdr:from>
    <xdr:ext cx="534377" cy="259045"/>
    <xdr:sp macro="" textlink="">
      <xdr:nvSpPr>
        <xdr:cNvPr id="528" name="テキスト ボックス 527"/>
        <xdr:cNvSpPr txBox="1"/>
      </xdr:nvSpPr>
      <xdr:spPr>
        <a:xfrm>
          <a:off x="14325111" y="6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54140</xdr:rowOff>
    </xdr:from>
    <xdr:to>
      <xdr:col>19</xdr:col>
      <xdr:colOff>644525</xdr:colOff>
      <xdr:row>38</xdr:row>
      <xdr:rowOff>63779</xdr:rowOff>
    </xdr:to>
    <xdr:cxnSp macro="">
      <xdr:nvCxnSpPr>
        <xdr:cNvPr id="529" name="直線コネクタ 528"/>
        <xdr:cNvCxnSpPr/>
      </xdr:nvCxnSpPr>
      <xdr:spPr>
        <a:xfrm flipV="1">
          <a:off x="12814300" y="6569240"/>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30" name="フローチャート : 判断 529"/>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146791</xdr:rowOff>
    </xdr:from>
    <xdr:ext cx="534377" cy="259045"/>
    <xdr:sp macro="" textlink="">
      <xdr:nvSpPr>
        <xdr:cNvPr id="531" name="テキスト ボックス 530"/>
        <xdr:cNvSpPr txBox="1"/>
      </xdr:nvSpPr>
      <xdr:spPr>
        <a:xfrm>
          <a:off x="13436111" y="61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32" name="フローチャート : 判断 531"/>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166184</xdr:rowOff>
    </xdr:from>
    <xdr:ext cx="534377" cy="259045"/>
    <xdr:sp macro="" textlink="">
      <xdr:nvSpPr>
        <xdr:cNvPr id="533" name="テキスト ボックス 532"/>
        <xdr:cNvSpPr txBox="1"/>
      </xdr:nvSpPr>
      <xdr:spPr>
        <a:xfrm>
          <a:off x="12547111" y="61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159944</xdr:rowOff>
    </xdr:from>
    <xdr:to>
      <xdr:col>23</xdr:col>
      <xdr:colOff>568325</xdr:colOff>
      <xdr:row>37</xdr:row>
      <xdr:rowOff>90094</xdr:rowOff>
    </xdr:to>
    <xdr:sp macro="" textlink="">
      <xdr:nvSpPr>
        <xdr:cNvPr id="539" name="円/楕円 538"/>
        <xdr:cNvSpPr/>
      </xdr:nvSpPr>
      <xdr:spPr>
        <a:xfrm>
          <a:off x="16268700" y="63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138371</xdr:rowOff>
    </xdr:from>
    <xdr:ext cx="534377" cy="259045"/>
    <xdr:sp macro="" textlink="">
      <xdr:nvSpPr>
        <xdr:cNvPr id="540" name="消防費該当値テキスト"/>
        <xdr:cNvSpPr txBox="1"/>
      </xdr:nvSpPr>
      <xdr:spPr>
        <a:xfrm>
          <a:off x="16370300" y="631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27,406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145123</xdr:rowOff>
    </xdr:from>
    <xdr:to>
      <xdr:col>22</xdr:col>
      <xdr:colOff>415925</xdr:colOff>
      <xdr:row>38</xdr:row>
      <xdr:rowOff>75273</xdr:rowOff>
    </xdr:to>
    <xdr:sp macro="" textlink="">
      <xdr:nvSpPr>
        <xdr:cNvPr id="541" name="円/楕円 540"/>
        <xdr:cNvSpPr/>
      </xdr:nvSpPr>
      <xdr:spPr>
        <a:xfrm>
          <a:off x="15430500" y="64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66400</xdr:rowOff>
    </xdr:from>
    <xdr:ext cx="534377" cy="259045"/>
    <xdr:sp macro="" textlink="">
      <xdr:nvSpPr>
        <xdr:cNvPr id="542" name="テキスト ボックス 541"/>
        <xdr:cNvSpPr txBox="1"/>
      </xdr:nvSpPr>
      <xdr:spPr>
        <a:xfrm>
          <a:off x="15214111" y="658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17869</xdr:rowOff>
    </xdr:from>
    <xdr:to>
      <xdr:col>21</xdr:col>
      <xdr:colOff>212725</xdr:colOff>
      <xdr:row>38</xdr:row>
      <xdr:rowOff>119469</xdr:rowOff>
    </xdr:to>
    <xdr:sp macro="" textlink="">
      <xdr:nvSpPr>
        <xdr:cNvPr id="543" name="円/楕円 542"/>
        <xdr:cNvSpPr/>
      </xdr:nvSpPr>
      <xdr:spPr>
        <a:xfrm>
          <a:off x="14541500" y="653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110596</xdr:rowOff>
    </xdr:from>
    <xdr:ext cx="534377" cy="259045"/>
    <xdr:sp macro="" textlink="">
      <xdr:nvSpPr>
        <xdr:cNvPr id="544" name="テキスト ボックス 543"/>
        <xdr:cNvSpPr txBox="1"/>
      </xdr:nvSpPr>
      <xdr:spPr>
        <a:xfrm>
          <a:off x="14325111" y="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3340</xdr:rowOff>
    </xdr:from>
    <xdr:to>
      <xdr:col>20</xdr:col>
      <xdr:colOff>9525</xdr:colOff>
      <xdr:row>38</xdr:row>
      <xdr:rowOff>104940</xdr:rowOff>
    </xdr:to>
    <xdr:sp macro="" textlink="">
      <xdr:nvSpPr>
        <xdr:cNvPr id="545" name="円/楕円 544"/>
        <xdr:cNvSpPr/>
      </xdr:nvSpPr>
      <xdr:spPr>
        <a:xfrm>
          <a:off x="13652500" y="65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96067</xdr:rowOff>
    </xdr:from>
    <xdr:ext cx="534377" cy="259045"/>
    <xdr:sp macro="" textlink="">
      <xdr:nvSpPr>
        <xdr:cNvPr id="546" name="テキスト ボックス 545"/>
        <xdr:cNvSpPr txBox="1"/>
      </xdr:nvSpPr>
      <xdr:spPr>
        <a:xfrm>
          <a:off x="13436111" y="661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12979</xdr:rowOff>
    </xdr:from>
    <xdr:to>
      <xdr:col>18</xdr:col>
      <xdr:colOff>492125</xdr:colOff>
      <xdr:row>38</xdr:row>
      <xdr:rowOff>114579</xdr:rowOff>
    </xdr:to>
    <xdr:sp macro="" textlink="">
      <xdr:nvSpPr>
        <xdr:cNvPr id="547" name="円/楕円 546"/>
        <xdr:cNvSpPr/>
      </xdr:nvSpPr>
      <xdr:spPr>
        <a:xfrm>
          <a:off x="12763500" y="652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105706</xdr:rowOff>
    </xdr:from>
    <xdr:ext cx="534377" cy="259045"/>
    <xdr:sp macro="" textlink="">
      <xdr:nvSpPr>
        <xdr:cNvPr id="548" name="テキスト ボックス 547"/>
        <xdr:cNvSpPr txBox="1"/>
      </xdr:nvSpPr>
      <xdr:spPr>
        <a:xfrm>
          <a:off x="12547111" y="662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72" name="直線コネクタ 571"/>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73" name="教育費最小値テキスト"/>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4" name="直線コネクタ 573"/>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5" name="教育費最大値テキスト"/>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6" name="直線コネクタ 575"/>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81967</xdr:rowOff>
    </xdr:from>
    <xdr:to>
      <xdr:col>23</xdr:col>
      <xdr:colOff>517525</xdr:colOff>
      <xdr:row>58</xdr:row>
      <xdr:rowOff>87175</xdr:rowOff>
    </xdr:to>
    <xdr:cxnSp macro="">
      <xdr:nvCxnSpPr>
        <xdr:cNvPr id="577" name="直線コネクタ 576"/>
        <xdr:cNvCxnSpPr/>
      </xdr:nvCxnSpPr>
      <xdr:spPr>
        <a:xfrm>
          <a:off x="15481300" y="10026067"/>
          <a:ext cx="838200" cy="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134969</xdr:rowOff>
    </xdr:from>
    <xdr:ext cx="534377" cy="259045"/>
    <xdr:sp macro="" textlink="">
      <xdr:nvSpPr>
        <xdr:cNvPr id="578" name="教育費平均値テキスト"/>
        <xdr:cNvSpPr txBox="1"/>
      </xdr:nvSpPr>
      <xdr:spPr>
        <a:xfrm>
          <a:off x="16370300" y="9736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9" name="フローチャート : 判断 578"/>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3077</xdr:rowOff>
    </xdr:from>
    <xdr:to>
      <xdr:col>22</xdr:col>
      <xdr:colOff>365125</xdr:colOff>
      <xdr:row>58</xdr:row>
      <xdr:rowOff>81967</xdr:rowOff>
    </xdr:to>
    <xdr:cxnSp macro="">
      <xdr:nvCxnSpPr>
        <xdr:cNvPr id="580" name="直線コネクタ 579"/>
        <xdr:cNvCxnSpPr/>
      </xdr:nvCxnSpPr>
      <xdr:spPr>
        <a:xfrm>
          <a:off x="14592300" y="9775727"/>
          <a:ext cx="889000" cy="25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81" name="フローチャート : 判断 580"/>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46710</xdr:rowOff>
    </xdr:from>
    <xdr:ext cx="534377" cy="259045"/>
    <xdr:sp macro="" textlink="">
      <xdr:nvSpPr>
        <xdr:cNvPr id="582" name="テキスト ボックス 581"/>
        <xdr:cNvSpPr txBox="1"/>
      </xdr:nvSpPr>
      <xdr:spPr>
        <a:xfrm>
          <a:off x="15214111" y="96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3077</xdr:rowOff>
    </xdr:from>
    <xdr:to>
      <xdr:col>21</xdr:col>
      <xdr:colOff>161925</xdr:colOff>
      <xdr:row>58</xdr:row>
      <xdr:rowOff>47788</xdr:rowOff>
    </xdr:to>
    <xdr:cxnSp macro="">
      <xdr:nvCxnSpPr>
        <xdr:cNvPr id="583" name="直線コネクタ 582"/>
        <xdr:cNvCxnSpPr/>
      </xdr:nvCxnSpPr>
      <xdr:spPr>
        <a:xfrm flipV="1">
          <a:off x="13703300" y="9775727"/>
          <a:ext cx="889000" cy="21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4" name="フローチャート : 判断 583"/>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37693</xdr:rowOff>
    </xdr:from>
    <xdr:ext cx="534377" cy="259045"/>
    <xdr:sp macro="" textlink="">
      <xdr:nvSpPr>
        <xdr:cNvPr id="585" name="テキスト ボックス 584"/>
        <xdr:cNvSpPr txBox="1"/>
      </xdr:nvSpPr>
      <xdr:spPr>
        <a:xfrm>
          <a:off x="14325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47788</xdr:rowOff>
    </xdr:from>
    <xdr:to>
      <xdr:col>19</xdr:col>
      <xdr:colOff>644525</xdr:colOff>
      <xdr:row>58</xdr:row>
      <xdr:rowOff>69741</xdr:rowOff>
    </xdr:to>
    <xdr:cxnSp macro="">
      <xdr:nvCxnSpPr>
        <xdr:cNvPr id="586" name="直線コネクタ 585"/>
        <xdr:cNvCxnSpPr/>
      </xdr:nvCxnSpPr>
      <xdr:spPr>
        <a:xfrm flipV="1">
          <a:off x="12814300" y="9991888"/>
          <a:ext cx="889000" cy="2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7" name="フローチャート : 判断 586"/>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72123</xdr:rowOff>
    </xdr:from>
    <xdr:ext cx="534377" cy="259045"/>
    <xdr:sp macro="" textlink="">
      <xdr:nvSpPr>
        <xdr:cNvPr id="588" name="テキスト ボックス 587"/>
        <xdr:cNvSpPr txBox="1"/>
      </xdr:nvSpPr>
      <xdr:spPr>
        <a:xfrm>
          <a:off x="13436111" y="96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9" name="フローチャート : 判断 588"/>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57480</xdr:rowOff>
    </xdr:from>
    <xdr:ext cx="534377" cy="259045"/>
    <xdr:sp macro="" textlink="">
      <xdr:nvSpPr>
        <xdr:cNvPr id="590" name="テキスト ボックス 589"/>
        <xdr:cNvSpPr txBox="1"/>
      </xdr:nvSpPr>
      <xdr:spPr>
        <a:xfrm>
          <a:off x="12547111" y="9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36375</xdr:rowOff>
    </xdr:from>
    <xdr:to>
      <xdr:col>23</xdr:col>
      <xdr:colOff>568325</xdr:colOff>
      <xdr:row>58</xdr:row>
      <xdr:rowOff>137975</xdr:rowOff>
    </xdr:to>
    <xdr:sp macro="" textlink="">
      <xdr:nvSpPr>
        <xdr:cNvPr id="596" name="円/楕円 595"/>
        <xdr:cNvSpPr/>
      </xdr:nvSpPr>
      <xdr:spPr>
        <a:xfrm>
          <a:off x="16268700" y="998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122752</xdr:rowOff>
    </xdr:from>
    <xdr:ext cx="534377" cy="259045"/>
    <xdr:sp macro="" textlink="">
      <xdr:nvSpPr>
        <xdr:cNvPr id="597" name="教育費該当値テキスト"/>
        <xdr:cNvSpPr txBox="1"/>
      </xdr:nvSpPr>
      <xdr:spPr>
        <a:xfrm>
          <a:off x="16370300" y="989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33,786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31167</xdr:rowOff>
    </xdr:from>
    <xdr:to>
      <xdr:col>22</xdr:col>
      <xdr:colOff>415925</xdr:colOff>
      <xdr:row>58</xdr:row>
      <xdr:rowOff>132767</xdr:rowOff>
    </xdr:to>
    <xdr:sp macro="" textlink="">
      <xdr:nvSpPr>
        <xdr:cNvPr id="598" name="円/楕円 597"/>
        <xdr:cNvSpPr/>
      </xdr:nvSpPr>
      <xdr:spPr>
        <a:xfrm>
          <a:off x="15430500" y="997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123894</xdr:rowOff>
    </xdr:from>
    <xdr:ext cx="534377" cy="259045"/>
    <xdr:sp macro="" textlink="">
      <xdr:nvSpPr>
        <xdr:cNvPr id="599" name="テキスト ボックス 598"/>
        <xdr:cNvSpPr txBox="1"/>
      </xdr:nvSpPr>
      <xdr:spPr>
        <a:xfrm>
          <a:off x="15214111" y="1006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123727</xdr:rowOff>
    </xdr:from>
    <xdr:to>
      <xdr:col>21</xdr:col>
      <xdr:colOff>212725</xdr:colOff>
      <xdr:row>57</xdr:row>
      <xdr:rowOff>53877</xdr:rowOff>
    </xdr:to>
    <xdr:sp macro="" textlink="">
      <xdr:nvSpPr>
        <xdr:cNvPr id="600" name="円/楕円 599"/>
        <xdr:cNvSpPr/>
      </xdr:nvSpPr>
      <xdr:spPr>
        <a:xfrm>
          <a:off x="14541500" y="972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70404</xdr:rowOff>
    </xdr:from>
    <xdr:ext cx="599010" cy="259045"/>
    <xdr:sp macro="" textlink="">
      <xdr:nvSpPr>
        <xdr:cNvPr id="601" name="テキスト ボックス 600"/>
        <xdr:cNvSpPr txBox="1"/>
      </xdr:nvSpPr>
      <xdr:spPr>
        <a:xfrm>
          <a:off x="14292794" y="9500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100,859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168438</xdr:rowOff>
    </xdr:from>
    <xdr:to>
      <xdr:col>20</xdr:col>
      <xdr:colOff>9525</xdr:colOff>
      <xdr:row>58</xdr:row>
      <xdr:rowOff>98588</xdr:rowOff>
    </xdr:to>
    <xdr:sp macro="" textlink="">
      <xdr:nvSpPr>
        <xdr:cNvPr id="602" name="円/楕円 601"/>
        <xdr:cNvSpPr/>
      </xdr:nvSpPr>
      <xdr:spPr>
        <a:xfrm>
          <a:off x="13652500" y="994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89715</xdr:rowOff>
    </xdr:from>
    <xdr:ext cx="534377" cy="259045"/>
    <xdr:sp macro="" textlink="">
      <xdr:nvSpPr>
        <xdr:cNvPr id="603" name="テキスト ボックス 602"/>
        <xdr:cNvSpPr txBox="1"/>
      </xdr:nvSpPr>
      <xdr:spPr>
        <a:xfrm>
          <a:off x="13436111" y="1003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44,124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18941</xdr:rowOff>
    </xdr:from>
    <xdr:to>
      <xdr:col>18</xdr:col>
      <xdr:colOff>492125</xdr:colOff>
      <xdr:row>58</xdr:row>
      <xdr:rowOff>120541</xdr:rowOff>
    </xdr:to>
    <xdr:sp macro="" textlink="">
      <xdr:nvSpPr>
        <xdr:cNvPr id="604" name="円/楕円 603"/>
        <xdr:cNvSpPr/>
      </xdr:nvSpPr>
      <xdr:spPr>
        <a:xfrm>
          <a:off x="12763500" y="996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111668</xdr:rowOff>
    </xdr:from>
    <xdr:ext cx="534377" cy="259045"/>
    <xdr:sp macro="" textlink="">
      <xdr:nvSpPr>
        <xdr:cNvPr id="605" name="テキスト ボックス 604"/>
        <xdr:cNvSpPr txBox="1"/>
      </xdr:nvSpPr>
      <xdr:spPr>
        <a:xfrm>
          <a:off x="12547111" y="1005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115697</xdr:rowOff>
    </xdr:from>
    <xdr:to>
      <xdr:col>23</xdr:col>
      <xdr:colOff>516889</xdr:colOff>
      <xdr:row>79</xdr:row>
      <xdr:rowOff>44450</xdr:rowOff>
    </xdr:to>
    <xdr:cxnSp macro="">
      <xdr:nvCxnSpPr>
        <xdr:cNvPr id="629" name="直線コネクタ 628"/>
        <xdr:cNvCxnSpPr/>
      </xdr:nvCxnSpPr>
      <xdr:spPr>
        <a:xfrm flipV="1">
          <a:off x="16317595" y="12288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62374</xdr:rowOff>
    </xdr:from>
    <xdr:ext cx="534377" cy="259045"/>
    <xdr:sp macro="" textlink="">
      <xdr:nvSpPr>
        <xdr:cNvPr id="632" name="災害復旧費最大値テキスト"/>
        <xdr:cNvSpPr txBox="1"/>
      </xdr:nvSpPr>
      <xdr:spPr>
        <a:xfrm>
          <a:off x="16370300" y="12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71</xdr:row>
      <xdr:rowOff>115697</xdr:rowOff>
    </xdr:from>
    <xdr:to>
      <xdr:col>23</xdr:col>
      <xdr:colOff>606425</xdr:colOff>
      <xdr:row>71</xdr:row>
      <xdr:rowOff>115697</xdr:rowOff>
    </xdr:to>
    <xdr:cxnSp macro="">
      <xdr:nvCxnSpPr>
        <xdr:cNvPr id="633" name="直線コネクタ 632"/>
        <xdr:cNvCxnSpPr/>
      </xdr:nvCxnSpPr>
      <xdr:spPr>
        <a:xfrm>
          <a:off x="16230600" y="1228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4" name="直線コネクタ 63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125913</xdr:rowOff>
    </xdr:from>
    <xdr:ext cx="469744" cy="259045"/>
    <xdr:sp macro="" textlink="">
      <xdr:nvSpPr>
        <xdr:cNvPr id="635" name="災害復旧費平均値テキスト"/>
        <xdr:cNvSpPr txBox="1"/>
      </xdr:nvSpPr>
      <xdr:spPr>
        <a:xfrm>
          <a:off x="16370300" y="13327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103036</xdr:rowOff>
    </xdr:from>
    <xdr:to>
      <xdr:col>23</xdr:col>
      <xdr:colOff>568325</xdr:colOff>
      <xdr:row>79</xdr:row>
      <xdr:rowOff>33186</xdr:rowOff>
    </xdr:to>
    <xdr:sp macro="" textlink="">
      <xdr:nvSpPr>
        <xdr:cNvPr id="636" name="フローチャート : 判断 635"/>
        <xdr:cNvSpPr/>
      </xdr:nvSpPr>
      <xdr:spPr>
        <a:xfrm>
          <a:off x="16268700" y="134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7" name="直線コネクタ 63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157784</xdr:rowOff>
    </xdr:from>
    <xdr:to>
      <xdr:col>22</xdr:col>
      <xdr:colOff>415925</xdr:colOff>
      <xdr:row>78</xdr:row>
      <xdr:rowOff>87934</xdr:rowOff>
    </xdr:to>
    <xdr:sp macro="" textlink="">
      <xdr:nvSpPr>
        <xdr:cNvPr id="638" name="フローチャート : 判断 637"/>
        <xdr:cNvSpPr/>
      </xdr:nvSpPr>
      <xdr:spPr>
        <a:xfrm>
          <a:off x="15430500" y="1335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104461</xdr:rowOff>
    </xdr:from>
    <xdr:ext cx="469744" cy="259045"/>
    <xdr:sp macro="" textlink="">
      <xdr:nvSpPr>
        <xdr:cNvPr id="639" name="テキスト ボックス 638"/>
        <xdr:cNvSpPr txBox="1"/>
      </xdr:nvSpPr>
      <xdr:spPr>
        <a:xfrm>
          <a:off x="15246427" y="1313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36449</xdr:rowOff>
    </xdr:from>
    <xdr:to>
      <xdr:col>21</xdr:col>
      <xdr:colOff>161925</xdr:colOff>
      <xdr:row>79</xdr:row>
      <xdr:rowOff>44450</xdr:rowOff>
    </xdr:to>
    <xdr:cxnSp macro="">
      <xdr:nvCxnSpPr>
        <xdr:cNvPr id="640" name="直線コネクタ 639"/>
        <xdr:cNvCxnSpPr/>
      </xdr:nvCxnSpPr>
      <xdr:spPr>
        <a:xfrm>
          <a:off x="13703300" y="1358099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120523</xdr:rowOff>
    </xdr:from>
    <xdr:to>
      <xdr:col>21</xdr:col>
      <xdr:colOff>212725</xdr:colOff>
      <xdr:row>78</xdr:row>
      <xdr:rowOff>50673</xdr:rowOff>
    </xdr:to>
    <xdr:sp macro="" textlink="">
      <xdr:nvSpPr>
        <xdr:cNvPr id="641" name="フローチャート : 判断 640"/>
        <xdr:cNvSpPr/>
      </xdr:nvSpPr>
      <xdr:spPr>
        <a:xfrm>
          <a:off x="14541500" y="133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67200</xdr:rowOff>
    </xdr:from>
    <xdr:ext cx="469744" cy="259045"/>
    <xdr:sp macro="" textlink="">
      <xdr:nvSpPr>
        <xdr:cNvPr id="642" name="テキスト ボックス 641"/>
        <xdr:cNvSpPr txBox="1"/>
      </xdr:nvSpPr>
      <xdr:spPr>
        <a:xfrm>
          <a:off x="14357427" y="130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36449</xdr:rowOff>
    </xdr:from>
    <xdr:to>
      <xdr:col>19</xdr:col>
      <xdr:colOff>644525</xdr:colOff>
      <xdr:row>79</xdr:row>
      <xdr:rowOff>44450</xdr:rowOff>
    </xdr:to>
    <xdr:cxnSp macro="">
      <xdr:nvCxnSpPr>
        <xdr:cNvPr id="643" name="直線コネクタ 642"/>
        <xdr:cNvCxnSpPr/>
      </xdr:nvCxnSpPr>
      <xdr:spPr>
        <a:xfrm flipV="1">
          <a:off x="12814300" y="1358099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16166</xdr:rowOff>
    </xdr:from>
    <xdr:to>
      <xdr:col>20</xdr:col>
      <xdr:colOff>9525</xdr:colOff>
      <xdr:row>77</xdr:row>
      <xdr:rowOff>117766</xdr:rowOff>
    </xdr:to>
    <xdr:sp macro="" textlink="">
      <xdr:nvSpPr>
        <xdr:cNvPr id="644" name="フローチャート : 判断 643"/>
        <xdr:cNvSpPr/>
      </xdr:nvSpPr>
      <xdr:spPr>
        <a:xfrm>
          <a:off x="13652500" y="1321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134293</xdr:rowOff>
    </xdr:from>
    <xdr:ext cx="469744" cy="259045"/>
    <xdr:sp macro="" textlink="">
      <xdr:nvSpPr>
        <xdr:cNvPr id="645" name="テキスト ボックス 644"/>
        <xdr:cNvSpPr txBox="1"/>
      </xdr:nvSpPr>
      <xdr:spPr>
        <a:xfrm>
          <a:off x="13468427" y="1299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95035</xdr:rowOff>
    </xdr:from>
    <xdr:to>
      <xdr:col>18</xdr:col>
      <xdr:colOff>492125</xdr:colOff>
      <xdr:row>78</xdr:row>
      <xdr:rowOff>25185</xdr:rowOff>
    </xdr:to>
    <xdr:sp macro="" textlink="">
      <xdr:nvSpPr>
        <xdr:cNvPr id="646" name="フローチャート : 判断 645"/>
        <xdr:cNvSpPr/>
      </xdr:nvSpPr>
      <xdr:spPr>
        <a:xfrm>
          <a:off x="12763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41712</xdr:rowOff>
    </xdr:from>
    <xdr:ext cx="469744" cy="259045"/>
    <xdr:sp macro="" textlink="">
      <xdr:nvSpPr>
        <xdr:cNvPr id="647" name="テキスト ボックス 646"/>
        <xdr:cNvSpPr txBox="1"/>
      </xdr:nvSpPr>
      <xdr:spPr>
        <a:xfrm>
          <a:off x="12579427" y="130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3" name="円/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81462</xdr:rowOff>
    </xdr:from>
    <xdr:ext cx="249299" cy="259045"/>
    <xdr:sp macro="" textlink="">
      <xdr:nvSpPr>
        <xdr:cNvPr id="654" name="災害復旧費該当値テキスト"/>
        <xdr:cNvSpPr txBox="1"/>
      </xdr:nvSpPr>
      <xdr:spPr>
        <a:xfrm>
          <a:off x="16370300" y="134545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5" name="円/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6" name="テキスト ボックス 655"/>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7" name="円/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8" name="テキスト ボックス 657"/>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157099</xdr:rowOff>
    </xdr:from>
    <xdr:to>
      <xdr:col>20</xdr:col>
      <xdr:colOff>9525</xdr:colOff>
      <xdr:row>79</xdr:row>
      <xdr:rowOff>87249</xdr:rowOff>
    </xdr:to>
    <xdr:sp macro="" textlink="">
      <xdr:nvSpPr>
        <xdr:cNvPr id="659" name="円/楕円 658"/>
        <xdr:cNvSpPr/>
      </xdr:nvSpPr>
      <xdr:spPr>
        <a:xfrm>
          <a:off x="13652500" y="1353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78376</xdr:rowOff>
    </xdr:from>
    <xdr:ext cx="378565" cy="259045"/>
    <xdr:sp macro="" textlink="">
      <xdr:nvSpPr>
        <xdr:cNvPr id="660" name="テキスト ボックス 659"/>
        <xdr:cNvSpPr txBox="1"/>
      </xdr:nvSpPr>
      <xdr:spPr>
        <a:xfrm>
          <a:off x="13514017" y="13622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1" name="円/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2" name="テキスト ボックス 661"/>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6" name="直線コネクタ 685"/>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7" name="公債費最小値テキスト"/>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8" name="直線コネクタ 687"/>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9" name="公債費最大値テキスト"/>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90" name="直線コネクタ 689"/>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116360</xdr:rowOff>
    </xdr:from>
    <xdr:to>
      <xdr:col>23</xdr:col>
      <xdr:colOff>517525</xdr:colOff>
      <xdr:row>97</xdr:row>
      <xdr:rowOff>134961</xdr:rowOff>
    </xdr:to>
    <xdr:cxnSp macro="">
      <xdr:nvCxnSpPr>
        <xdr:cNvPr id="691" name="直線コネクタ 690"/>
        <xdr:cNvCxnSpPr/>
      </xdr:nvCxnSpPr>
      <xdr:spPr>
        <a:xfrm flipV="1">
          <a:off x="15481300" y="16747010"/>
          <a:ext cx="838200" cy="1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80108</xdr:rowOff>
    </xdr:from>
    <xdr:ext cx="534377" cy="259045"/>
    <xdr:sp macro="" textlink="">
      <xdr:nvSpPr>
        <xdr:cNvPr id="692" name="公債費平均値テキスト"/>
        <xdr:cNvSpPr txBox="1"/>
      </xdr:nvSpPr>
      <xdr:spPr>
        <a:xfrm>
          <a:off x="16370300" y="16367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93" name="フローチャート : 判断 692"/>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108138</xdr:rowOff>
    </xdr:from>
    <xdr:to>
      <xdr:col>22</xdr:col>
      <xdr:colOff>365125</xdr:colOff>
      <xdr:row>97</xdr:row>
      <xdr:rowOff>134961</xdr:rowOff>
    </xdr:to>
    <xdr:cxnSp macro="">
      <xdr:nvCxnSpPr>
        <xdr:cNvPr id="694" name="直線コネクタ 693"/>
        <xdr:cNvCxnSpPr/>
      </xdr:nvCxnSpPr>
      <xdr:spPr>
        <a:xfrm>
          <a:off x="14592300" y="16738788"/>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44369</xdr:rowOff>
    </xdr:from>
    <xdr:to>
      <xdr:col>22</xdr:col>
      <xdr:colOff>415925</xdr:colOff>
      <xdr:row>96</xdr:row>
      <xdr:rowOff>145969</xdr:rowOff>
    </xdr:to>
    <xdr:sp macro="" textlink="">
      <xdr:nvSpPr>
        <xdr:cNvPr id="695" name="フローチャート : 判断 694"/>
        <xdr:cNvSpPr/>
      </xdr:nvSpPr>
      <xdr:spPr>
        <a:xfrm>
          <a:off x="15430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162496</xdr:rowOff>
    </xdr:from>
    <xdr:ext cx="534377" cy="259045"/>
    <xdr:sp macro="" textlink="">
      <xdr:nvSpPr>
        <xdr:cNvPr id="696" name="テキスト ボックス 695"/>
        <xdr:cNvSpPr txBox="1"/>
      </xdr:nvSpPr>
      <xdr:spPr>
        <a:xfrm>
          <a:off x="15214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108138</xdr:rowOff>
    </xdr:from>
    <xdr:to>
      <xdr:col>21</xdr:col>
      <xdr:colOff>161925</xdr:colOff>
      <xdr:row>97</xdr:row>
      <xdr:rowOff>125298</xdr:rowOff>
    </xdr:to>
    <xdr:cxnSp macro="">
      <xdr:nvCxnSpPr>
        <xdr:cNvPr id="697" name="直線コネクタ 696"/>
        <xdr:cNvCxnSpPr/>
      </xdr:nvCxnSpPr>
      <xdr:spPr>
        <a:xfrm flipV="1">
          <a:off x="13703300" y="16738788"/>
          <a:ext cx="889000" cy="1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41542</xdr:rowOff>
    </xdr:from>
    <xdr:to>
      <xdr:col>21</xdr:col>
      <xdr:colOff>212725</xdr:colOff>
      <xdr:row>96</xdr:row>
      <xdr:rowOff>143142</xdr:rowOff>
    </xdr:to>
    <xdr:sp macro="" textlink="">
      <xdr:nvSpPr>
        <xdr:cNvPr id="698" name="フローチャート : 判断 697"/>
        <xdr:cNvSpPr/>
      </xdr:nvSpPr>
      <xdr:spPr>
        <a:xfrm>
          <a:off x="14541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159669</xdr:rowOff>
    </xdr:from>
    <xdr:ext cx="534377" cy="259045"/>
    <xdr:sp macro="" textlink="">
      <xdr:nvSpPr>
        <xdr:cNvPr id="699" name="テキスト ボックス 698"/>
        <xdr:cNvSpPr txBox="1"/>
      </xdr:nvSpPr>
      <xdr:spPr>
        <a:xfrm>
          <a:off x="14325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98042</xdr:rowOff>
    </xdr:from>
    <xdr:to>
      <xdr:col>19</xdr:col>
      <xdr:colOff>644525</xdr:colOff>
      <xdr:row>97</xdr:row>
      <xdr:rowOff>125298</xdr:rowOff>
    </xdr:to>
    <xdr:cxnSp macro="">
      <xdr:nvCxnSpPr>
        <xdr:cNvPr id="700" name="直線コネクタ 699"/>
        <xdr:cNvCxnSpPr/>
      </xdr:nvCxnSpPr>
      <xdr:spPr>
        <a:xfrm>
          <a:off x="12814300" y="16728692"/>
          <a:ext cx="889000" cy="2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42227</xdr:rowOff>
    </xdr:from>
    <xdr:to>
      <xdr:col>20</xdr:col>
      <xdr:colOff>9525</xdr:colOff>
      <xdr:row>96</xdr:row>
      <xdr:rowOff>143827</xdr:rowOff>
    </xdr:to>
    <xdr:sp macro="" textlink="">
      <xdr:nvSpPr>
        <xdr:cNvPr id="701" name="フローチャート : 判断 700"/>
        <xdr:cNvSpPr/>
      </xdr:nvSpPr>
      <xdr:spPr>
        <a:xfrm>
          <a:off x="13652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160354</xdr:rowOff>
    </xdr:from>
    <xdr:ext cx="534377" cy="259045"/>
    <xdr:sp macro="" textlink="">
      <xdr:nvSpPr>
        <xdr:cNvPr id="702" name="テキスト ボックス 701"/>
        <xdr:cNvSpPr txBox="1"/>
      </xdr:nvSpPr>
      <xdr:spPr>
        <a:xfrm>
          <a:off x="13436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32367</xdr:rowOff>
    </xdr:from>
    <xdr:to>
      <xdr:col>18</xdr:col>
      <xdr:colOff>492125</xdr:colOff>
      <xdr:row>96</xdr:row>
      <xdr:rowOff>133967</xdr:rowOff>
    </xdr:to>
    <xdr:sp macro="" textlink="">
      <xdr:nvSpPr>
        <xdr:cNvPr id="703" name="フローチャート : 判断 702"/>
        <xdr:cNvSpPr/>
      </xdr:nvSpPr>
      <xdr:spPr>
        <a:xfrm>
          <a:off x="12763500" y="164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150494</xdr:rowOff>
    </xdr:from>
    <xdr:ext cx="534377" cy="259045"/>
    <xdr:sp macro="" textlink="">
      <xdr:nvSpPr>
        <xdr:cNvPr id="704" name="テキスト ボックス 703"/>
        <xdr:cNvSpPr txBox="1"/>
      </xdr:nvSpPr>
      <xdr:spPr>
        <a:xfrm>
          <a:off x="12547111" y="1626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65560</xdr:rowOff>
    </xdr:from>
    <xdr:to>
      <xdr:col>23</xdr:col>
      <xdr:colOff>568325</xdr:colOff>
      <xdr:row>97</xdr:row>
      <xdr:rowOff>167160</xdr:rowOff>
    </xdr:to>
    <xdr:sp macro="" textlink="">
      <xdr:nvSpPr>
        <xdr:cNvPr id="710" name="円/楕円 709"/>
        <xdr:cNvSpPr/>
      </xdr:nvSpPr>
      <xdr:spPr>
        <a:xfrm>
          <a:off x="16268700" y="1669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43987</xdr:rowOff>
    </xdr:from>
    <xdr:ext cx="534377" cy="259045"/>
    <xdr:sp macro="" textlink="">
      <xdr:nvSpPr>
        <xdr:cNvPr id="711" name="公債費該当値テキスト"/>
        <xdr:cNvSpPr txBox="1"/>
      </xdr:nvSpPr>
      <xdr:spPr>
        <a:xfrm>
          <a:off x="16370300" y="1667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35,563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84161</xdr:rowOff>
    </xdr:from>
    <xdr:to>
      <xdr:col>22</xdr:col>
      <xdr:colOff>415925</xdr:colOff>
      <xdr:row>98</xdr:row>
      <xdr:rowOff>14311</xdr:rowOff>
    </xdr:to>
    <xdr:sp macro="" textlink="">
      <xdr:nvSpPr>
        <xdr:cNvPr id="712" name="円/楕円 711"/>
        <xdr:cNvSpPr/>
      </xdr:nvSpPr>
      <xdr:spPr>
        <a:xfrm>
          <a:off x="15430500" y="1671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5438</xdr:rowOff>
    </xdr:from>
    <xdr:ext cx="534377" cy="259045"/>
    <xdr:sp macro="" textlink="">
      <xdr:nvSpPr>
        <xdr:cNvPr id="713" name="テキスト ボックス 712"/>
        <xdr:cNvSpPr txBox="1"/>
      </xdr:nvSpPr>
      <xdr:spPr>
        <a:xfrm>
          <a:off x="15214111" y="168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57338</xdr:rowOff>
    </xdr:from>
    <xdr:to>
      <xdr:col>21</xdr:col>
      <xdr:colOff>212725</xdr:colOff>
      <xdr:row>97</xdr:row>
      <xdr:rowOff>158938</xdr:rowOff>
    </xdr:to>
    <xdr:sp macro="" textlink="">
      <xdr:nvSpPr>
        <xdr:cNvPr id="714" name="円/楕円 713"/>
        <xdr:cNvSpPr/>
      </xdr:nvSpPr>
      <xdr:spPr>
        <a:xfrm>
          <a:off x="14541500" y="1668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150065</xdr:rowOff>
    </xdr:from>
    <xdr:ext cx="534377" cy="259045"/>
    <xdr:sp macro="" textlink="">
      <xdr:nvSpPr>
        <xdr:cNvPr id="715" name="テキスト ボックス 714"/>
        <xdr:cNvSpPr txBox="1"/>
      </xdr:nvSpPr>
      <xdr:spPr>
        <a:xfrm>
          <a:off x="14325111" y="1678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74498</xdr:rowOff>
    </xdr:from>
    <xdr:to>
      <xdr:col>20</xdr:col>
      <xdr:colOff>9525</xdr:colOff>
      <xdr:row>98</xdr:row>
      <xdr:rowOff>4648</xdr:rowOff>
    </xdr:to>
    <xdr:sp macro="" textlink="">
      <xdr:nvSpPr>
        <xdr:cNvPr id="716" name="円/楕円 715"/>
        <xdr:cNvSpPr/>
      </xdr:nvSpPr>
      <xdr:spPr>
        <a:xfrm>
          <a:off x="13652500" y="167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167225</xdr:rowOff>
    </xdr:from>
    <xdr:ext cx="534377" cy="259045"/>
    <xdr:sp macro="" textlink="">
      <xdr:nvSpPr>
        <xdr:cNvPr id="717" name="テキスト ボックス 716"/>
        <xdr:cNvSpPr txBox="1"/>
      </xdr:nvSpPr>
      <xdr:spPr>
        <a:xfrm>
          <a:off x="13436111" y="1679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47242</xdr:rowOff>
    </xdr:from>
    <xdr:to>
      <xdr:col>18</xdr:col>
      <xdr:colOff>492125</xdr:colOff>
      <xdr:row>97</xdr:row>
      <xdr:rowOff>148842</xdr:rowOff>
    </xdr:to>
    <xdr:sp macro="" textlink="">
      <xdr:nvSpPr>
        <xdr:cNvPr id="718" name="円/楕円 717"/>
        <xdr:cNvSpPr/>
      </xdr:nvSpPr>
      <xdr:spPr>
        <a:xfrm>
          <a:off x="12763500" y="16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139969</xdr:rowOff>
    </xdr:from>
    <xdr:ext cx="534377" cy="259045"/>
    <xdr:sp macro="" textlink="">
      <xdr:nvSpPr>
        <xdr:cNvPr id="719" name="テキスト ボックス 718"/>
        <xdr:cNvSpPr txBox="1"/>
      </xdr:nvSpPr>
      <xdr:spPr>
        <a:xfrm>
          <a:off x="12547111" y="1677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86632</xdr:rowOff>
    </xdr:from>
    <xdr:to>
      <xdr:col>32</xdr:col>
      <xdr:colOff>186689</xdr:colOff>
      <xdr:row>39</xdr:row>
      <xdr:rowOff>98878</xdr:rowOff>
    </xdr:to>
    <xdr:cxnSp macro="">
      <xdr:nvCxnSpPr>
        <xdr:cNvPr id="745" name="直線コネクタ 744"/>
        <xdr:cNvCxnSpPr/>
      </xdr:nvCxnSpPr>
      <xdr:spPr>
        <a:xfrm flipV="1">
          <a:off x="22159595" y="5230132"/>
          <a:ext cx="1269" cy="155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33309</xdr:rowOff>
    </xdr:from>
    <xdr:ext cx="469744" cy="259045"/>
    <xdr:sp macro="" textlink="">
      <xdr:nvSpPr>
        <xdr:cNvPr id="748" name="諸支出金最大値テキスト"/>
        <xdr:cNvSpPr txBox="1"/>
      </xdr:nvSpPr>
      <xdr:spPr>
        <a:xfrm>
          <a:off x="22212300" y="50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30</xdr:row>
      <xdr:rowOff>86632</xdr:rowOff>
    </xdr:from>
    <xdr:to>
      <xdr:col>32</xdr:col>
      <xdr:colOff>276225</xdr:colOff>
      <xdr:row>30</xdr:row>
      <xdr:rowOff>86632</xdr:rowOff>
    </xdr:to>
    <xdr:cxnSp macro="">
      <xdr:nvCxnSpPr>
        <xdr:cNvPr id="749" name="直線コネクタ 748"/>
        <xdr:cNvCxnSpPr/>
      </xdr:nvCxnSpPr>
      <xdr:spPr>
        <a:xfrm>
          <a:off x="22072600" y="523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137087</xdr:rowOff>
    </xdr:from>
    <xdr:to>
      <xdr:col>32</xdr:col>
      <xdr:colOff>187325</xdr:colOff>
      <xdr:row>33</xdr:row>
      <xdr:rowOff>148681</xdr:rowOff>
    </xdr:to>
    <xdr:cxnSp macro="">
      <xdr:nvCxnSpPr>
        <xdr:cNvPr id="750" name="直線コネクタ 749"/>
        <xdr:cNvCxnSpPr/>
      </xdr:nvCxnSpPr>
      <xdr:spPr>
        <a:xfrm>
          <a:off x="21323300" y="5452037"/>
          <a:ext cx="838200" cy="35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121375</xdr:rowOff>
    </xdr:from>
    <xdr:ext cx="378565" cy="259045"/>
    <xdr:sp macro="" textlink="">
      <xdr:nvSpPr>
        <xdr:cNvPr id="751" name="諸支出金平均値テキスト"/>
        <xdr:cNvSpPr txBox="1"/>
      </xdr:nvSpPr>
      <xdr:spPr>
        <a:xfrm>
          <a:off x="22212300" y="66364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142948</xdr:rowOff>
    </xdr:from>
    <xdr:to>
      <xdr:col>32</xdr:col>
      <xdr:colOff>238125</xdr:colOff>
      <xdr:row>39</xdr:row>
      <xdr:rowOff>73098</xdr:rowOff>
    </xdr:to>
    <xdr:sp macro="" textlink="">
      <xdr:nvSpPr>
        <xdr:cNvPr id="752" name="フローチャート : 判断 751"/>
        <xdr:cNvSpPr/>
      </xdr:nvSpPr>
      <xdr:spPr>
        <a:xfrm>
          <a:off x="221107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137087</xdr:rowOff>
    </xdr:from>
    <xdr:to>
      <xdr:col>31</xdr:col>
      <xdr:colOff>34925</xdr:colOff>
      <xdr:row>34</xdr:row>
      <xdr:rowOff>116187</xdr:rowOff>
    </xdr:to>
    <xdr:cxnSp macro="">
      <xdr:nvCxnSpPr>
        <xdr:cNvPr id="753" name="直線コネクタ 752"/>
        <xdr:cNvCxnSpPr/>
      </xdr:nvCxnSpPr>
      <xdr:spPr>
        <a:xfrm flipV="1">
          <a:off x="20434300" y="5452037"/>
          <a:ext cx="889000" cy="49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17218</xdr:rowOff>
    </xdr:from>
    <xdr:to>
      <xdr:col>31</xdr:col>
      <xdr:colOff>85725</xdr:colOff>
      <xdr:row>39</xdr:row>
      <xdr:rowOff>118818</xdr:rowOff>
    </xdr:to>
    <xdr:sp macro="" textlink="">
      <xdr:nvSpPr>
        <xdr:cNvPr id="754" name="フローチャート : 判断 753"/>
        <xdr:cNvSpPr/>
      </xdr:nvSpPr>
      <xdr:spPr>
        <a:xfrm>
          <a:off x="21272500" y="670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109945</xdr:rowOff>
    </xdr:from>
    <xdr:ext cx="378565" cy="259045"/>
    <xdr:sp macro="" textlink="">
      <xdr:nvSpPr>
        <xdr:cNvPr id="755" name="テキスト ボックス 754"/>
        <xdr:cNvSpPr txBox="1"/>
      </xdr:nvSpPr>
      <xdr:spPr>
        <a:xfrm>
          <a:off x="21134017" y="6796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116187</xdr:rowOff>
    </xdr:from>
    <xdr:to>
      <xdr:col>29</xdr:col>
      <xdr:colOff>517525</xdr:colOff>
      <xdr:row>39</xdr:row>
      <xdr:rowOff>68018</xdr:rowOff>
    </xdr:to>
    <xdr:cxnSp macro="">
      <xdr:nvCxnSpPr>
        <xdr:cNvPr id="756" name="直線コネクタ 755"/>
        <xdr:cNvCxnSpPr/>
      </xdr:nvCxnSpPr>
      <xdr:spPr>
        <a:xfrm flipV="1">
          <a:off x="19545300" y="5945487"/>
          <a:ext cx="889000" cy="80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6931</xdr:rowOff>
    </xdr:from>
    <xdr:to>
      <xdr:col>29</xdr:col>
      <xdr:colOff>568325</xdr:colOff>
      <xdr:row>38</xdr:row>
      <xdr:rowOff>108531</xdr:rowOff>
    </xdr:to>
    <xdr:sp macro="" textlink="">
      <xdr:nvSpPr>
        <xdr:cNvPr id="757" name="フローチャート : 判断 756"/>
        <xdr:cNvSpPr/>
      </xdr:nvSpPr>
      <xdr:spPr>
        <a:xfrm>
          <a:off x="20383500" y="652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99658</xdr:rowOff>
    </xdr:from>
    <xdr:ext cx="469744" cy="259045"/>
    <xdr:sp macro="" textlink="">
      <xdr:nvSpPr>
        <xdr:cNvPr id="758" name="テキスト ボックス 757"/>
        <xdr:cNvSpPr txBox="1"/>
      </xdr:nvSpPr>
      <xdr:spPr>
        <a:xfrm>
          <a:off x="20199427" y="661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68018</xdr:rowOff>
    </xdr:from>
    <xdr:to>
      <xdr:col>28</xdr:col>
      <xdr:colOff>314325</xdr:colOff>
      <xdr:row>39</xdr:row>
      <xdr:rowOff>98878</xdr:rowOff>
    </xdr:to>
    <xdr:cxnSp macro="">
      <xdr:nvCxnSpPr>
        <xdr:cNvPr id="759" name="直線コネクタ 758"/>
        <xdr:cNvCxnSpPr/>
      </xdr:nvCxnSpPr>
      <xdr:spPr>
        <a:xfrm flipV="1">
          <a:off x="18656300" y="6754568"/>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4481</xdr:rowOff>
    </xdr:from>
    <xdr:to>
      <xdr:col>28</xdr:col>
      <xdr:colOff>365125</xdr:colOff>
      <xdr:row>38</xdr:row>
      <xdr:rowOff>106081</xdr:rowOff>
    </xdr:to>
    <xdr:sp macro="" textlink="">
      <xdr:nvSpPr>
        <xdr:cNvPr id="760" name="フローチャート : 判断 759"/>
        <xdr:cNvSpPr/>
      </xdr:nvSpPr>
      <xdr:spPr>
        <a:xfrm>
          <a:off x="19494500" y="651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122608</xdr:rowOff>
    </xdr:from>
    <xdr:ext cx="469744" cy="259045"/>
    <xdr:sp macro="" textlink="">
      <xdr:nvSpPr>
        <xdr:cNvPr id="761" name="テキスト ボックス 760"/>
        <xdr:cNvSpPr txBox="1"/>
      </xdr:nvSpPr>
      <xdr:spPr>
        <a:xfrm>
          <a:off x="19310427" y="629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169563</xdr:rowOff>
    </xdr:from>
    <xdr:to>
      <xdr:col>27</xdr:col>
      <xdr:colOff>161925</xdr:colOff>
      <xdr:row>39</xdr:row>
      <xdr:rowOff>99713</xdr:rowOff>
    </xdr:to>
    <xdr:sp macro="" textlink="">
      <xdr:nvSpPr>
        <xdr:cNvPr id="762" name="フローチャート : 判断 761"/>
        <xdr:cNvSpPr/>
      </xdr:nvSpPr>
      <xdr:spPr>
        <a:xfrm>
          <a:off x="18605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116240</xdr:rowOff>
    </xdr:from>
    <xdr:ext cx="378565" cy="259045"/>
    <xdr:sp macro="" textlink="">
      <xdr:nvSpPr>
        <xdr:cNvPr id="763" name="テキスト ボックス 762"/>
        <xdr:cNvSpPr txBox="1"/>
      </xdr:nvSpPr>
      <xdr:spPr>
        <a:xfrm>
          <a:off x="18467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97881</xdr:rowOff>
    </xdr:from>
    <xdr:to>
      <xdr:col>32</xdr:col>
      <xdr:colOff>238125</xdr:colOff>
      <xdr:row>34</xdr:row>
      <xdr:rowOff>28031</xdr:rowOff>
    </xdr:to>
    <xdr:sp macro="" textlink="">
      <xdr:nvSpPr>
        <xdr:cNvPr id="769" name="円/楕円 768"/>
        <xdr:cNvSpPr/>
      </xdr:nvSpPr>
      <xdr:spPr>
        <a:xfrm>
          <a:off x="22110700" y="575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120758</xdr:rowOff>
    </xdr:from>
    <xdr:ext cx="469744" cy="259045"/>
    <xdr:sp macro="" textlink="">
      <xdr:nvSpPr>
        <xdr:cNvPr id="770" name="諸支出金該当値テキスト"/>
        <xdr:cNvSpPr txBox="1"/>
      </xdr:nvSpPr>
      <xdr:spPr>
        <a:xfrm>
          <a:off x="22212300" y="56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5,995</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86287</xdr:rowOff>
    </xdr:from>
    <xdr:to>
      <xdr:col>31</xdr:col>
      <xdr:colOff>85725</xdr:colOff>
      <xdr:row>32</xdr:row>
      <xdr:rowOff>16437</xdr:rowOff>
    </xdr:to>
    <xdr:sp macro="" textlink="">
      <xdr:nvSpPr>
        <xdr:cNvPr id="771" name="円/楕円 770"/>
        <xdr:cNvSpPr/>
      </xdr:nvSpPr>
      <xdr:spPr>
        <a:xfrm>
          <a:off x="21272500" y="540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30</xdr:row>
      <xdr:rowOff>32964</xdr:rowOff>
    </xdr:from>
    <xdr:ext cx="469744" cy="259045"/>
    <xdr:sp macro="" textlink="">
      <xdr:nvSpPr>
        <xdr:cNvPr id="772" name="テキスト ボックス 771"/>
        <xdr:cNvSpPr txBox="1"/>
      </xdr:nvSpPr>
      <xdr:spPr>
        <a:xfrm>
          <a:off x="21088427" y="517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8,166</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65387</xdr:rowOff>
    </xdr:from>
    <xdr:to>
      <xdr:col>29</xdr:col>
      <xdr:colOff>568325</xdr:colOff>
      <xdr:row>34</xdr:row>
      <xdr:rowOff>166987</xdr:rowOff>
    </xdr:to>
    <xdr:sp macro="" textlink="">
      <xdr:nvSpPr>
        <xdr:cNvPr id="773" name="円/楕円 772"/>
        <xdr:cNvSpPr/>
      </xdr:nvSpPr>
      <xdr:spPr>
        <a:xfrm>
          <a:off x="20383500" y="589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12064</xdr:rowOff>
    </xdr:from>
    <xdr:ext cx="469744" cy="259045"/>
    <xdr:sp macro="" textlink="">
      <xdr:nvSpPr>
        <xdr:cNvPr id="774" name="テキスト ボックス 773"/>
        <xdr:cNvSpPr txBox="1"/>
      </xdr:nvSpPr>
      <xdr:spPr>
        <a:xfrm>
          <a:off x="20199427" y="566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5,144</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17218</xdr:rowOff>
    </xdr:from>
    <xdr:to>
      <xdr:col>28</xdr:col>
      <xdr:colOff>365125</xdr:colOff>
      <xdr:row>39</xdr:row>
      <xdr:rowOff>118818</xdr:rowOff>
    </xdr:to>
    <xdr:sp macro="" textlink="">
      <xdr:nvSpPr>
        <xdr:cNvPr id="775" name="円/楕円 774"/>
        <xdr:cNvSpPr/>
      </xdr:nvSpPr>
      <xdr:spPr>
        <a:xfrm>
          <a:off x="19494500" y="670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109945</xdr:rowOff>
    </xdr:from>
    <xdr:ext cx="378565" cy="259045"/>
    <xdr:sp macro="" textlink="">
      <xdr:nvSpPr>
        <xdr:cNvPr id="776" name="テキスト ボックス 775"/>
        <xdr:cNvSpPr txBox="1"/>
      </xdr:nvSpPr>
      <xdr:spPr>
        <a:xfrm>
          <a:off x="19356017" y="6796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7" name="円/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8" name="テキスト ボックス 77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2" name="テキスト ボックス 79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4" name="テキスト ボックス 79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6" name="テキスト ボックス 79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8" name="テキスト ボックス 79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2" name="直線コネクタ 80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6" name="直線コネクタ 80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9" name="フローチャート : 判断 80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11" name="フローチャート : 判断 810"/>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12" name="テキスト ボックス 811"/>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4" name="フローチャート : 判断 81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5" name="テキスト ボックス 81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7" name="フローチャート :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8" name="テキスト ボックス 81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9" name="フローチャート :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0" name="テキスト ボックス 81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6" name="円/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8" name="円/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9" name="テキスト ボックス 82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30" name="円/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31" name="テキスト ボックス 830"/>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2" name="円/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3" name="テキスト ボックス 83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4" name="円/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5" name="テキスト ボックス 83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各目的の中で最も高いコストである民生費は、住民一人当たり１１２，７３３円となっており、児童福祉、障がい福祉、高齢者福祉といった社会保障関係経費の増額を反映している。</a:t>
          </a:r>
          <a:endParaRPr kumimoji="1" lang="en-US" altLang="ja-JP" sz="1300">
            <a:latin typeface="ＭＳ Ｐゴシック"/>
          </a:endParaRPr>
        </a:p>
        <a:p>
          <a:r>
            <a:rPr kumimoji="1" lang="ja-JP" altLang="en-US" sz="1300">
              <a:latin typeface="ＭＳ Ｐゴシック"/>
            </a:rPr>
            <a:t>消防費は、住民一人当たり２７，４０６円と前年度に引き続き増加しており、高規格救急車の購入や、常備消防の配置人員増によることが主な要因である。</a:t>
          </a:r>
          <a:endParaRPr kumimoji="1" lang="en-US" altLang="ja-JP" sz="1300">
            <a:latin typeface="ＭＳ Ｐゴシック"/>
          </a:endParaRPr>
        </a:p>
        <a:p>
          <a:r>
            <a:rPr kumimoji="1" lang="ja-JP" altLang="en-US" sz="1300">
              <a:latin typeface="ＭＳ Ｐゴシック"/>
            </a:rPr>
            <a:t>教育費は、住民一人当たり３３，７８６円となっており、類似団体平均値に比べて低い水準にあるが、学校関連施設で大きな建設事業がなかったことが影響している。</a:t>
          </a:r>
          <a:endParaRPr kumimoji="1" lang="en-US" altLang="ja-JP" sz="1300">
            <a:latin typeface="ＭＳ Ｐゴシック"/>
          </a:endParaRPr>
        </a:p>
        <a:p>
          <a:r>
            <a:rPr kumimoji="1" lang="ja-JP" altLang="en-US" sz="1300">
              <a:latin typeface="ＭＳ Ｐゴシック"/>
            </a:rPr>
            <a:t>なお、諸支出金は、住民一人当たり５，９９５円と高い水準にあるが、これは町税であるたばこ税について、課税定額を超えて収入した分を、次年度大阪府へ交付金として支出しているためで、本町の特殊な徴税事情が要因と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年度の実質収支は</a:t>
          </a:r>
          <a:r>
            <a:rPr lang="ja-JP" altLang="en-US" sz="1100" b="0" i="0" baseline="0">
              <a:solidFill>
                <a:schemeClr val="dk1"/>
              </a:solidFill>
              <a:effectLst/>
              <a:latin typeface="+mn-lt"/>
              <a:ea typeface="+mn-ea"/>
              <a:cs typeface="+mn-cs"/>
            </a:rPr>
            <a:t>２１７</a:t>
          </a:r>
          <a:r>
            <a:rPr lang="ja-JP" altLang="ja-JP" sz="1100" b="0" i="0" baseline="0">
              <a:solidFill>
                <a:schemeClr val="dk1"/>
              </a:solidFill>
              <a:effectLst/>
              <a:latin typeface="+mn-lt"/>
              <a:ea typeface="+mn-ea"/>
              <a:cs typeface="+mn-cs"/>
            </a:rPr>
            <a:t>百万円の黒字となり、実質収支比率は</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７４</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前年と比べ３．４８ポイント上昇した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これは、町税も増え、地方消費税交付金、普通交付税それぞれの歳入が見込みを大きく上回ったことによるものである。</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また、財政調整基金残高は１，５</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３百万円、標準財政規模（３，</a:t>
          </a:r>
          <a:r>
            <a:rPr lang="ja-JP" altLang="en-US" sz="1100" b="0" i="0" baseline="0">
              <a:solidFill>
                <a:schemeClr val="dk1"/>
              </a:solidFill>
              <a:effectLst/>
              <a:latin typeface="+mn-lt"/>
              <a:ea typeface="+mn-ea"/>
              <a:cs typeface="+mn-cs"/>
            </a:rPr>
            <a:t>２２０</a:t>
          </a:r>
          <a:r>
            <a:rPr lang="ja-JP" altLang="ja-JP" sz="1100" b="0" i="0" baseline="0">
              <a:solidFill>
                <a:schemeClr val="dk1"/>
              </a:solidFill>
              <a:effectLst/>
              <a:latin typeface="+mn-lt"/>
              <a:ea typeface="+mn-ea"/>
              <a:cs typeface="+mn-cs"/>
            </a:rPr>
            <a:t>百万円）に対</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４８．</a:t>
          </a:r>
          <a:r>
            <a:rPr lang="ja-JP" altLang="en-US" sz="1100" b="0" i="0" baseline="0">
              <a:solidFill>
                <a:schemeClr val="dk1"/>
              </a:solidFill>
              <a:effectLst/>
              <a:latin typeface="+mn-lt"/>
              <a:ea typeface="+mn-ea"/>
              <a:cs typeface="+mn-cs"/>
            </a:rPr>
            <a:t>８５</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増加しているが、翌年</a:t>
          </a:r>
          <a:r>
            <a:rPr lang="ja-JP" altLang="ja-JP" sz="1100" b="0" i="0" baseline="0">
              <a:solidFill>
                <a:schemeClr val="dk1"/>
              </a:solidFill>
              <a:effectLst/>
              <a:latin typeface="+mn-lt"/>
              <a:ea typeface="+mn-ea"/>
              <a:cs typeface="+mn-cs"/>
            </a:rPr>
            <a:t>度に発生する「たばこ税大阪府交付金」の財源確保のための積立て</a:t>
          </a:r>
          <a:r>
            <a:rPr lang="ja-JP" altLang="en-US" sz="1100" b="0" i="0" baseline="0">
              <a:solidFill>
                <a:schemeClr val="dk1"/>
              </a:solidFill>
              <a:effectLst/>
              <a:latin typeface="+mn-lt"/>
              <a:ea typeface="+mn-ea"/>
              <a:cs typeface="+mn-cs"/>
            </a:rPr>
            <a:t>分も含まれている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依存財源の割合が６０％を超える本町の脆弱な財政基盤を補うための貴重な財源として、今後も安易な</a:t>
          </a:r>
          <a:r>
            <a:rPr lang="ja-JP" altLang="ja-JP" sz="1100" b="0" i="0" baseline="0">
              <a:solidFill>
                <a:schemeClr val="dk1"/>
              </a:solidFill>
              <a:effectLst/>
              <a:latin typeface="+mn-lt"/>
              <a:ea typeface="+mn-ea"/>
              <a:cs typeface="+mn-cs"/>
            </a:rPr>
            <a:t>財政調整基金の繰入に依存しない財政運営に努める。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年度の連結実質赤字比率は生じておらず、早期健全化基準（２０％）を下回っている。また、一般会計以外においても赤字決算となった会計はな</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a:t>
          </a:r>
          <a:endParaRPr lang="ja-JP" altLang="ja-JP" sz="1400">
            <a:effectLst/>
          </a:endParaRPr>
        </a:p>
        <a:p>
          <a:pPr rtl="0"/>
          <a:r>
            <a:rPr lang="ja-JP" altLang="en-US" sz="1100" b="0" i="0" baseline="0">
              <a:solidFill>
                <a:schemeClr val="dk1"/>
              </a:solidFill>
              <a:effectLst/>
              <a:latin typeface="+mn-lt"/>
              <a:ea typeface="+mn-ea"/>
              <a:cs typeface="+mn-cs"/>
            </a:rPr>
            <a:t>一般会計以外の</a:t>
          </a:r>
          <a:r>
            <a:rPr lang="ja-JP" altLang="ja-JP" sz="1100" b="0" i="0" baseline="0">
              <a:solidFill>
                <a:schemeClr val="dk1"/>
              </a:solidFill>
              <a:effectLst/>
              <a:latin typeface="+mn-lt"/>
              <a:ea typeface="+mn-ea"/>
              <a:cs typeface="+mn-cs"/>
            </a:rPr>
            <a:t>黒字額の内訳では、水道事業会計の資金剰余額が８</a:t>
          </a:r>
          <a:r>
            <a:rPr lang="ja-JP" altLang="en-US" sz="1100" b="0" i="0" baseline="0">
              <a:solidFill>
                <a:schemeClr val="dk1"/>
              </a:solidFill>
              <a:effectLst/>
              <a:latin typeface="+mn-lt"/>
              <a:ea typeface="+mn-ea"/>
              <a:cs typeface="+mn-cs"/>
            </a:rPr>
            <a:t>５５</a:t>
          </a:r>
          <a:r>
            <a:rPr lang="ja-JP" altLang="ja-JP" sz="1100" b="0" i="0" baseline="0">
              <a:solidFill>
                <a:schemeClr val="dk1"/>
              </a:solidFill>
              <a:effectLst/>
              <a:latin typeface="+mn-lt"/>
              <a:ea typeface="+mn-ea"/>
              <a:cs typeface="+mn-cs"/>
            </a:rPr>
            <a:t>百万円で一番多く、標準財政規模（３，</a:t>
          </a:r>
          <a:r>
            <a:rPr lang="ja-JP" altLang="en-US" sz="1100" b="0" i="0" baseline="0">
              <a:solidFill>
                <a:schemeClr val="dk1"/>
              </a:solidFill>
              <a:effectLst/>
              <a:latin typeface="+mn-lt"/>
              <a:ea typeface="+mn-ea"/>
              <a:cs typeface="+mn-cs"/>
            </a:rPr>
            <a:t>２２</a:t>
          </a:r>
          <a:r>
            <a:rPr lang="ja-JP" altLang="ja-JP" sz="1100" b="0" i="0" baseline="0">
              <a:solidFill>
                <a:schemeClr val="dk1"/>
              </a:solidFill>
              <a:effectLst/>
              <a:latin typeface="+mn-lt"/>
              <a:ea typeface="+mn-ea"/>
              <a:cs typeface="+mn-cs"/>
            </a:rPr>
            <a:t>０百万円）に対する比率は２６．</a:t>
          </a:r>
          <a:r>
            <a:rPr lang="ja-JP" altLang="en-US" sz="1100" b="0" i="0" baseline="0">
              <a:solidFill>
                <a:schemeClr val="dk1"/>
              </a:solidFill>
              <a:effectLst/>
              <a:latin typeface="+mn-lt"/>
              <a:ea typeface="+mn-ea"/>
              <a:cs typeface="+mn-cs"/>
            </a:rPr>
            <a:t>５５</a:t>
          </a:r>
          <a:r>
            <a:rPr lang="ja-JP" altLang="ja-JP" sz="1100" b="0" i="0" baseline="0">
              <a:solidFill>
                <a:schemeClr val="dk1"/>
              </a:solidFill>
              <a:effectLst/>
              <a:latin typeface="+mn-lt"/>
              <a:ea typeface="+mn-ea"/>
              <a:cs typeface="+mn-cs"/>
            </a:rPr>
            <a:t>％、次いで介護保険特別会計の実質</a:t>
          </a:r>
          <a:r>
            <a:rPr lang="ja-JP" altLang="en-US" sz="1100" b="0" i="0" baseline="0">
              <a:solidFill>
                <a:schemeClr val="dk1"/>
              </a:solidFill>
              <a:effectLst/>
              <a:latin typeface="+mn-lt"/>
              <a:ea typeface="+mn-ea"/>
              <a:cs typeface="+mn-cs"/>
            </a:rPr>
            <a:t>収支</a:t>
          </a:r>
          <a:r>
            <a:rPr lang="ja-JP" altLang="ja-JP" sz="1100" b="0" i="0" baseline="0">
              <a:solidFill>
                <a:schemeClr val="dk1"/>
              </a:solidFill>
              <a:effectLst/>
              <a:latin typeface="+mn-lt"/>
              <a:ea typeface="+mn-ea"/>
              <a:cs typeface="+mn-cs"/>
            </a:rPr>
            <a:t>額が</a:t>
          </a:r>
          <a:r>
            <a:rPr lang="ja-JP" altLang="en-US" sz="1100" b="0" i="0" baseline="0">
              <a:solidFill>
                <a:schemeClr val="dk1"/>
              </a:solidFill>
              <a:effectLst/>
              <a:latin typeface="+mn-lt"/>
              <a:ea typeface="+mn-ea"/>
              <a:cs typeface="+mn-cs"/>
            </a:rPr>
            <a:t>３７</a:t>
          </a:r>
          <a:r>
            <a:rPr lang="ja-JP" altLang="ja-JP" sz="1100" b="0" i="0" baseline="0">
              <a:solidFill>
                <a:schemeClr val="dk1"/>
              </a:solidFill>
              <a:effectLst/>
              <a:latin typeface="+mn-lt"/>
              <a:ea typeface="+mn-ea"/>
              <a:cs typeface="+mn-cs"/>
            </a:rPr>
            <a:t>百万円で、同</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３％となっている。</a:t>
          </a:r>
          <a:endParaRPr lang="ja-JP" altLang="ja-JP" sz="1400">
            <a:effectLst/>
          </a:endParaRPr>
        </a:p>
        <a:p>
          <a:pPr rtl="0"/>
          <a:r>
            <a:rPr lang="ja-JP" altLang="ja-JP" sz="1100" b="0" i="0" baseline="0">
              <a:solidFill>
                <a:schemeClr val="dk1"/>
              </a:solidFill>
              <a:effectLst/>
              <a:latin typeface="+mn-lt"/>
              <a:ea typeface="+mn-ea"/>
              <a:cs typeface="+mn-cs"/>
            </a:rPr>
            <a:t>なお、各特別会計においては、一般会計から</a:t>
          </a:r>
          <a:r>
            <a:rPr lang="ja-JP" altLang="en-US" sz="1100" b="0" i="0" baseline="0">
              <a:solidFill>
                <a:schemeClr val="dk1"/>
              </a:solidFill>
              <a:effectLst/>
              <a:latin typeface="+mn-lt"/>
              <a:ea typeface="+mn-ea"/>
              <a:cs typeface="+mn-cs"/>
            </a:rPr>
            <a:t>財源の</a:t>
          </a:r>
          <a:r>
            <a:rPr lang="ja-JP" altLang="ja-JP" sz="1100" b="0" i="0" baseline="0">
              <a:solidFill>
                <a:schemeClr val="dk1"/>
              </a:solidFill>
              <a:effectLst/>
              <a:latin typeface="+mn-lt"/>
              <a:ea typeface="+mn-ea"/>
              <a:cs typeface="+mn-cs"/>
            </a:rPr>
            <a:t>繰入</a:t>
          </a:r>
          <a:r>
            <a:rPr lang="ja-JP" altLang="en-US" sz="1100" b="0" i="0" baseline="0">
              <a:solidFill>
                <a:schemeClr val="dk1"/>
              </a:solidFill>
              <a:effectLst/>
              <a:latin typeface="+mn-lt"/>
              <a:ea typeface="+mn-ea"/>
              <a:cs typeface="+mn-cs"/>
            </a:rPr>
            <a:t>を行っており、特に下水道事業特別会計については、公債費の増加もあって基準外繰入を行っている状況にあり、今後においても、</a:t>
          </a:r>
          <a:r>
            <a:rPr lang="ja-JP" altLang="ja-JP" sz="1100" b="0" i="0" baseline="0">
              <a:solidFill>
                <a:schemeClr val="dk1"/>
              </a:solidFill>
              <a:effectLst/>
              <a:latin typeface="+mn-lt"/>
              <a:ea typeface="+mn-ea"/>
              <a:cs typeface="+mn-cs"/>
            </a:rPr>
            <a:t>使用料や保険料の適正化</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並びに徴収</a:t>
          </a:r>
          <a:r>
            <a:rPr lang="ja-JP" altLang="en-US" sz="1100" b="0" i="0" baseline="0">
              <a:solidFill>
                <a:schemeClr val="dk1"/>
              </a:solidFill>
              <a:effectLst/>
              <a:latin typeface="+mn-lt"/>
              <a:ea typeface="+mn-ea"/>
              <a:cs typeface="+mn-cs"/>
            </a:rPr>
            <a:t>事務</a:t>
          </a:r>
          <a:r>
            <a:rPr lang="ja-JP" altLang="ja-JP" sz="1100" b="0" i="0" baseline="0">
              <a:solidFill>
                <a:schemeClr val="dk1"/>
              </a:solidFill>
              <a:effectLst/>
              <a:latin typeface="+mn-lt"/>
              <a:ea typeface="+mn-ea"/>
              <a:cs typeface="+mn-cs"/>
            </a:rPr>
            <a:t>の強化、</a:t>
          </a:r>
          <a:r>
            <a:rPr lang="ja-JP" altLang="en-US" sz="1100" b="0" i="0" baseline="0">
              <a:solidFill>
                <a:schemeClr val="dk1"/>
              </a:solidFill>
              <a:effectLst/>
              <a:latin typeface="+mn-lt"/>
              <a:ea typeface="+mn-ea"/>
              <a:cs typeface="+mn-cs"/>
            </a:rPr>
            <a:t>広域化・共同化を含めた</a:t>
          </a:r>
          <a:r>
            <a:rPr lang="ja-JP" altLang="ja-JP" sz="1100" b="0" i="0" baseline="0">
              <a:solidFill>
                <a:schemeClr val="dk1"/>
              </a:solidFill>
              <a:effectLst/>
              <a:latin typeface="+mn-lt"/>
              <a:ea typeface="+mn-ea"/>
              <a:cs typeface="+mn-cs"/>
            </a:rPr>
            <a:t>事務</a:t>
          </a:r>
          <a:r>
            <a:rPr lang="ja-JP" altLang="en-US" sz="1100" b="0" i="0" baseline="0">
              <a:solidFill>
                <a:schemeClr val="dk1"/>
              </a:solidFill>
              <a:effectLst/>
              <a:latin typeface="+mn-lt"/>
              <a:ea typeface="+mn-ea"/>
              <a:cs typeface="+mn-cs"/>
            </a:rPr>
            <a:t>事業の効率化</a:t>
          </a:r>
          <a:r>
            <a:rPr lang="ja-JP" altLang="ja-JP" sz="1100" b="0" i="0" baseline="0">
              <a:solidFill>
                <a:schemeClr val="dk1"/>
              </a:solidFill>
              <a:effectLst/>
              <a:latin typeface="+mn-lt"/>
              <a:ea typeface="+mn-ea"/>
              <a:cs typeface="+mn-cs"/>
            </a:rPr>
            <a:t>などにより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繰入金</a:t>
          </a:r>
          <a:r>
            <a:rPr lang="ja-JP" altLang="en-US" sz="1100" b="0" i="0" baseline="0">
              <a:solidFill>
                <a:schemeClr val="dk1"/>
              </a:solidFill>
              <a:effectLst/>
              <a:latin typeface="+mn-lt"/>
              <a:ea typeface="+mn-ea"/>
              <a:cs typeface="+mn-cs"/>
            </a:rPr>
            <a:t>（一般会計の負担）</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縮減</a:t>
          </a:r>
          <a:r>
            <a:rPr lang="ja-JP" altLang="ja-JP" sz="1100" b="0" i="0" baseline="0">
              <a:solidFill>
                <a:schemeClr val="dk1"/>
              </a:solidFill>
              <a:effectLst/>
              <a:latin typeface="+mn-lt"/>
              <a:ea typeface="+mn-ea"/>
              <a:cs typeface="+mn-cs"/>
            </a:rPr>
            <a:t>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5112952</v>
      </c>
      <c r="BO4" s="379"/>
      <c r="BP4" s="379"/>
      <c r="BQ4" s="379"/>
      <c r="BR4" s="379"/>
      <c r="BS4" s="379"/>
      <c r="BT4" s="379"/>
      <c r="BU4" s="380"/>
      <c r="BV4" s="378">
        <v>4795921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6.7</v>
      </c>
      <c r="CU4" s="385"/>
      <c r="CV4" s="385"/>
      <c r="CW4" s="385"/>
      <c r="CX4" s="385"/>
      <c r="CY4" s="385"/>
      <c r="CZ4" s="385"/>
      <c r="DA4" s="386"/>
      <c r="DB4" s="384">
        <v>3.3</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4881367</v>
      </c>
      <c r="BO5" s="416"/>
      <c r="BP5" s="416"/>
      <c r="BQ5" s="416"/>
      <c r="BR5" s="416"/>
      <c r="BS5" s="416"/>
      <c r="BT5" s="416"/>
      <c r="BU5" s="417"/>
      <c r="BV5" s="415">
        <v>4631477</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90</v>
      </c>
      <c r="CU5" s="413"/>
      <c r="CV5" s="413"/>
      <c r="CW5" s="413"/>
      <c r="CX5" s="413"/>
      <c r="CY5" s="413"/>
      <c r="CZ5" s="413"/>
      <c r="DA5" s="414"/>
      <c r="DB5" s="412">
        <v>90.8</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231585</v>
      </c>
      <c r="BO6" s="416"/>
      <c r="BP6" s="416"/>
      <c r="BQ6" s="416"/>
      <c r="BR6" s="416"/>
      <c r="BS6" s="416"/>
      <c r="BT6" s="416"/>
      <c r="BU6" s="417"/>
      <c r="BV6" s="415">
        <v>164444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96.2</v>
      </c>
      <c r="CU6" s="453"/>
      <c r="CV6" s="453"/>
      <c r="CW6" s="453"/>
      <c r="CX6" s="453"/>
      <c r="CY6" s="453"/>
      <c r="CZ6" s="453"/>
      <c r="DA6" s="454"/>
      <c r="DB6" s="452">
        <v>98.1</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14655</v>
      </c>
      <c r="BO7" s="416"/>
      <c r="BP7" s="416"/>
      <c r="BQ7" s="416"/>
      <c r="BR7" s="416"/>
      <c r="BS7" s="416"/>
      <c r="BT7" s="416"/>
      <c r="BU7" s="417"/>
      <c r="BV7" s="415">
        <v>62536</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3219871</v>
      </c>
      <c r="CU7" s="416"/>
      <c r="CV7" s="416"/>
      <c r="CW7" s="416"/>
      <c r="CX7" s="416"/>
      <c r="CY7" s="416"/>
      <c r="CZ7" s="416"/>
      <c r="DA7" s="417"/>
      <c r="DB7" s="415">
        <v>3130321</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216930</v>
      </c>
      <c r="BO8" s="416"/>
      <c r="BP8" s="416"/>
      <c r="BQ8" s="416"/>
      <c r="BR8" s="416"/>
      <c r="BS8" s="416"/>
      <c r="BT8" s="416"/>
      <c r="BU8" s="417"/>
      <c r="BV8" s="415">
        <v>101908</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0.53</v>
      </c>
      <c r="CU8" s="456"/>
      <c r="CV8" s="456"/>
      <c r="CW8" s="456"/>
      <c r="CX8" s="456"/>
      <c r="CY8" s="456"/>
      <c r="CZ8" s="456"/>
      <c r="DA8" s="457"/>
      <c r="DB8" s="455">
        <v>0.52</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13748</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77</v>
      </c>
      <c r="AV9" s="448"/>
      <c r="AW9" s="448"/>
      <c r="AX9" s="448"/>
      <c r="AY9" s="449" t="s">
        <v>99</v>
      </c>
      <c r="AZ9" s="450"/>
      <c r="BA9" s="450"/>
      <c r="BB9" s="450"/>
      <c r="BC9" s="450"/>
      <c r="BD9" s="450"/>
      <c r="BE9" s="450"/>
      <c r="BF9" s="450"/>
      <c r="BG9" s="450"/>
      <c r="BH9" s="450"/>
      <c r="BI9" s="450"/>
      <c r="BJ9" s="450"/>
      <c r="BK9" s="450"/>
      <c r="BL9" s="450"/>
      <c r="BM9" s="451"/>
      <c r="BN9" s="415">
        <v>115022</v>
      </c>
      <c r="BO9" s="416"/>
      <c r="BP9" s="416"/>
      <c r="BQ9" s="416"/>
      <c r="BR9" s="416"/>
      <c r="BS9" s="416"/>
      <c r="BT9" s="416"/>
      <c r="BU9" s="417"/>
      <c r="BV9" s="415">
        <v>65676</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12.9</v>
      </c>
      <c r="CU9" s="413"/>
      <c r="CV9" s="413"/>
      <c r="CW9" s="413"/>
      <c r="CX9" s="413"/>
      <c r="CY9" s="413"/>
      <c r="CZ9" s="413"/>
      <c r="DA9" s="414"/>
      <c r="DB9" s="412">
        <v>12.7</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14220</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103</v>
      </c>
      <c r="AV10" s="448"/>
      <c r="AW10" s="448"/>
      <c r="AX10" s="448"/>
      <c r="AY10" s="449" t="s">
        <v>104</v>
      </c>
      <c r="AZ10" s="450"/>
      <c r="BA10" s="450"/>
      <c r="BB10" s="450"/>
      <c r="BC10" s="450"/>
      <c r="BD10" s="450"/>
      <c r="BE10" s="450"/>
      <c r="BF10" s="450"/>
      <c r="BG10" s="450"/>
      <c r="BH10" s="450"/>
      <c r="BI10" s="450"/>
      <c r="BJ10" s="450"/>
      <c r="BK10" s="450"/>
      <c r="BL10" s="450"/>
      <c r="BM10" s="451"/>
      <c r="BN10" s="415">
        <v>152958</v>
      </c>
      <c r="BO10" s="416"/>
      <c r="BP10" s="416"/>
      <c r="BQ10" s="416"/>
      <c r="BR10" s="416"/>
      <c r="BS10" s="416"/>
      <c r="BT10" s="416"/>
      <c r="BU10" s="417"/>
      <c r="BV10" s="415">
        <v>103572</v>
      </c>
      <c r="BW10" s="416"/>
      <c r="BX10" s="416"/>
      <c r="BY10" s="416"/>
      <c r="BZ10" s="416"/>
      <c r="CA10" s="416"/>
      <c r="CB10" s="416"/>
      <c r="CC10" s="41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106</v>
      </c>
      <c r="M11" s="470"/>
      <c r="N11" s="470"/>
      <c r="O11" s="470"/>
      <c r="P11" s="470"/>
      <c r="Q11" s="471"/>
      <c r="R11" s="472" t="s">
        <v>107</v>
      </c>
      <c r="S11" s="473"/>
      <c r="T11" s="473"/>
      <c r="U11" s="473"/>
      <c r="V11" s="474"/>
      <c r="W11" s="403"/>
      <c r="X11" s="404"/>
      <c r="Y11" s="404"/>
      <c r="Z11" s="404"/>
      <c r="AA11" s="404"/>
      <c r="AB11" s="404"/>
      <c r="AC11" s="404"/>
      <c r="AD11" s="404"/>
      <c r="AE11" s="404"/>
      <c r="AF11" s="404"/>
      <c r="AG11" s="404"/>
      <c r="AH11" s="404"/>
      <c r="AI11" s="404"/>
      <c r="AJ11" s="404"/>
      <c r="AK11" s="404"/>
      <c r="AL11" s="407"/>
      <c r="AM11" s="444" t="s">
        <v>108</v>
      </c>
      <c r="AN11" s="445"/>
      <c r="AO11" s="445"/>
      <c r="AP11" s="445"/>
      <c r="AQ11" s="445"/>
      <c r="AR11" s="445"/>
      <c r="AS11" s="445"/>
      <c r="AT11" s="446"/>
      <c r="AU11" s="447" t="s">
        <v>109</v>
      </c>
      <c r="AV11" s="448"/>
      <c r="AW11" s="448"/>
      <c r="AX11" s="448"/>
      <c r="AY11" s="449" t="s">
        <v>110</v>
      </c>
      <c r="AZ11" s="450"/>
      <c r="BA11" s="450"/>
      <c r="BB11" s="450"/>
      <c r="BC11" s="450"/>
      <c r="BD11" s="450"/>
      <c r="BE11" s="450"/>
      <c r="BF11" s="450"/>
      <c r="BG11" s="450"/>
      <c r="BH11" s="450"/>
      <c r="BI11" s="450"/>
      <c r="BJ11" s="450"/>
      <c r="BK11" s="450"/>
      <c r="BL11" s="450"/>
      <c r="BM11" s="451"/>
      <c r="BN11" s="415" t="s">
        <v>111</v>
      </c>
      <c r="BO11" s="416"/>
      <c r="BP11" s="416"/>
      <c r="BQ11" s="416"/>
      <c r="BR11" s="416"/>
      <c r="BS11" s="416"/>
      <c r="BT11" s="416"/>
      <c r="BU11" s="417"/>
      <c r="BV11" s="415" t="s">
        <v>111</v>
      </c>
      <c r="BW11" s="416"/>
      <c r="BX11" s="416"/>
      <c r="BY11" s="416"/>
      <c r="BZ11" s="416"/>
      <c r="CA11" s="416"/>
      <c r="CB11" s="416"/>
      <c r="CC11" s="417"/>
      <c r="CD11" s="418" t="s">
        <v>112</v>
      </c>
      <c r="CE11" s="419"/>
      <c r="CF11" s="419"/>
      <c r="CG11" s="419"/>
      <c r="CH11" s="419"/>
      <c r="CI11" s="419"/>
      <c r="CJ11" s="419"/>
      <c r="CK11" s="419"/>
      <c r="CL11" s="419"/>
      <c r="CM11" s="419"/>
      <c r="CN11" s="419"/>
      <c r="CO11" s="419"/>
      <c r="CP11" s="419"/>
      <c r="CQ11" s="419"/>
      <c r="CR11" s="419"/>
      <c r="CS11" s="420"/>
      <c r="CT11" s="455" t="s">
        <v>111</v>
      </c>
      <c r="CU11" s="456"/>
      <c r="CV11" s="456"/>
      <c r="CW11" s="456"/>
      <c r="CX11" s="456"/>
      <c r="CY11" s="456"/>
      <c r="CZ11" s="456"/>
      <c r="DA11" s="457"/>
      <c r="DB11" s="455" t="s">
        <v>111</v>
      </c>
      <c r="DC11" s="456"/>
      <c r="DD11" s="456"/>
      <c r="DE11" s="456"/>
      <c r="DF11" s="456"/>
      <c r="DG11" s="456"/>
      <c r="DH11" s="456"/>
      <c r="DI11" s="457"/>
      <c r="DJ11" s="137"/>
      <c r="DK11" s="137"/>
      <c r="DL11" s="137"/>
      <c r="DM11" s="137"/>
      <c r="DN11" s="137"/>
      <c r="DO11" s="137"/>
    </row>
    <row r="12" spans="1:119" ht="18.75" customHeight="1" x14ac:dyDescent="0.15">
      <c r="A12" s="138"/>
      <c r="B12" s="475" t="s">
        <v>113</v>
      </c>
      <c r="C12" s="476"/>
      <c r="D12" s="476"/>
      <c r="E12" s="476"/>
      <c r="F12" s="476"/>
      <c r="G12" s="476"/>
      <c r="H12" s="476"/>
      <c r="I12" s="476"/>
      <c r="J12" s="476"/>
      <c r="K12" s="477"/>
      <c r="L12" s="484" t="s">
        <v>114</v>
      </c>
      <c r="M12" s="485"/>
      <c r="N12" s="485"/>
      <c r="O12" s="485"/>
      <c r="P12" s="485"/>
      <c r="Q12" s="486"/>
      <c r="R12" s="487">
        <v>13846</v>
      </c>
      <c r="S12" s="488"/>
      <c r="T12" s="488"/>
      <c r="U12" s="488"/>
      <c r="V12" s="489"/>
      <c r="W12" s="490" t="s">
        <v>1</v>
      </c>
      <c r="X12" s="448"/>
      <c r="Y12" s="448"/>
      <c r="Z12" s="448"/>
      <c r="AA12" s="448"/>
      <c r="AB12" s="491"/>
      <c r="AC12" s="447" t="s">
        <v>115</v>
      </c>
      <c r="AD12" s="448"/>
      <c r="AE12" s="448"/>
      <c r="AF12" s="448"/>
      <c r="AG12" s="491"/>
      <c r="AH12" s="447" t="s">
        <v>116</v>
      </c>
      <c r="AI12" s="448"/>
      <c r="AJ12" s="448"/>
      <c r="AK12" s="448"/>
      <c r="AL12" s="492"/>
      <c r="AM12" s="444" t="s">
        <v>117</v>
      </c>
      <c r="AN12" s="445"/>
      <c r="AO12" s="445"/>
      <c r="AP12" s="445"/>
      <c r="AQ12" s="445"/>
      <c r="AR12" s="445"/>
      <c r="AS12" s="445"/>
      <c r="AT12" s="446"/>
      <c r="AU12" s="447" t="s">
        <v>118</v>
      </c>
      <c r="AV12" s="448"/>
      <c r="AW12" s="448"/>
      <c r="AX12" s="448"/>
      <c r="AY12" s="449" t="s">
        <v>119</v>
      </c>
      <c r="AZ12" s="450"/>
      <c r="BA12" s="450"/>
      <c r="BB12" s="450"/>
      <c r="BC12" s="450"/>
      <c r="BD12" s="450"/>
      <c r="BE12" s="450"/>
      <c r="BF12" s="450"/>
      <c r="BG12" s="450"/>
      <c r="BH12" s="450"/>
      <c r="BI12" s="450"/>
      <c r="BJ12" s="450"/>
      <c r="BK12" s="450"/>
      <c r="BL12" s="450"/>
      <c r="BM12" s="451"/>
      <c r="BN12" s="415">
        <v>83013</v>
      </c>
      <c r="BO12" s="416"/>
      <c r="BP12" s="416"/>
      <c r="BQ12" s="416"/>
      <c r="BR12" s="416"/>
      <c r="BS12" s="416"/>
      <c r="BT12" s="416"/>
      <c r="BU12" s="417"/>
      <c r="BV12" s="415">
        <v>114388</v>
      </c>
      <c r="BW12" s="416"/>
      <c r="BX12" s="416"/>
      <c r="BY12" s="416"/>
      <c r="BZ12" s="416"/>
      <c r="CA12" s="416"/>
      <c r="CB12" s="416"/>
      <c r="CC12" s="417"/>
      <c r="CD12" s="418" t="s">
        <v>120</v>
      </c>
      <c r="CE12" s="419"/>
      <c r="CF12" s="419"/>
      <c r="CG12" s="419"/>
      <c r="CH12" s="419"/>
      <c r="CI12" s="419"/>
      <c r="CJ12" s="419"/>
      <c r="CK12" s="419"/>
      <c r="CL12" s="419"/>
      <c r="CM12" s="419"/>
      <c r="CN12" s="419"/>
      <c r="CO12" s="419"/>
      <c r="CP12" s="419"/>
      <c r="CQ12" s="419"/>
      <c r="CR12" s="419"/>
      <c r="CS12" s="420"/>
      <c r="CT12" s="455" t="s">
        <v>121</v>
      </c>
      <c r="CU12" s="456"/>
      <c r="CV12" s="456"/>
      <c r="CW12" s="456"/>
      <c r="CX12" s="456"/>
      <c r="CY12" s="456"/>
      <c r="CZ12" s="456"/>
      <c r="DA12" s="457"/>
      <c r="DB12" s="455" t="s">
        <v>121</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122</v>
      </c>
      <c r="N13" s="504"/>
      <c r="O13" s="504"/>
      <c r="P13" s="504"/>
      <c r="Q13" s="505"/>
      <c r="R13" s="496">
        <v>13771</v>
      </c>
      <c r="S13" s="497"/>
      <c r="T13" s="497"/>
      <c r="U13" s="497"/>
      <c r="V13" s="498"/>
      <c r="W13" s="431" t="s">
        <v>123</v>
      </c>
      <c r="X13" s="432"/>
      <c r="Y13" s="432"/>
      <c r="Z13" s="432"/>
      <c r="AA13" s="432"/>
      <c r="AB13" s="422"/>
      <c r="AC13" s="466">
        <v>211</v>
      </c>
      <c r="AD13" s="467"/>
      <c r="AE13" s="467"/>
      <c r="AF13" s="467"/>
      <c r="AG13" s="506"/>
      <c r="AH13" s="466">
        <v>294</v>
      </c>
      <c r="AI13" s="467"/>
      <c r="AJ13" s="467"/>
      <c r="AK13" s="467"/>
      <c r="AL13" s="468"/>
      <c r="AM13" s="444" t="s">
        <v>124</v>
      </c>
      <c r="AN13" s="445"/>
      <c r="AO13" s="445"/>
      <c r="AP13" s="445"/>
      <c r="AQ13" s="445"/>
      <c r="AR13" s="445"/>
      <c r="AS13" s="445"/>
      <c r="AT13" s="446"/>
      <c r="AU13" s="447" t="s">
        <v>125</v>
      </c>
      <c r="AV13" s="448"/>
      <c r="AW13" s="448"/>
      <c r="AX13" s="448"/>
      <c r="AY13" s="449" t="s">
        <v>126</v>
      </c>
      <c r="AZ13" s="450"/>
      <c r="BA13" s="450"/>
      <c r="BB13" s="450"/>
      <c r="BC13" s="450"/>
      <c r="BD13" s="450"/>
      <c r="BE13" s="450"/>
      <c r="BF13" s="450"/>
      <c r="BG13" s="450"/>
      <c r="BH13" s="450"/>
      <c r="BI13" s="450"/>
      <c r="BJ13" s="450"/>
      <c r="BK13" s="450"/>
      <c r="BL13" s="450"/>
      <c r="BM13" s="451"/>
      <c r="BN13" s="415">
        <v>184967</v>
      </c>
      <c r="BO13" s="416"/>
      <c r="BP13" s="416"/>
      <c r="BQ13" s="416"/>
      <c r="BR13" s="416"/>
      <c r="BS13" s="416"/>
      <c r="BT13" s="416"/>
      <c r="BU13" s="417"/>
      <c r="BV13" s="415">
        <v>54860</v>
      </c>
      <c r="BW13" s="416"/>
      <c r="BX13" s="416"/>
      <c r="BY13" s="416"/>
      <c r="BZ13" s="416"/>
      <c r="CA13" s="416"/>
      <c r="CB13" s="416"/>
      <c r="CC13" s="417"/>
      <c r="CD13" s="418" t="s">
        <v>127</v>
      </c>
      <c r="CE13" s="419"/>
      <c r="CF13" s="419"/>
      <c r="CG13" s="419"/>
      <c r="CH13" s="419"/>
      <c r="CI13" s="419"/>
      <c r="CJ13" s="419"/>
      <c r="CK13" s="419"/>
      <c r="CL13" s="419"/>
      <c r="CM13" s="419"/>
      <c r="CN13" s="419"/>
      <c r="CO13" s="419"/>
      <c r="CP13" s="419"/>
      <c r="CQ13" s="419"/>
      <c r="CR13" s="419"/>
      <c r="CS13" s="420"/>
      <c r="CT13" s="412">
        <v>8.1999999999999993</v>
      </c>
      <c r="CU13" s="413"/>
      <c r="CV13" s="413"/>
      <c r="CW13" s="413"/>
      <c r="CX13" s="413"/>
      <c r="CY13" s="413"/>
      <c r="CZ13" s="413"/>
      <c r="DA13" s="414"/>
      <c r="DB13" s="412">
        <v>8.6999999999999993</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128</v>
      </c>
      <c r="M14" s="494"/>
      <c r="N14" s="494"/>
      <c r="O14" s="494"/>
      <c r="P14" s="494"/>
      <c r="Q14" s="495"/>
      <c r="R14" s="496">
        <v>14008</v>
      </c>
      <c r="S14" s="497"/>
      <c r="T14" s="497"/>
      <c r="U14" s="497"/>
      <c r="V14" s="498"/>
      <c r="W14" s="405"/>
      <c r="X14" s="406"/>
      <c r="Y14" s="406"/>
      <c r="Z14" s="406"/>
      <c r="AA14" s="406"/>
      <c r="AB14" s="395"/>
      <c r="AC14" s="499">
        <v>3.7</v>
      </c>
      <c r="AD14" s="500"/>
      <c r="AE14" s="500"/>
      <c r="AF14" s="500"/>
      <c r="AG14" s="501"/>
      <c r="AH14" s="499">
        <v>4.5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129</v>
      </c>
      <c r="CE14" s="508"/>
      <c r="CF14" s="508"/>
      <c r="CG14" s="508"/>
      <c r="CH14" s="508"/>
      <c r="CI14" s="508"/>
      <c r="CJ14" s="508"/>
      <c r="CK14" s="508"/>
      <c r="CL14" s="508"/>
      <c r="CM14" s="508"/>
      <c r="CN14" s="508"/>
      <c r="CO14" s="508"/>
      <c r="CP14" s="508"/>
      <c r="CQ14" s="508"/>
      <c r="CR14" s="508"/>
      <c r="CS14" s="509"/>
      <c r="CT14" s="510" t="s">
        <v>121</v>
      </c>
      <c r="CU14" s="511"/>
      <c r="CV14" s="511"/>
      <c r="CW14" s="511"/>
      <c r="CX14" s="511"/>
      <c r="CY14" s="511"/>
      <c r="CZ14" s="511"/>
      <c r="DA14" s="512"/>
      <c r="DB14" s="510" t="s">
        <v>121</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122</v>
      </c>
      <c r="N15" s="504"/>
      <c r="O15" s="504"/>
      <c r="P15" s="504"/>
      <c r="Q15" s="505"/>
      <c r="R15" s="496">
        <v>13944</v>
      </c>
      <c r="S15" s="497"/>
      <c r="T15" s="497"/>
      <c r="U15" s="497"/>
      <c r="V15" s="498"/>
      <c r="W15" s="431" t="s">
        <v>130</v>
      </c>
      <c r="X15" s="432"/>
      <c r="Y15" s="432"/>
      <c r="Z15" s="432"/>
      <c r="AA15" s="432"/>
      <c r="AB15" s="422"/>
      <c r="AC15" s="466">
        <v>1617</v>
      </c>
      <c r="AD15" s="467"/>
      <c r="AE15" s="467"/>
      <c r="AF15" s="467"/>
      <c r="AG15" s="506"/>
      <c r="AH15" s="466">
        <v>1917</v>
      </c>
      <c r="AI15" s="467"/>
      <c r="AJ15" s="467"/>
      <c r="AK15" s="467"/>
      <c r="AL15" s="468"/>
      <c r="AM15" s="444"/>
      <c r="AN15" s="445"/>
      <c r="AO15" s="445"/>
      <c r="AP15" s="445"/>
      <c r="AQ15" s="445"/>
      <c r="AR15" s="445"/>
      <c r="AS15" s="445"/>
      <c r="AT15" s="446"/>
      <c r="AU15" s="447"/>
      <c r="AV15" s="448"/>
      <c r="AW15" s="448"/>
      <c r="AX15" s="448"/>
      <c r="AY15" s="375" t="s">
        <v>131</v>
      </c>
      <c r="AZ15" s="376"/>
      <c r="BA15" s="376"/>
      <c r="BB15" s="376"/>
      <c r="BC15" s="376"/>
      <c r="BD15" s="376"/>
      <c r="BE15" s="376"/>
      <c r="BF15" s="376"/>
      <c r="BG15" s="376"/>
      <c r="BH15" s="376"/>
      <c r="BI15" s="376"/>
      <c r="BJ15" s="376"/>
      <c r="BK15" s="376"/>
      <c r="BL15" s="376"/>
      <c r="BM15" s="377"/>
      <c r="BN15" s="378">
        <v>1361754</v>
      </c>
      <c r="BO15" s="379"/>
      <c r="BP15" s="379"/>
      <c r="BQ15" s="379"/>
      <c r="BR15" s="379"/>
      <c r="BS15" s="379"/>
      <c r="BT15" s="379"/>
      <c r="BU15" s="380"/>
      <c r="BV15" s="378">
        <v>1326279</v>
      </c>
      <c r="BW15" s="379"/>
      <c r="BX15" s="379"/>
      <c r="BY15" s="379"/>
      <c r="BZ15" s="379"/>
      <c r="CA15" s="379"/>
      <c r="CB15" s="379"/>
      <c r="CC15" s="380"/>
      <c r="CD15" s="513" t="s">
        <v>132</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133</v>
      </c>
      <c r="M16" s="524"/>
      <c r="N16" s="524"/>
      <c r="O16" s="524"/>
      <c r="P16" s="524"/>
      <c r="Q16" s="525"/>
      <c r="R16" s="516" t="s">
        <v>134</v>
      </c>
      <c r="S16" s="517"/>
      <c r="T16" s="517"/>
      <c r="U16" s="517"/>
      <c r="V16" s="518"/>
      <c r="W16" s="405"/>
      <c r="X16" s="406"/>
      <c r="Y16" s="406"/>
      <c r="Z16" s="406"/>
      <c r="AA16" s="406"/>
      <c r="AB16" s="395"/>
      <c r="AC16" s="499">
        <v>28</v>
      </c>
      <c r="AD16" s="500"/>
      <c r="AE16" s="500"/>
      <c r="AF16" s="500"/>
      <c r="AG16" s="501"/>
      <c r="AH16" s="499">
        <v>29.5</v>
      </c>
      <c r="AI16" s="500"/>
      <c r="AJ16" s="500"/>
      <c r="AK16" s="500"/>
      <c r="AL16" s="502"/>
      <c r="AM16" s="444"/>
      <c r="AN16" s="445"/>
      <c r="AO16" s="445"/>
      <c r="AP16" s="445"/>
      <c r="AQ16" s="445"/>
      <c r="AR16" s="445"/>
      <c r="AS16" s="445"/>
      <c r="AT16" s="446"/>
      <c r="AU16" s="447"/>
      <c r="AV16" s="448"/>
      <c r="AW16" s="448"/>
      <c r="AX16" s="448"/>
      <c r="AY16" s="449" t="s">
        <v>135</v>
      </c>
      <c r="AZ16" s="450"/>
      <c r="BA16" s="450"/>
      <c r="BB16" s="450"/>
      <c r="BC16" s="450"/>
      <c r="BD16" s="450"/>
      <c r="BE16" s="450"/>
      <c r="BF16" s="450"/>
      <c r="BG16" s="450"/>
      <c r="BH16" s="450"/>
      <c r="BI16" s="450"/>
      <c r="BJ16" s="450"/>
      <c r="BK16" s="450"/>
      <c r="BL16" s="450"/>
      <c r="BM16" s="451"/>
      <c r="BN16" s="415">
        <v>2619183</v>
      </c>
      <c r="BO16" s="416"/>
      <c r="BP16" s="416"/>
      <c r="BQ16" s="416"/>
      <c r="BR16" s="416"/>
      <c r="BS16" s="416"/>
      <c r="BT16" s="416"/>
      <c r="BU16" s="417"/>
      <c r="BV16" s="415">
        <v>2510117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136</v>
      </c>
      <c r="N17" s="520"/>
      <c r="O17" s="520"/>
      <c r="P17" s="520"/>
      <c r="Q17" s="521"/>
      <c r="R17" s="516" t="s">
        <v>134</v>
      </c>
      <c r="S17" s="517"/>
      <c r="T17" s="517"/>
      <c r="U17" s="517"/>
      <c r="V17" s="518"/>
      <c r="W17" s="431" t="s">
        <v>137</v>
      </c>
      <c r="X17" s="432"/>
      <c r="Y17" s="432"/>
      <c r="Z17" s="432"/>
      <c r="AA17" s="432"/>
      <c r="AB17" s="422"/>
      <c r="AC17" s="466">
        <v>3952</v>
      </c>
      <c r="AD17" s="467"/>
      <c r="AE17" s="467"/>
      <c r="AF17" s="467"/>
      <c r="AG17" s="506"/>
      <c r="AH17" s="466">
        <v>4162</v>
      </c>
      <c r="AI17" s="467"/>
      <c r="AJ17" s="467"/>
      <c r="AK17" s="467"/>
      <c r="AL17" s="468"/>
      <c r="AM17" s="444"/>
      <c r="AN17" s="445"/>
      <c r="AO17" s="445"/>
      <c r="AP17" s="445"/>
      <c r="AQ17" s="445"/>
      <c r="AR17" s="445"/>
      <c r="AS17" s="445"/>
      <c r="AT17" s="446"/>
      <c r="AU17" s="447"/>
      <c r="AV17" s="448"/>
      <c r="AW17" s="448"/>
      <c r="AX17" s="448"/>
      <c r="AY17" s="449" t="s">
        <v>138</v>
      </c>
      <c r="AZ17" s="450"/>
      <c r="BA17" s="450"/>
      <c r="BB17" s="450"/>
      <c r="BC17" s="450"/>
      <c r="BD17" s="450"/>
      <c r="BE17" s="450"/>
      <c r="BF17" s="450"/>
      <c r="BG17" s="450"/>
      <c r="BH17" s="450"/>
      <c r="BI17" s="450"/>
      <c r="BJ17" s="450"/>
      <c r="BK17" s="450"/>
      <c r="BL17" s="450"/>
      <c r="BM17" s="451"/>
      <c r="BN17" s="415">
        <v>1720829</v>
      </c>
      <c r="BO17" s="416"/>
      <c r="BP17" s="416"/>
      <c r="BQ17" s="416"/>
      <c r="BR17" s="416"/>
      <c r="BS17" s="416"/>
      <c r="BT17" s="416"/>
      <c r="BU17" s="417"/>
      <c r="BV17" s="415">
        <v>1698108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139</v>
      </c>
      <c r="C18" s="458"/>
      <c r="D18" s="458"/>
      <c r="E18" s="527"/>
      <c r="F18" s="527"/>
      <c r="G18" s="527"/>
      <c r="H18" s="527"/>
      <c r="I18" s="527"/>
      <c r="J18" s="527"/>
      <c r="K18" s="527"/>
      <c r="L18" s="528">
        <v>14.17</v>
      </c>
      <c r="M18" s="528"/>
      <c r="N18" s="528"/>
      <c r="O18" s="528"/>
      <c r="P18" s="528"/>
      <c r="Q18" s="528"/>
      <c r="R18" s="529"/>
      <c r="S18" s="529"/>
      <c r="T18" s="529"/>
      <c r="U18" s="529"/>
      <c r="V18" s="530"/>
      <c r="W18" s="433"/>
      <c r="X18" s="434"/>
      <c r="Y18" s="434"/>
      <c r="Z18" s="434"/>
      <c r="AA18" s="434"/>
      <c r="AB18" s="425"/>
      <c r="AC18" s="531">
        <v>68.400000000000006</v>
      </c>
      <c r="AD18" s="532"/>
      <c r="AE18" s="532"/>
      <c r="AF18" s="532"/>
      <c r="AG18" s="533"/>
      <c r="AH18" s="531">
        <v>64.099999999999994</v>
      </c>
      <c r="AI18" s="532"/>
      <c r="AJ18" s="532"/>
      <c r="AK18" s="532"/>
      <c r="AL18" s="534"/>
      <c r="AM18" s="444"/>
      <c r="AN18" s="445"/>
      <c r="AO18" s="445"/>
      <c r="AP18" s="445"/>
      <c r="AQ18" s="445"/>
      <c r="AR18" s="445"/>
      <c r="AS18" s="445"/>
      <c r="AT18" s="446"/>
      <c r="AU18" s="447"/>
      <c r="AV18" s="448"/>
      <c r="AW18" s="448"/>
      <c r="AX18" s="448"/>
      <c r="AY18" s="449" t="s">
        <v>140</v>
      </c>
      <c r="AZ18" s="450"/>
      <c r="BA18" s="450"/>
      <c r="BB18" s="450"/>
      <c r="BC18" s="450"/>
      <c r="BD18" s="450"/>
      <c r="BE18" s="450"/>
      <c r="BF18" s="450"/>
      <c r="BG18" s="450"/>
      <c r="BH18" s="450"/>
      <c r="BI18" s="450"/>
      <c r="BJ18" s="450"/>
      <c r="BK18" s="450"/>
      <c r="BL18" s="450"/>
      <c r="BM18" s="451"/>
      <c r="BN18" s="415">
        <v>3050774</v>
      </c>
      <c r="BO18" s="416"/>
      <c r="BP18" s="416"/>
      <c r="BQ18" s="416"/>
      <c r="BR18" s="416"/>
      <c r="BS18" s="416"/>
      <c r="BT18" s="416"/>
      <c r="BU18" s="417"/>
      <c r="BV18" s="415">
        <v>2905015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141</v>
      </c>
      <c r="C19" s="458"/>
      <c r="D19" s="458"/>
      <c r="E19" s="527"/>
      <c r="F19" s="527"/>
      <c r="G19" s="527"/>
      <c r="H19" s="527"/>
      <c r="I19" s="527"/>
      <c r="J19" s="527"/>
      <c r="K19" s="527"/>
      <c r="L19" s="535">
        <v>970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142</v>
      </c>
      <c r="AZ19" s="450"/>
      <c r="BA19" s="450"/>
      <c r="BB19" s="450"/>
      <c r="BC19" s="450"/>
      <c r="BD19" s="450"/>
      <c r="BE19" s="450"/>
      <c r="BF19" s="450"/>
      <c r="BG19" s="450"/>
      <c r="BH19" s="450"/>
      <c r="BI19" s="450"/>
      <c r="BJ19" s="450"/>
      <c r="BK19" s="450"/>
      <c r="BL19" s="450"/>
      <c r="BM19" s="451"/>
      <c r="BN19" s="415">
        <v>3826343</v>
      </c>
      <c r="BO19" s="416"/>
      <c r="BP19" s="416"/>
      <c r="BQ19" s="416"/>
      <c r="BR19" s="416"/>
      <c r="BS19" s="416"/>
      <c r="BT19" s="416"/>
      <c r="BU19" s="417"/>
      <c r="BV19" s="415">
        <v>3650679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143</v>
      </c>
      <c r="C20" s="458"/>
      <c r="D20" s="458"/>
      <c r="E20" s="527"/>
      <c r="F20" s="527"/>
      <c r="G20" s="527"/>
      <c r="H20" s="527"/>
      <c r="I20" s="527"/>
      <c r="J20" s="527"/>
      <c r="K20" s="527"/>
      <c r="L20" s="535">
        <v>5066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144</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145</v>
      </c>
      <c r="C22" s="546"/>
      <c r="D22" s="547"/>
      <c r="E22" s="427" t="s">
        <v>1</v>
      </c>
      <c r="F22" s="432"/>
      <c r="G22" s="432"/>
      <c r="H22" s="432"/>
      <c r="I22" s="432"/>
      <c r="J22" s="432"/>
      <c r="K22" s="422"/>
      <c r="L22" s="427" t="s">
        <v>146</v>
      </c>
      <c r="M22" s="432"/>
      <c r="N22" s="432"/>
      <c r="O22" s="432"/>
      <c r="P22" s="422"/>
      <c r="Q22" s="554" t="s">
        <v>147</v>
      </c>
      <c r="R22" s="555"/>
      <c r="S22" s="555"/>
      <c r="T22" s="555"/>
      <c r="U22" s="555"/>
      <c r="V22" s="556"/>
      <c r="W22" s="560" t="s">
        <v>148</v>
      </c>
      <c r="X22" s="546"/>
      <c r="Y22" s="547"/>
      <c r="Z22" s="427" t="s">
        <v>1</v>
      </c>
      <c r="AA22" s="432"/>
      <c r="AB22" s="432"/>
      <c r="AC22" s="432"/>
      <c r="AD22" s="432"/>
      <c r="AE22" s="432"/>
      <c r="AF22" s="432"/>
      <c r="AG22" s="422"/>
      <c r="AH22" s="573" t="s">
        <v>149</v>
      </c>
      <c r="AI22" s="432"/>
      <c r="AJ22" s="432"/>
      <c r="AK22" s="432"/>
      <c r="AL22" s="422"/>
      <c r="AM22" s="573" t="s">
        <v>150</v>
      </c>
      <c r="AN22" s="574"/>
      <c r="AO22" s="574"/>
      <c r="AP22" s="574"/>
      <c r="AQ22" s="574"/>
      <c r="AR22" s="575"/>
      <c r="AS22" s="554" t="s">
        <v>147</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151</v>
      </c>
      <c r="AZ23" s="376"/>
      <c r="BA23" s="376"/>
      <c r="BB23" s="376"/>
      <c r="BC23" s="376"/>
      <c r="BD23" s="376"/>
      <c r="BE23" s="376"/>
      <c r="BF23" s="376"/>
      <c r="BG23" s="376"/>
      <c r="BH23" s="376"/>
      <c r="BI23" s="376"/>
      <c r="BJ23" s="376"/>
      <c r="BK23" s="376"/>
      <c r="BL23" s="376"/>
      <c r="BM23" s="377"/>
      <c r="BN23" s="415">
        <v>4727816</v>
      </c>
      <c r="BO23" s="416"/>
      <c r="BP23" s="416"/>
      <c r="BQ23" s="416"/>
      <c r="BR23" s="416"/>
      <c r="BS23" s="416"/>
      <c r="BT23" s="416"/>
      <c r="BU23" s="417"/>
      <c r="BV23" s="415">
        <v>4716530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152</v>
      </c>
      <c r="F24" s="445"/>
      <c r="G24" s="445"/>
      <c r="H24" s="445"/>
      <c r="I24" s="445"/>
      <c r="J24" s="445"/>
      <c r="K24" s="446"/>
      <c r="L24" s="466">
        <v>1</v>
      </c>
      <c r="M24" s="467"/>
      <c r="N24" s="467"/>
      <c r="O24" s="467"/>
      <c r="P24" s="506"/>
      <c r="Q24" s="466">
        <v>6724</v>
      </c>
      <c r="R24" s="467"/>
      <c r="S24" s="467"/>
      <c r="T24" s="467"/>
      <c r="U24" s="467"/>
      <c r="V24" s="506"/>
      <c r="W24" s="561"/>
      <c r="X24" s="549"/>
      <c r="Y24" s="550"/>
      <c r="Z24" s="465" t="s">
        <v>153</v>
      </c>
      <c r="AA24" s="445"/>
      <c r="AB24" s="445"/>
      <c r="AC24" s="445"/>
      <c r="AD24" s="445"/>
      <c r="AE24" s="445"/>
      <c r="AF24" s="445"/>
      <c r="AG24" s="446"/>
      <c r="AH24" s="466">
        <v>87</v>
      </c>
      <c r="AI24" s="467"/>
      <c r="AJ24" s="467"/>
      <c r="AK24" s="467"/>
      <c r="AL24" s="506"/>
      <c r="AM24" s="466">
        <v>292929</v>
      </c>
      <c r="AN24" s="467"/>
      <c r="AO24" s="467"/>
      <c r="AP24" s="467"/>
      <c r="AQ24" s="467"/>
      <c r="AR24" s="506"/>
      <c r="AS24" s="466">
        <v>3367</v>
      </c>
      <c r="AT24" s="467"/>
      <c r="AU24" s="467"/>
      <c r="AV24" s="467"/>
      <c r="AW24" s="467"/>
      <c r="AX24" s="468"/>
      <c r="AY24" s="581" t="s">
        <v>154</v>
      </c>
      <c r="AZ24" s="582"/>
      <c r="BA24" s="582"/>
      <c r="BB24" s="582"/>
      <c r="BC24" s="582"/>
      <c r="BD24" s="582"/>
      <c r="BE24" s="582"/>
      <c r="BF24" s="582"/>
      <c r="BG24" s="582"/>
      <c r="BH24" s="582"/>
      <c r="BI24" s="582"/>
      <c r="BJ24" s="582"/>
      <c r="BK24" s="582"/>
      <c r="BL24" s="582"/>
      <c r="BM24" s="583"/>
      <c r="BN24" s="415">
        <v>3873346</v>
      </c>
      <c r="BO24" s="416"/>
      <c r="BP24" s="416"/>
      <c r="BQ24" s="416"/>
      <c r="BR24" s="416"/>
      <c r="BS24" s="416"/>
      <c r="BT24" s="416"/>
      <c r="BU24" s="417"/>
      <c r="BV24" s="415">
        <v>3668121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155</v>
      </c>
      <c r="F25" s="445"/>
      <c r="G25" s="445"/>
      <c r="H25" s="445"/>
      <c r="I25" s="445"/>
      <c r="J25" s="445"/>
      <c r="K25" s="446"/>
      <c r="L25" s="466">
        <v>1</v>
      </c>
      <c r="M25" s="467"/>
      <c r="N25" s="467"/>
      <c r="O25" s="467"/>
      <c r="P25" s="506"/>
      <c r="Q25" s="466">
        <v>6650</v>
      </c>
      <c r="R25" s="467"/>
      <c r="S25" s="467"/>
      <c r="T25" s="467"/>
      <c r="U25" s="467"/>
      <c r="V25" s="506"/>
      <c r="W25" s="561"/>
      <c r="X25" s="549"/>
      <c r="Y25" s="550"/>
      <c r="Z25" s="465" t="s">
        <v>156</v>
      </c>
      <c r="AA25" s="445"/>
      <c r="AB25" s="445"/>
      <c r="AC25" s="445"/>
      <c r="AD25" s="445"/>
      <c r="AE25" s="445"/>
      <c r="AF25" s="445"/>
      <c r="AG25" s="446"/>
      <c r="AH25" s="466" t="s">
        <v>121</v>
      </c>
      <c r="AI25" s="467"/>
      <c r="AJ25" s="467"/>
      <c r="AK25" s="467"/>
      <c r="AL25" s="506"/>
      <c r="AM25" s="466" t="s">
        <v>121</v>
      </c>
      <c r="AN25" s="467"/>
      <c r="AO25" s="467"/>
      <c r="AP25" s="467"/>
      <c r="AQ25" s="467"/>
      <c r="AR25" s="506"/>
      <c r="AS25" s="466" t="s">
        <v>121</v>
      </c>
      <c r="AT25" s="467"/>
      <c r="AU25" s="467"/>
      <c r="AV25" s="467"/>
      <c r="AW25" s="467"/>
      <c r="AX25" s="468"/>
      <c r="AY25" s="375" t="s">
        <v>157</v>
      </c>
      <c r="AZ25" s="376"/>
      <c r="BA25" s="376"/>
      <c r="BB25" s="376"/>
      <c r="BC25" s="376"/>
      <c r="BD25" s="376"/>
      <c r="BE25" s="376"/>
      <c r="BF25" s="376"/>
      <c r="BG25" s="376"/>
      <c r="BH25" s="376"/>
      <c r="BI25" s="376"/>
      <c r="BJ25" s="376"/>
      <c r="BK25" s="376"/>
      <c r="BL25" s="376"/>
      <c r="BM25" s="377"/>
      <c r="BN25" s="378">
        <v>206251</v>
      </c>
      <c r="BO25" s="379"/>
      <c r="BP25" s="379"/>
      <c r="BQ25" s="379"/>
      <c r="BR25" s="379"/>
      <c r="BS25" s="379"/>
      <c r="BT25" s="379"/>
      <c r="BU25" s="380"/>
      <c r="BV25" s="378">
        <v>97612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158</v>
      </c>
      <c r="F26" s="445"/>
      <c r="G26" s="445"/>
      <c r="H26" s="445"/>
      <c r="I26" s="445"/>
      <c r="J26" s="445"/>
      <c r="K26" s="446"/>
      <c r="L26" s="466">
        <v>1</v>
      </c>
      <c r="M26" s="467"/>
      <c r="N26" s="467"/>
      <c r="O26" s="467"/>
      <c r="P26" s="506"/>
      <c r="Q26" s="466">
        <v>6270</v>
      </c>
      <c r="R26" s="467"/>
      <c r="S26" s="467"/>
      <c r="T26" s="467"/>
      <c r="U26" s="467"/>
      <c r="V26" s="506"/>
      <c r="W26" s="561"/>
      <c r="X26" s="549"/>
      <c r="Y26" s="550"/>
      <c r="Z26" s="465" t="s">
        <v>159</v>
      </c>
      <c r="AA26" s="571"/>
      <c r="AB26" s="571"/>
      <c r="AC26" s="571"/>
      <c r="AD26" s="571"/>
      <c r="AE26" s="571"/>
      <c r="AF26" s="571"/>
      <c r="AG26" s="572"/>
      <c r="AH26" s="466" t="s">
        <v>121</v>
      </c>
      <c r="AI26" s="467"/>
      <c r="AJ26" s="467"/>
      <c r="AK26" s="467"/>
      <c r="AL26" s="506"/>
      <c r="AM26" s="466" t="s">
        <v>121</v>
      </c>
      <c r="AN26" s="467"/>
      <c r="AO26" s="467"/>
      <c r="AP26" s="467"/>
      <c r="AQ26" s="467"/>
      <c r="AR26" s="506"/>
      <c r="AS26" s="466" t="s">
        <v>121</v>
      </c>
      <c r="AT26" s="467"/>
      <c r="AU26" s="467"/>
      <c r="AV26" s="467"/>
      <c r="AW26" s="467"/>
      <c r="AX26" s="468"/>
      <c r="AY26" s="418" t="s">
        <v>160</v>
      </c>
      <c r="AZ26" s="419"/>
      <c r="BA26" s="419"/>
      <c r="BB26" s="419"/>
      <c r="BC26" s="419"/>
      <c r="BD26" s="419"/>
      <c r="BE26" s="419"/>
      <c r="BF26" s="419"/>
      <c r="BG26" s="419"/>
      <c r="BH26" s="419"/>
      <c r="BI26" s="419"/>
      <c r="BJ26" s="419"/>
      <c r="BK26" s="419"/>
      <c r="BL26" s="419"/>
      <c r="BM26" s="420"/>
      <c r="BN26" s="415" t="s">
        <v>121</v>
      </c>
      <c r="BO26" s="416"/>
      <c r="BP26" s="416"/>
      <c r="BQ26" s="416"/>
      <c r="BR26" s="416"/>
      <c r="BS26" s="416"/>
      <c r="BT26" s="416"/>
      <c r="BU26" s="417"/>
      <c r="BV26" s="415" t="s">
        <v>121</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161</v>
      </c>
      <c r="F27" s="445"/>
      <c r="G27" s="445"/>
      <c r="H27" s="445"/>
      <c r="I27" s="445"/>
      <c r="J27" s="445"/>
      <c r="K27" s="446"/>
      <c r="L27" s="466">
        <v>1</v>
      </c>
      <c r="M27" s="467"/>
      <c r="N27" s="467"/>
      <c r="O27" s="467"/>
      <c r="P27" s="506"/>
      <c r="Q27" s="466">
        <v>3600</v>
      </c>
      <c r="R27" s="467"/>
      <c r="S27" s="467"/>
      <c r="T27" s="467"/>
      <c r="U27" s="467"/>
      <c r="V27" s="506"/>
      <c r="W27" s="561"/>
      <c r="X27" s="549"/>
      <c r="Y27" s="550"/>
      <c r="Z27" s="465" t="s">
        <v>162</v>
      </c>
      <c r="AA27" s="445"/>
      <c r="AB27" s="445"/>
      <c r="AC27" s="445"/>
      <c r="AD27" s="445"/>
      <c r="AE27" s="445"/>
      <c r="AF27" s="445"/>
      <c r="AG27" s="446"/>
      <c r="AH27" s="466">
        <v>6</v>
      </c>
      <c r="AI27" s="467"/>
      <c r="AJ27" s="467"/>
      <c r="AK27" s="467"/>
      <c r="AL27" s="506"/>
      <c r="AM27" s="466">
        <v>20222</v>
      </c>
      <c r="AN27" s="467"/>
      <c r="AO27" s="467"/>
      <c r="AP27" s="467"/>
      <c r="AQ27" s="467"/>
      <c r="AR27" s="506"/>
      <c r="AS27" s="466">
        <v>3370</v>
      </c>
      <c r="AT27" s="467"/>
      <c r="AU27" s="467"/>
      <c r="AV27" s="467"/>
      <c r="AW27" s="467"/>
      <c r="AX27" s="468"/>
      <c r="AY27" s="507" t="s">
        <v>163</v>
      </c>
      <c r="AZ27" s="508"/>
      <c r="BA27" s="508"/>
      <c r="BB27" s="508"/>
      <c r="BC27" s="508"/>
      <c r="BD27" s="508"/>
      <c r="BE27" s="508"/>
      <c r="BF27" s="508"/>
      <c r="BG27" s="508"/>
      <c r="BH27" s="508"/>
      <c r="BI27" s="508"/>
      <c r="BJ27" s="508"/>
      <c r="BK27" s="508"/>
      <c r="BL27" s="508"/>
      <c r="BM27" s="509"/>
      <c r="BN27" s="584">
        <v>100180</v>
      </c>
      <c r="BO27" s="585"/>
      <c r="BP27" s="585"/>
      <c r="BQ27" s="585"/>
      <c r="BR27" s="585"/>
      <c r="BS27" s="585"/>
      <c r="BT27" s="585"/>
      <c r="BU27" s="586"/>
      <c r="BV27" s="584">
        <v>100180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164</v>
      </c>
      <c r="F28" s="445"/>
      <c r="G28" s="445"/>
      <c r="H28" s="445"/>
      <c r="I28" s="445"/>
      <c r="J28" s="445"/>
      <c r="K28" s="446"/>
      <c r="L28" s="466">
        <v>1</v>
      </c>
      <c r="M28" s="467"/>
      <c r="N28" s="467"/>
      <c r="O28" s="467"/>
      <c r="P28" s="506"/>
      <c r="Q28" s="466">
        <v>3400</v>
      </c>
      <c r="R28" s="467"/>
      <c r="S28" s="467"/>
      <c r="T28" s="467"/>
      <c r="U28" s="467"/>
      <c r="V28" s="506"/>
      <c r="W28" s="561"/>
      <c r="X28" s="549"/>
      <c r="Y28" s="550"/>
      <c r="Z28" s="465" t="s">
        <v>165</v>
      </c>
      <c r="AA28" s="445"/>
      <c r="AB28" s="445"/>
      <c r="AC28" s="445"/>
      <c r="AD28" s="445"/>
      <c r="AE28" s="445"/>
      <c r="AF28" s="445"/>
      <c r="AG28" s="446"/>
      <c r="AH28" s="466" t="s">
        <v>121</v>
      </c>
      <c r="AI28" s="467"/>
      <c r="AJ28" s="467"/>
      <c r="AK28" s="467"/>
      <c r="AL28" s="506"/>
      <c r="AM28" s="466" t="s">
        <v>121</v>
      </c>
      <c r="AN28" s="467"/>
      <c r="AO28" s="467"/>
      <c r="AP28" s="467"/>
      <c r="AQ28" s="467"/>
      <c r="AR28" s="506"/>
      <c r="AS28" s="466" t="s">
        <v>121</v>
      </c>
      <c r="AT28" s="467"/>
      <c r="AU28" s="467"/>
      <c r="AV28" s="467"/>
      <c r="AW28" s="467"/>
      <c r="AX28" s="468"/>
      <c r="AY28" s="587" t="s">
        <v>166</v>
      </c>
      <c r="AZ28" s="588"/>
      <c r="BA28" s="588"/>
      <c r="BB28" s="589"/>
      <c r="BC28" s="375" t="s">
        <v>167</v>
      </c>
      <c r="BD28" s="376"/>
      <c r="BE28" s="376"/>
      <c r="BF28" s="376"/>
      <c r="BG28" s="376"/>
      <c r="BH28" s="376"/>
      <c r="BI28" s="376"/>
      <c r="BJ28" s="376"/>
      <c r="BK28" s="376"/>
      <c r="BL28" s="376"/>
      <c r="BM28" s="377"/>
      <c r="BN28" s="378">
        <v>1572901</v>
      </c>
      <c r="BO28" s="379"/>
      <c r="BP28" s="379"/>
      <c r="BQ28" s="379"/>
      <c r="BR28" s="379"/>
      <c r="BS28" s="379"/>
      <c r="BT28" s="379"/>
      <c r="BU28" s="380"/>
      <c r="BV28" s="378">
        <v>1502956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168</v>
      </c>
      <c r="F29" s="445"/>
      <c r="G29" s="445"/>
      <c r="H29" s="445"/>
      <c r="I29" s="445"/>
      <c r="J29" s="445"/>
      <c r="K29" s="446"/>
      <c r="L29" s="466">
        <v>9</v>
      </c>
      <c r="M29" s="467"/>
      <c r="N29" s="467"/>
      <c r="O29" s="467"/>
      <c r="P29" s="506"/>
      <c r="Q29" s="466">
        <v>3200</v>
      </c>
      <c r="R29" s="467"/>
      <c r="S29" s="467"/>
      <c r="T29" s="467"/>
      <c r="U29" s="467"/>
      <c r="V29" s="506"/>
      <c r="W29" s="562"/>
      <c r="X29" s="563"/>
      <c r="Y29" s="564"/>
      <c r="Z29" s="465" t="s">
        <v>169</v>
      </c>
      <c r="AA29" s="445"/>
      <c r="AB29" s="445"/>
      <c r="AC29" s="445"/>
      <c r="AD29" s="445"/>
      <c r="AE29" s="445"/>
      <c r="AF29" s="445"/>
      <c r="AG29" s="446"/>
      <c r="AH29" s="466">
        <v>93</v>
      </c>
      <c r="AI29" s="467"/>
      <c r="AJ29" s="467"/>
      <c r="AK29" s="467"/>
      <c r="AL29" s="506"/>
      <c r="AM29" s="466">
        <v>313151</v>
      </c>
      <c r="AN29" s="467"/>
      <c r="AO29" s="467"/>
      <c r="AP29" s="467"/>
      <c r="AQ29" s="467"/>
      <c r="AR29" s="506"/>
      <c r="AS29" s="466">
        <v>3367</v>
      </c>
      <c r="AT29" s="467"/>
      <c r="AU29" s="467"/>
      <c r="AV29" s="467"/>
      <c r="AW29" s="467"/>
      <c r="AX29" s="468"/>
      <c r="AY29" s="590"/>
      <c r="AZ29" s="591"/>
      <c r="BA29" s="591"/>
      <c r="BB29" s="592"/>
      <c r="BC29" s="449" t="s">
        <v>170</v>
      </c>
      <c r="BD29" s="450"/>
      <c r="BE29" s="450"/>
      <c r="BF29" s="450"/>
      <c r="BG29" s="450"/>
      <c r="BH29" s="450"/>
      <c r="BI29" s="450"/>
      <c r="BJ29" s="450"/>
      <c r="BK29" s="450"/>
      <c r="BL29" s="450"/>
      <c r="BM29" s="451"/>
      <c r="BN29" s="415">
        <v>7857</v>
      </c>
      <c r="BO29" s="416"/>
      <c r="BP29" s="416"/>
      <c r="BQ29" s="416"/>
      <c r="BR29" s="416"/>
      <c r="BS29" s="416"/>
      <c r="BT29" s="416"/>
      <c r="BU29" s="417"/>
      <c r="BV29" s="415">
        <v>7841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171</v>
      </c>
      <c r="X30" s="569"/>
      <c r="Y30" s="569"/>
      <c r="Z30" s="569"/>
      <c r="AA30" s="569"/>
      <c r="AB30" s="569"/>
      <c r="AC30" s="569"/>
      <c r="AD30" s="569"/>
      <c r="AE30" s="569"/>
      <c r="AF30" s="569"/>
      <c r="AG30" s="570"/>
      <c r="AH30" s="531">
        <v>97.1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172</v>
      </c>
      <c r="BD30" s="582"/>
      <c r="BE30" s="582"/>
      <c r="BF30" s="582"/>
      <c r="BG30" s="582"/>
      <c r="BH30" s="582"/>
      <c r="BI30" s="582"/>
      <c r="BJ30" s="582"/>
      <c r="BK30" s="582"/>
      <c r="BL30" s="582"/>
      <c r="BM30" s="583"/>
      <c r="BN30" s="584">
        <v>1469916</v>
      </c>
      <c r="BO30" s="585"/>
      <c r="BP30" s="585"/>
      <c r="BQ30" s="585"/>
      <c r="BR30" s="585"/>
      <c r="BS30" s="585"/>
      <c r="BT30" s="585"/>
      <c r="BU30" s="586"/>
      <c r="BV30" s="584">
        <v>1345039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179</v>
      </c>
      <c r="D33" s="439"/>
      <c r="E33" s="404" t="s">
        <v>180</v>
      </c>
      <c r="F33" s="404"/>
      <c r="G33" s="404"/>
      <c r="H33" s="404"/>
      <c r="I33" s="404"/>
      <c r="J33" s="404"/>
      <c r="K33" s="404"/>
      <c r="L33" s="404"/>
      <c r="M33" s="404"/>
      <c r="N33" s="404"/>
      <c r="O33" s="404"/>
      <c r="P33" s="404"/>
      <c r="Q33" s="404"/>
      <c r="R33" s="404"/>
      <c r="S33" s="404"/>
      <c r="T33" s="167"/>
      <c r="U33" s="439" t="s">
        <v>179</v>
      </c>
      <c r="V33" s="439"/>
      <c r="W33" s="404" t="s">
        <v>180</v>
      </c>
      <c r="X33" s="404"/>
      <c r="Y33" s="404"/>
      <c r="Z33" s="404"/>
      <c r="AA33" s="404"/>
      <c r="AB33" s="404"/>
      <c r="AC33" s="404"/>
      <c r="AD33" s="404"/>
      <c r="AE33" s="404"/>
      <c r="AF33" s="404"/>
      <c r="AG33" s="404"/>
      <c r="AH33" s="404"/>
      <c r="AI33" s="404"/>
      <c r="AJ33" s="404"/>
      <c r="AK33" s="404"/>
      <c r="AL33" s="167"/>
      <c r="AM33" s="439" t="s">
        <v>179</v>
      </c>
      <c r="AN33" s="439"/>
      <c r="AO33" s="404" t="s">
        <v>180</v>
      </c>
      <c r="AP33" s="404"/>
      <c r="AQ33" s="404"/>
      <c r="AR33" s="404"/>
      <c r="AS33" s="404"/>
      <c r="AT33" s="404"/>
      <c r="AU33" s="404"/>
      <c r="AV33" s="404"/>
      <c r="AW33" s="404"/>
      <c r="AX33" s="404"/>
      <c r="AY33" s="404"/>
      <c r="AZ33" s="404"/>
      <c r="BA33" s="404"/>
      <c r="BB33" s="404"/>
      <c r="BC33" s="404"/>
      <c r="BD33" s="168"/>
      <c r="BE33" s="404" t="s">
        <v>181</v>
      </c>
      <c r="BF33" s="404"/>
      <c r="BG33" s="404" t="s">
        <v>182</v>
      </c>
      <c r="BH33" s="404"/>
      <c r="BI33" s="404"/>
      <c r="BJ33" s="404"/>
      <c r="BK33" s="404"/>
      <c r="BL33" s="404"/>
      <c r="BM33" s="404"/>
      <c r="BN33" s="404"/>
      <c r="BO33" s="404"/>
      <c r="BP33" s="404"/>
      <c r="BQ33" s="404"/>
      <c r="BR33" s="404"/>
      <c r="BS33" s="404"/>
      <c r="BT33" s="404"/>
      <c r="BU33" s="404"/>
      <c r="BV33" s="168"/>
      <c r="BW33" s="439" t="s">
        <v>181</v>
      </c>
      <c r="BX33" s="439"/>
      <c r="BY33" s="404" t="s">
        <v>183</v>
      </c>
      <c r="BZ33" s="404"/>
      <c r="CA33" s="404"/>
      <c r="CB33" s="404"/>
      <c r="CC33" s="404"/>
      <c r="CD33" s="404"/>
      <c r="CE33" s="404"/>
      <c r="CF33" s="404"/>
      <c r="CG33" s="404"/>
      <c r="CH33" s="404"/>
      <c r="CI33" s="404"/>
      <c r="CJ33" s="404"/>
      <c r="CK33" s="404"/>
      <c r="CL33" s="404"/>
      <c r="CM33" s="404"/>
      <c r="CN33" s="167"/>
      <c r="CO33" s="439" t="s">
        <v>179</v>
      </c>
      <c r="CP33" s="439"/>
      <c r="CQ33" s="404" t="s">
        <v>184</v>
      </c>
      <c r="CR33" s="404"/>
      <c r="CS33" s="404"/>
      <c r="CT33" s="404"/>
      <c r="CU33" s="404"/>
      <c r="CV33" s="404"/>
      <c r="CW33" s="404"/>
      <c r="CX33" s="404"/>
      <c r="CY33" s="404"/>
      <c r="CZ33" s="404"/>
      <c r="DA33" s="404"/>
      <c r="DB33" s="404"/>
      <c r="DC33" s="404"/>
      <c r="DD33" s="404"/>
      <c r="DE33" s="404"/>
      <c r="DF33" s="167"/>
      <c r="DG33" s="404" t="s">
        <v>185</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南河内環境事業組合</v>
      </c>
      <c r="BZ34" s="597"/>
      <c r="CA34" s="597"/>
      <c r="CB34" s="597"/>
      <c r="CC34" s="597"/>
      <c r="CD34" s="597"/>
      <c r="CE34" s="597"/>
      <c r="CF34" s="597"/>
      <c r="CG34" s="597"/>
      <c r="CH34" s="597"/>
      <c r="CI34" s="597"/>
      <c r="CJ34" s="597"/>
      <c r="CK34" s="597"/>
      <c r="CL34" s="597"/>
      <c r="CM34" s="597"/>
      <c r="CN34" s="165"/>
      <c r="CO34" s="596">
        <f>IF(CQ34="","",MAX(C34:D43,U34:V43,AM34:AN43,BE34:BF43,BW34:BX43)+1)</f>
        <v>12</v>
      </c>
      <c r="CP34" s="596"/>
      <c r="CQ34" s="597" t="str">
        <f>IF('各会計、関係団体の財政状況及び健全化判断比率'!BS7="","",'各会計、関係団体の財政状況及び健全化判断比率'!BS7)</f>
        <v>-</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大阪府後期高齢者医療広域連合(一般会計)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大阪府後期高齢者医療広域連合(後期高齢者医療広域連合)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大阪広域水道企業団(水道事業会計)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大阪広域水道企業団(工業用水道事業会計)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c r="E52" s="139"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1" t="s">
        <v>520</v>
      </c>
      <c r="D34" s="1181"/>
      <c r="E34" s="1182"/>
      <c r="F34" s="32">
        <v>24.69</v>
      </c>
      <c r="G34" s="33">
        <v>25.24</v>
      </c>
      <c r="H34" s="33">
        <v>26.64</v>
      </c>
      <c r="I34" s="33">
        <v>26.81</v>
      </c>
      <c r="J34" s="34">
        <v>26.55</v>
      </c>
      <c r="K34" s="22"/>
      <c r="L34" s="22"/>
      <c r="M34" s="22"/>
      <c r="N34" s="22"/>
      <c r="O34" s="22"/>
      <c r="P34" s="22"/>
    </row>
    <row r="35" spans="1:16" ht="39" customHeight="1" x14ac:dyDescent="0.15">
      <c r="A35" s="22"/>
      <c r="B35" s="35"/>
      <c r="C35" s="1175" t="s">
        <v>521</v>
      </c>
      <c r="D35" s="1176"/>
      <c r="E35" s="1177"/>
      <c r="F35" s="36">
        <v>2.95</v>
      </c>
      <c r="G35" s="37">
        <v>3.58</v>
      </c>
      <c r="H35" s="37">
        <v>1.1399999999999999</v>
      </c>
      <c r="I35" s="37">
        <v>3.25</v>
      </c>
      <c r="J35" s="38">
        <v>6.73</v>
      </c>
      <c r="K35" s="22"/>
      <c r="L35" s="22"/>
      <c r="M35" s="22"/>
      <c r="N35" s="22"/>
      <c r="O35" s="22"/>
      <c r="P35" s="22"/>
    </row>
    <row r="36" spans="1:16" ht="39" customHeight="1" x14ac:dyDescent="0.15">
      <c r="A36" s="22"/>
      <c r="B36" s="35"/>
      <c r="C36" s="1175" t="s">
        <v>522</v>
      </c>
      <c r="D36" s="1176"/>
      <c r="E36" s="1177"/>
      <c r="F36" s="36">
        <v>7.0000000000000007E-2</v>
      </c>
      <c r="G36" s="37">
        <v>0.19</v>
      </c>
      <c r="H36" s="37">
        <v>0.32</v>
      </c>
      <c r="I36" s="37">
        <v>0.33</v>
      </c>
      <c r="J36" s="38">
        <v>1.1299999999999999</v>
      </c>
      <c r="K36" s="22"/>
      <c r="L36" s="22"/>
      <c r="M36" s="22"/>
      <c r="N36" s="22"/>
      <c r="O36" s="22"/>
      <c r="P36" s="22"/>
    </row>
    <row r="37" spans="1:16" ht="39" customHeight="1" x14ac:dyDescent="0.15">
      <c r="A37" s="22"/>
      <c r="B37" s="35"/>
      <c r="C37" s="1175" t="s">
        <v>523</v>
      </c>
      <c r="D37" s="1176"/>
      <c r="E37" s="1177"/>
      <c r="F37" s="36">
        <v>0.61</v>
      </c>
      <c r="G37" s="37">
        <v>0.66</v>
      </c>
      <c r="H37" s="37">
        <v>0.28000000000000003</v>
      </c>
      <c r="I37" s="37">
        <v>0.04</v>
      </c>
      <c r="J37" s="38">
        <v>0.35</v>
      </c>
      <c r="K37" s="22"/>
      <c r="L37" s="22"/>
      <c r="M37" s="22"/>
      <c r="N37" s="22"/>
      <c r="O37" s="22"/>
      <c r="P37" s="22"/>
    </row>
    <row r="38" spans="1:16" ht="39" customHeight="1" x14ac:dyDescent="0.15">
      <c r="A38" s="22"/>
      <c r="B38" s="35"/>
      <c r="C38" s="1175" t="s">
        <v>524</v>
      </c>
      <c r="D38" s="1176"/>
      <c r="E38" s="1177"/>
      <c r="F38" s="36">
        <v>0.12</v>
      </c>
      <c r="G38" s="37">
        <v>0.14000000000000001</v>
      </c>
      <c r="H38" s="37">
        <v>0.13</v>
      </c>
      <c r="I38" s="37">
        <v>0.15</v>
      </c>
      <c r="J38" s="38">
        <v>0.15</v>
      </c>
      <c r="K38" s="22"/>
      <c r="L38" s="22"/>
      <c r="M38" s="22"/>
      <c r="N38" s="22"/>
      <c r="O38" s="22"/>
      <c r="P38" s="22"/>
    </row>
    <row r="39" spans="1:16" ht="39" customHeight="1" x14ac:dyDescent="0.15">
      <c r="A39" s="22"/>
      <c r="B39" s="35"/>
      <c r="C39" s="1175" t="s">
        <v>525</v>
      </c>
      <c r="D39" s="1176"/>
      <c r="E39" s="1177"/>
      <c r="F39" s="36">
        <v>0</v>
      </c>
      <c r="G39" s="37">
        <v>0</v>
      </c>
      <c r="H39" s="37">
        <v>0</v>
      </c>
      <c r="I39" s="37">
        <v>0</v>
      </c>
      <c r="J39" s="38">
        <v>0</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526</v>
      </c>
      <c r="D42" s="1176"/>
      <c r="E42" s="1177"/>
      <c r="F42" s="36" t="s">
        <v>475</v>
      </c>
      <c r="G42" s="37" t="s">
        <v>475</v>
      </c>
      <c r="H42" s="37" t="s">
        <v>475</v>
      </c>
      <c r="I42" s="37" t="s">
        <v>475</v>
      </c>
      <c r="J42" s="38" t="s">
        <v>475</v>
      </c>
      <c r="K42" s="22"/>
      <c r="L42" s="22"/>
      <c r="M42" s="22"/>
      <c r="N42" s="22"/>
      <c r="O42" s="22"/>
      <c r="P42" s="22"/>
    </row>
    <row r="43" spans="1:16" ht="39" customHeight="1" thickBot="1" x14ac:dyDescent="0.2">
      <c r="A43" s="22"/>
      <c r="B43" s="40"/>
      <c r="C43" s="1178" t="s">
        <v>527</v>
      </c>
      <c r="D43" s="1179"/>
      <c r="E43" s="1180"/>
      <c r="F43" s="41" t="s">
        <v>475</v>
      </c>
      <c r="G43" s="42" t="s">
        <v>475</v>
      </c>
      <c r="H43" s="42" t="s">
        <v>475</v>
      </c>
      <c r="I43" s="42" t="s">
        <v>475</v>
      </c>
      <c r="J43" s="43" t="s">
        <v>475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540</v>
      </c>
      <c r="L45" s="60">
        <v>489</v>
      </c>
      <c r="M45" s="60">
        <v>481</v>
      </c>
      <c r="N45" s="60">
        <v>464</v>
      </c>
      <c r="O45" s="61">
        <v>492</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x14ac:dyDescent="0.15">
      <c r="A48" s="48"/>
      <c r="B48" s="1193"/>
      <c r="C48" s="1194"/>
      <c r="D48" s="62"/>
      <c r="E48" s="1185" t="s">
        <v>14</v>
      </c>
      <c r="F48" s="1185"/>
      <c r="G48" s="1185"/>
      <c r="H48" s="1185"/>
      <c r="I48" s="1185"/>
      <c r="J48" s="1186"/>
      <c r="K48" s="63">
        <v>104</v>
      </c>
      <c r="L48" s="64">
        <v>107</v>
      </c>
      <c r="M48" s="64">
        <v>105</v>
      </c>
      <c r="N48" s="64">
        <v>112</v>
      </c>
      <c r="O48" s="65">
        <v>115</v>
      </c>
      <c r="P48" s="48"/>
      <c r="Q48" s="48"/>
      <c r="R48" s="48"/>
      <c r="S48" s="48"/>
      <c r="T48" s="48"/>
      <c r="U48" s="48"/>
    </row>
    <row r="49" spans="1:21" ht="30.75" customHeight="1" x14ac:dyDescent="0.15">
      <c r="A49" s="48"/>
      <c r="B49" s="1193"/>
      <c r="C49" s="1194"/>
      <c r="D49" s="62"/>
      <c r="E49" s="1185" t="s">
        <v>15</v>
      </c>
      <c r="F49" s="1185"/>
      <c r="G49" s="1185"/>
      <c r="H49" s="1185"/>
      <c r="I49" s="1185"/>
      <c r="J49" s="1186"/>
      <c r="K49" s="63">
        <v>68</v>
      </c>
      <c r="L49" s="64">
        <v>68</v>
      </c>
      <c r="M49" s="64">
        <v>66</v>
      </c>
      <c r="N49" s="64">
        <v>62</v>
      </c>
      <c r="O49" s="65">
        <v>23</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475</v>
      </c>
      <c r="L50" s="64" t="s">
        <v>475</v>
      </c>
      <c r="M50" s="64" t="s">
        <v>475</v>
      </c>
      <c r="N50" s="64" t="s">
        <v>475</v>
      </c>
      <c r="O50" s="65" t="s">
        <v>475</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475</v>
      </c>
      <c r="L51" s="64" t="s">
        <v>475</v>
      </c>
      <c r="M51" s="64" t="s">
        <v>475</v>
      </c>
      <c r="N51" s="64" t="s">
        <v>475</v>
      </c>
      <c r="O51" s="65" t="s">
        <v>475</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389</v>
      </c>
      <c r="L52" s="64">
        <v>399</v>
      </c>
      <c r="M52" s="64">
        <v>407</v>
      </c>
      <c r="N52" s="64">
        <v>428</v>
      </c>
      <c r="O52" s="65">
        <v>408</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323</v>
      </c>
      <c r="L53" s="69">
        <v>265</v>
      </c>
      <c r="M53" s="69">
        <v>245</v>
      </c>
      <c r="N53" s="69">
        <v>210</v>
      </c>
      <c r="O53" s="70">
        <v>222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515</v>
      </c>
      <c r="J40" s="79" t="s">
        <v>516</v>
      </c>
      <c r="K40" s="79" t="s">
        <v>517</v>
      </c>
      <c r="L40" s="79" t="s">
        <v>518</v>
      </c>
      <c r="M40" s="80" t="s">
        <v>519</v>
      </c>
    </row>
    <row r="41" spans="2:13" ht="27.75" customHeight="1" x14ac:dyDescent="0.15">
      <c r="B41" s="1199" t="s">
        <v>23</v>
      </c>
      <c r="C41" s="1200"/>
      <c r="D41" s="81"/>
      <c r="E41" s="1205" t="s">
        <v>24</v>
      </c>
      <c r="F41" s="1205"/>
      <c r="G41" s="1205"/>
      <c r="H41" s="1206"/>
      <c r="I41" s="82">
        <v>4505</v>
      </c>
      <c r="J41" s="83">
        <v>4464</v>
      </c>
      <c r="K41" s="83">
        <v>4829</v>
      </c>
      <c r="L41" s="83">
        <v>4717</v>
      </c>
      <c r="M41" s="84">
        <v>4728</v>
      </c>
    </row>
    <row r="42" spans="2:13" ht="27.75" customHeight="1" x14ac:dyDescent="0.15">
      <c r="B42" s="1201"/>
      <c r="C42" s="1202"/>
      <c r="D42" s="85"/>
      <c r="E42" s="1207" t="s">
        <v>25</v>
      </c>
      <c r="F42" s="1207"/>
      <c r="G42" s="1207"/>
      <c r="H42" s="1208"/>
      <c r="I42" s="86">
        <v>455</v>
      </c>
      <c r="J42" s="87">
        <v>455</v>
      </c>
      <c r="K42" s="87" t="s">
        <v>475</v>
      </c>
      <c r="L42" s="87" t="s">
        <v>475</v>
      </c>
      <c r="M42" s="88" t="s">
        <v>475</v>
      </c>
    </row>
    <row r="43" spans="2:13" ht="27.75" customHeight="1" x14ac:dyDescent="0.15">
      <c r="B43" s="1201"/>
      <c r="C43" s="1202"/>
      <c r="D43" s="85"/>
      <c r="E43" s="1207" t="s">
        <v>26</v>
      </c>
      <c r="F43" s="1207"/>
      <c r="G43" s="1207"/>
      <c r="H43" s="1208"/>
      <c r="I43" s="86">
        <v>1500</v>
      </c>
      <c r="J43" s="87">
        <v>1366</v>
      </c>
      <c r="K43" s="87">
        <v>1277</v>
      </c>
      <c r="L43" s="87">
        <v>1248</v>
      </c>
      <c r="M43" s="88">
        <v>1210</v>
      </c>
    </row>
    <row r="44" spans="2:13" ht="27.75" customHeight="1" x14ac:dyDescent="0.15">
      <c r="B44" s="1201"/>
      <c r="C44" s="1202"/>
      <c r="D44" s="85"/>
      <c r="E44" s="1207" t="s">
        <v>27</v>
      </c>
      <c r="F44" s="1207"/>
      <c r="G44" s="1207"/>
      <c r="H44" s="1208"/>
      <c r="I44" s="86">
        <v>218</v>
      </c>
      <c r="J44" s="87">
        <v>157</v>
      </c>
      <c r="K44" s="87">
        <v>96</v>
      </c>
      <c r="L44" s="87">
        <v>36</v>
      </c>
      <c r="M44" s="88">
        <v>14</v>
      </c>
    </row>
    <row r="45" spans="2:13" ht="27.75" customHeight="1" x14ac:dyDescent="0.15">
      <c r="B45" s="1201"/>
      <c r="C45" s="1202"/>
      <c r="D45" s="85"/>
      <c r="E45" s="1207" t="s">
        <v>28</v>
      </c>
      <c r="F45" s="1207"/>
      <c r="G45" s="1207"/>
      <c r="H45" s="1208"/>
      <c r="I45" s="86">
        <v>1056</v>
      </c>
      <c r="J45" s="87">
        <v>1039</v>
      </c>
      <c r="K45" s="87">
        <v>1005</v>
      </c>
      <c r="L45" s="87">
        <v>977</v>
      </c>
      <c r="M45" s="88">
        <v>991</v>
      </c>
    </row>
    <row r="46" spans="2:13" ht="27.75" customHeight="1" x14ac:dyDescent="0.15">
      <c r="B46" s="1201"/>
      <c r="C46" s="1202"/>
      <c r="D46" s="85"/>
      <c r="E46" s="1207" t="s">
        <v>29</v>
      </c>
      <c r="F46" s="1207"/>
      <c r="G46" s="1207"/>
      <c r="H46" s="1208"/>
      <c r="I46" s="86">
        <v>0</v>
      </c>
      <c r="J46" s="87">
        <v>0</v>
      </c>
      <c r="K46" s="87">
        <v>0</v>
      </c>
      <c r="L46" s="87" t="s">
        <v>475</v>
      </c>
      <c r="M46" s="88" t="s">
        <v>475</v>
      </c>
    </row>
    <row r="47" spans="2:13" ht="27.75" customHeight="1" x14ac:dyDescent="0.15">
      <c r="B47" s="1201"/>
      <c r="C47" s="1202"/>
      <c r="D47" s="85"/>
      <c r="E47" s="1207" t="s">
        <v>30</v>
      </c>
      <c r="F47" s="1207"/>
      <c r="G47" s="1207"/>
      <c r="H47" s="1208"/>
      <c r="I47" s="86" t="s">
        <v>475</v>
      </c>
      <c r="J47" s="87" t="s">
        <v>475</v>
      </c>
      <c r="K47" s="87" t="s">
        <v>475</v>
      </c>
      <c r="L47" s="87" t="s">
        <v>475</v>
      </c>
      <c r="M47" s="88" t="s">
        <v>475</v>
      </c>
    </row>
    <row r="48" spans="2:13" ht="27.75" customHeight="1" x14ac:dyDescent="0.15">
      <c r="B48" s="1203"/>
      <c r="C48" s="1204"/>
      <c r="D48" s="85"/>
      <c r="E48" s="1207" t="s">
        <v>31</v>
      </c>
      <c r="F48" s="1207"/>
      <c r="G48" s="1207"/>
      <c r="H48" s="1208"/>
      <c r="I48" s="86" t="s">
        <v>475</v>
      </c>
      <c r="J48" s="87" t="s">
        <v>475</v>
      </c>
      <c r="K48" s="87" t="s">
        <v>475</v>
      </c>
      <c r="L48" s="87" t="s">
        <v>475</v>
      </c>
      <c r="M48" s="88" t="s">
        <v>475</v>
      </c>
    </row>
    <row r="49" spans="2:13" ht="27.75" customHeight="1" x14ac:dyDescent="0.15">
      <c r="B49" s="1209" t="s">
        <v>32</v>
      </c>
      <c r="C49" s="1210"/>
      <c r="D49" s="89"/>
      <c r="E49" s="1207" t="s">
        <v>33</v>
      </c>
      <c r="F49" s="1207"/>
      <c r="G49" s="1207"/>
      <c r="H49" s="1208"/>
      <c r="I49" s="86">
        <v>1832</v>
      </c>
      <c r="J49" s="87">
        <v>2228</v>
      </c>
      <c r="K49" s="87">
        <v>2873</v>
      </c>
      <c r="L49" s="87">
        <v>3007</v>
      </c>
      <c r="M49" s="88">
        <v>3207</v>
      </c>
    </row>
    <row r="50" spans="2:13" ht="27.75" customHeight="1" x14ac:dyDescent="0.15">
      <c r="B50" s="1201"/>
      <c r="C50" s="1202"/>
      <c r="D50" s="85"/>
      <c r="E50" s="1207" t="s">
        <v>34</v>
      </c>
      <c r="F50" s="1207"/>
      <c r="G50" s="1207"/>
      <c r="H50" s="1208"/>
      <c r="I50" s="86" t="s">
        <v>475</v>
      </c>
      <c r="J50" s="87" t="s">
        <v>475</v>
      </c>
      <c r="K50" s="87" t="s">
        <v>475</v>
      </c>
      <c r="L50" s="87" t="s">
        <v>475</v>
      </c>
      <c r="M50" s="88" t="s">
        <v>475</v>
      </c>
    </row>
    <row r="51" spans="2:13" ht="27.75" customHeight="1" x14ac:dyDescent="0.15">
      <c r="B51" s="1203"/>
      <c r="C51" s="1204"/>
      <c r="D51" s="85"/>
      <c r="E51" s="1207" t="s">
        <v>35</v>
      </c>
      <c r="F51" s="1207"/>
      <c r="G51" s="1207"/>
      <c r="H51" s="1208"/>
      <c r="I51" s="86">
        <v>4934</v>
      </c>
      <c r="J51" s="87">
        <v>5076</v>
      </c>
      <c r="K51" s="87">
        <v>4993</v>
      </c>
      <c r="L51" s="87">
        <v>4922</v>
      </c>
      <c r="M51" s="88">
        <v>4958</v>
      </c>
    </row>
    <row r="52" spans="2:13" ht="27.75" customHeight="1" thickBot="1" x14ac:dyDescent="0.2">
      <c r="B52" s="1211" t="s">
        <v>36</v>
      </c>
      <c r="C52" s="1212"/>
      <c r="D52" s="90"/>
      <c r="E52" s="1213" t="s">
        <v>37</v>
      </c>
      <c r="F52" s="1213"/>
      <c r="G52" s="1213"/>
      <c r="H52" s="1214"/>
      <c r="I52" s="91">
        <v>968</v>
      </c>
      <c r="J52" s="92">
        <v>176</v>
      </c>
      <c r="K52" s="92">
        <v>-659</v>
      </c>
      <c r="L52" s="92">
        <v>-951</v>
      </c>
      <c r="M52" s="93">
        <v>-1223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537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538</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539</v>
      </c>
    </row>
    <row r="50" spans="1:17" x14ac:dyDescent="0.15">
      <c r="B50" s="248"/>
      <c r="C50" s="244"/>
      <c r="D50" s="244"/>
      <c r="E50" s="244"/>
      <c r="F50" s="244"/>
      <c r="G50" s="1224"/>
      <c r="H50" s="1225"/>
      <c r="I50" s="1225"/>
      <c r="J50" s="1226"/>
      <c r="K50" s="354" t="s">
        <v>515</v>
      </c>
      <c r="L50" s="354" t="s">
        <v>516</v>
      </c>
      <c r="M50" s="354" t="s">
        <v>517</v>
      </c>
      <c r="N50" s="354" t="s">
        <v>518</v>
      </c>
      <c r="O50" s="354" t="s">
        <v>519</v>
      </c>
    </row>
    <row r="51" spans="1:17" x14ac:dyDescent="0.15">
      <c r="B51" s="248"/>
      <c r="C51" s="244"/>
      <c r="D51" s="244"/>
      <c r="E51" s="244"/>
      <c r="F51" s="244"/>
      <c r="G51" s="1227" t="s">
        <v>540</v>
      </c>
      <c r="H51" s="1228"/>
      <c r="I51" s="1233" t="s">
        <v>541</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546</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542</v>
      </c>
      <c r="H55" s="1239"/>
      <c r="I55" s="1237" t="s">
        <v>541</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546</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543</v>
      </c>
      <c r="C63" s="244"/>
      <c r="D63" s="244"/>
      <c r="E63" s="244"/>
      <c r="F63" s="244"/>
      <c r="G63" s="244"/>
      <c r="H63" s="244"/>
      <c r="I63" s="244"/>
      <c r="J63" s="244"/>
      <c r="K63" s="244"/>
      <c r="L63" s="244"/>
      <c r="M63" s="244"/>
      <c r="N63" s="244"/>
      <c r="O63" s="244"/>
    </row>
    <row r="64" spans="1:17" x14ac:dyDescent="0.15">
      <c r="B64" s="248"/>
      <c r="C64" s="244"/>
      <c r="D64" s="244"/>
      <c r="E64" s="244"/>
      <c r="F64" s="244"/>
      <c r="G64" s="351" t="s">
        <v>538</v>
      </c>
      <c r="I64" s="352"/>
      <c r="J64" s="352"/>
      <c r="K64" s="352"/>
      <c r="L64" s="244"/>
      <c r="M64" s="244"/>
      <c r="N64" s="244"/>
      <c r="O64" s="244"/>
    </row>
    <row r="65" spans="2:30" x14ac:dyDescent="0.15">
      <c r="B65" s="248"/>
      <c r="C65" s="244"/>
      <c r="D65" s="244"/>
      <c r="E65" s="244"/>
      <c r="F65" s="244"/>
      <c r="G65" s="1247" t="s">
        <v>547</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544</v>
      </c>
      <c r="I71" s="368"/>
      <c r="J71" s="364"/>
      <c r="K71" s="364"/>
      <c r="L71" s="365"/>
      <c r="M71" s="364"/>
      <c r="N71" s="365"/>
      <c r="O71" s="366"/>
    </row>
    <row r="72" spans="2:30" x14ac:dyDescent="0.15">
      <c r="B72" s="248"/>
      <c r="C72" s="244"/>
      <c r="D72" s="244"/>
      <c r="E72" s="244"/>
      <c r="F72" s="244"/>
      <c r="G72" s="1224"/>
      <c r="H72" s="1225"/>
      <c r="I72" s="1225"/>
      <c r="J72" s="1226"/>
      <c r="K72" s="354" t="s">
        <v>515</v>
      </c>
      <c r="L72" s="354" t="s">
        <v>516</v>
      </c>
      <c r="M72" s="354" t="s">
        <v>517</v>
      </c>
      <c r="N72" s="354" t="s">
        <v>518</v>
      </c>
      <c r="O72" s="354" t="s">
        <v>519</v>
      </c>
    </row>
    <row r="73" spans="2:30" x14ac:dyDescent="0.15">
      <c r="B73" s="248"/>
      <c r="C73" s="244"/>
      <c r="D73" s="244"/>
      <c r="E73" s="244"/>
      <c r="F73" s="244"/>
      <c r="G73" s="1227" t="s">
        <v>540</v>
      </c>
      <c r="H73" s="1228"/>
      <c r="I73" s="1233" t="s">
        <v>541</v>
      </c>
      <c r="J73" s="1233"/>
      <c r="K73" s="1248">
        <v>35.200000000000003</v>
      </c>
      <c r="L73" s="1248">
        <v>6.4</v>
      </c>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545</v>
      </c>
      <c r="J75" s="1237"/>
      <c r="K75" s="1249">
        <v>13.3</v>
      </c>
      <c r="L75" s="1249">
        <v>11.5</v>
      </c>
      <c r="M75" s="1249">
        <v>10</v>
      </c>
      <c r="N75" s="1249">
        <v>8.6999999999999993</v>
      </c>
      <c r="O75" s="1249">
        <v>8.1999999999999993</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542</v>
      </c>
      <c r="H77" s="1239"/>
      <c r="I77" s="1237" t="s">
        <v>541</v>
      </c>
      <c r="J77" s="1237"/>
      <c r="K77" s="1248">
        <v>35.299999999999997</v>
      </c>
      <c r="L77" s="1248">
        <v>29.4</v>
      </c>
      <c r="M77" s="1236">
        <v>18.899999999999999</v>
      </c>
      <c r="N77" s="1236">
        <v>10.199999999999999</v>
      </c>
      <c r="O77" s="1236">
        <v>13.1</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545</v>
      </c>
      <c r="J79" s="1246"/>
      <c r="K79" s="1251">
        <v>11.6</v>
      </c>
      <c r="L79" s="1251">
        <v>10.9</v>
      </c>
      <c r="M79" s="1251">
        <v>10.1</v>
      </c>
      <c r="N79" s="1251">
        <v>9.1</v>
      </c>
      <c r="O79" s="1251">
        <v>8.9</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514</v>
      </c>
      <c r="G2" s="111"/>
      <c r="H2" s="112"/>
    </row>
    <row r="3" spans="1:8" x14ac:dyDescent="0.15">
      <c r="A3" s="108" t="s">
        <v>507</v>
      </c>
      <c r="B3" s="113"/>
      <c r="C3" s="114"/>
      <c r="D3" s="115">
        <v>16132</v>
      </c>
      <c r="E3" s="116"/>
      <c r="F3" s="117">
        <v>70897</v>
      </c>
      <c r="G3" s="118"/>
      <c r="H3" s="119"/>
    </row>
    <row r="4" spans="1:8" x14ac:dyDescent="0.15">
      <c r="A4" s="120"/>
      <c r="B4" s="121"/>
      <c r="C4" s="122"/>
      <c r="D4" s="123">
        <v>8722</v>
      </c>
      <c r="E4" s="124"/>
      <c r="F4" s="125">
        <v>39878</v>
      </c>
      <c r="G4" s="126"/>
      <c r="H4" s="127"/>
    </row>
    <row r="5" spans="1:8" x14ac:dyDescent="0.15">
      <c r="A5" s="108" t="s">
        <v>509</v>
      </c>
      <c r="B5" s="113"/>
      <c r="C5" s="114"/>
      <c r="D5" s="115">
        <v>21892</v>
      </c>
      <c r="E5" s="116"/>
      <c r="F5" s="117">
        <v>66496</v>
      </c>
      <c r="G5" s="118"/>
      <c r="H5" s="119"/>
    </row>
    <row r="6" spans="1:8" x14ac:dyDescent="0.15">
      <c r="A6" s="120"/>
      <c r="B6" s="121"/>
      <c r="C6" s="122"/>
      <c r="D6" s="123">
        <v>7952</v>
      </c>
      <c r="E6" s="124"/>
      <c r="F6" s="125">
        <v>36530</v>
      </c>
      <c r="G6" s="126"/>
      <c r="H6" s="127"/>
    </row>
    <row r="7" spans="1:8" x14ac:dyDescent="0.15">
      <c r="A7" s="108" t="s">
        <v>510</v>
      </c>
      <c r="B7" s="113"/>
      <c r="C7" s="114"/>
      <c r="D7" s="115">
        <v>88174</v>
      </c>
      <c r="E7" s="116"/>
      <c r="F7" s="117">
        <v>82748</v>
      </c>
      <c r="G7" s="118"/>
      <c r="H7" s="119"/>
    </row>
    <row r="8" spans="1:8" x14ac:dyDescent="0.15">
      <c r="A8" s="120"/>
      <c r="B8" s="121"/>
      <c r="C8" s="122"/>
      <c r="D8" s="123">
        <v>69538</v>
      </c>
      <c r="E8" s="124"/>
      <c r="F8" s="125">
        <v>44732</v>
      </c>
      <c r="G8" s="126"/>
      <c r="H8" s="127"/>
    </row>
    <row r="9" spans="1:8" x14ac:dyDescent="0.15">
      <c r="A9" s="108" t="s">
        <v>511</v>
      </c>
      <c r="B9" s="113"/>
      <c r="C9" s="114"/>
      <c r="D9" s="115">
        <v>12882</v>
      </c>
      <c r="E9" s="116"/>
      <c r="F9" s="117">
        <v>91837</v>
      </c>
      <c r="G9" s="118"/>
      <c r="H9" s="119"/>
    </row>
    <row r="10" spans="1:8" x14ac:dyDescent="0.15">
      <c r="A10" s="120"/>
      <c r="B10" s="121"/>
      <c r="C10" s="122"/>
      <c r="D10" s="123">
        <v>7704</v>
      </c>
      <c r="E10" s="124"/>
      <c r="F10" s="125">
        <v>54439</v>
      </c>
      <c r="G10" s="126"/>
      <c r="H10" s="127"/>
    </row>
    <row r="11" spans="1:8" x14ac:dyDescent="0.15">
      <c r="A11" s="108" t="s">
        <v>512</v>
      </c>
      <c r="B11" s="113"/>
      <c r="C11" s="114"/>
      <c r="D11" s="115">
        <v>24702</v>
      </c>
      <c r="E11" s="116"/>
      <c r="F11" s="117">
        <v>75972</v>
      </c>
      <c r="G11" s="118"/>
      <c r="H11" s="119"/>
    </row>
    <row r="12" spans="1:8" x14ac:dyDescent="0.15">
      <c r="A12" s="120"/>
      <c r="B12" s="121"/>
      <c r="C12" s="128"/>
      <c r="D12" s="123">
        <v>18670</v>
      </c>
      <c r="E12" s="124"/>
      <c r="F12" s="125">
        <v>40712</v>
      </c>
      <c r="G12" s="126"/>
      <c r="H12" s="127"/>
    </row>
    <row r="13" spans="1:8" x14ac:dyDescent="0.15">
      <c r="A13" s="108"/>
      <c r="B13" s="113"/>
      <c r="C13" s="129"/>
      <c r="D13" s="130">
        <v>32756</v>
      </c>
      <c r="E13" s="131"/>
      <c r="F13" s="132">
        <v>77590</v>
      </c>
      <c r="G13" s="133"/>
      <c r="H13" s="119"/>
    </row>
    <row r="14" spans="1:8" x14ac:dyDescent="0.15">
      <c r="A14" s="120"/>
      <c r="B14" s="121"/>
      <c r="C14" s="122"/>
      <c r="D14" s="123">
        <v>22517</v>
      </c>
      <c r="E14" s="124"/>
      <c r="F14" s="125">
        <v>43258</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2.96</v>
      </c>
      <c r="C19" s="134">
        <f>ROUND(VALUE(SUBSTITUTE(実質収支比率等に係る経年分析!G$48,"▲","-")),2)</f>
        <v>3.59</v>
      </c>
      <c r="D19" s="134">
        <f>ROUND(VALUE(SUBSTITUTE(実質収支比率等に係る経年分析!H$48,"▲","-")),2)</f>
        <v>1.1499999999999999</v>
      </c>
      <c r="E19" s="134">
        <f>ROUND(VALUE(SUBSTITUTE(実質収支比率等に係る経年分析!I$48,"▲","-")),2)</f>
        <v>3.26</v>
      </c>
      <c r="F19" s="134">
        <f>ROUND(VALUE(SUBSTITUTE(実質収支比率等に係る経年分析!J$48,"▲","-")),2)</f>
        <v>6.74</v>
      </c>
    </row>
    <row r="20" spans="1:11" x14ac:dyDescent="0.15">
      <c r="A20" s="134" t="s">
        <v>42</v>
      </c>
      <c r="B20" s="134">
        <f>ROUND(VALUE(SUBSTITUTE(実質収支比率等に係る経年分析!F$47,"▲","-")),2)</f>
        <v>33.020000000000003</v>
      </c>
      <c r="C20" s="134">
        <f>ROUND(VALUE(SUBSTITUTE(実質収支比率等に係る経年分析!G$47,"▲","-")),2)</f>
        <v>42.78</v>
      </c>
      <c r="D20" s="134">
        <f>ROUND(VALUE(SUBSTITUTE(実質収支比率等に係る経年分析!H$47,"▲","-")),2)</f>
        <v>47.86</v>
      </c>
      <c r="E20" s="134">
        <f>ROUND(VALUE(SUBSTITUTE(実質収支比率等に係る経年分析!I$47,"▲","-")),2)</f>
        <v>48.01</v>
      </c>
      <c r="F20" s="134">
        <f>ROUND(VALUE(SUBSTITUTE(実質収支比率等に係る経年分析!J$47,"▲","-")),2)</f>
        <v>48.85</v>
      </c>
    </row>
    <row r="21" spans="1:11" x14ac:dyDescent="0.15">
      <c r="A21" s="134" t="s">
        <v>43</v>
      </c>
      <c r="B21" s="134">
        <f>IF(ISNUMBER(VALUE(SUBSTITUTE(実質収支比率等に係る経年分析!F$49,"▲","-"))),ROUND(VALUE(SUBSTITUTE(実質収支比率等に係る経年分析!F$49,"▲","-")),2),NA())</f>
        <v>2.79</v>
      </c>
      <c r="C21" s="134">
        <f>IF(ISNUMBER(VALUE(SUBSTITUTE(実質収支比率等に係る経年分析!G$49,"▲","-"))),ROUND(VALUE(SUBSTITUTE(実質収支比率等に係る経年分析!G$49,"▲","-")),2),NA())</f>
        <v>10.35</v>
      </c>
      <c r="D21" s="134">
        <f>IF(ISNUMBER(VALUE(SUBSTITUTE(実質収支比率等に係る経年分析!H$49,"▲","-"))),ROUND(VALUE(SUBSTITUTE(実質収支比率等に係る経年分析!H$49,"▲","-")),2),NA())</f>
        <v>4.22</v>
      </c>
      <c r="E21" s="134">
        <f>IF(ISNUMBER(VALUE(SUBSTITUTE(実質収支比率等に係る経年分析!I$49,"▲","-"))),ROUND(VALUE(SUBSTITUTE(実質収支比率等に係る経年分析!I$49,"▲","-")),2),NA())</f>
        <v>1.75</v>
      </c>
      <c r="F21" s="134">
        <f>IF(ISNUMBER(VALUE(SUBSTITUTE(実質収支比率等に係る経年分析!J$49,"▲","-"))),ROUND(VALUE(SUBSTITUTE(実質収支比率等に係る経年分析!J$49,"▲","-")),2),NA())</f>
        <v>5.74</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0.28000000000000003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0.35</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7.0000000000000007E-2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1.1299999999999999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2.95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1.1399999999999999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24.69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25.24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26.64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26.81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26.55</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389</v>
      </c>
      <c r="E42" s="136"/>
      <c r="F42" s="136"/>
      <c r="G42" s="136">
        <f>'実質公債費比率（分子）の構造'!L$52</f>
        <v>399</v>
      </c>
      <c r="H42" s="136"/>
      <c r="I42" s="136"/>
      <c r="J42" s="136">
        <f>'実質公債費比率（分子）の構造'!M$52</f>
        <v>407</v>
      </c>
      <c r="K42" s="136"/>
      <c r="L42" s="136"/>
      <c r="M42" s="136">
        <f>'実質公債費比率（分子）の構造'!N$52</f>
        <v>428</v>
      </c>
      <c r="N42" s="136"/>
      <c r="O42" s="136"/>
      <c r="P42" s="136">
        <f>'実質公債費比率（分子）の構造'!O$52</f>
        <v>408</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68</v>
      </c>
      <c r="C45" s="136"/>
      <c r="D45" s="136"/>
      <c r="E45" s="136">
        <f>'実質公債費比率（分子）の構造'!L$49</f>
        <v>68</v>
      </c>
      <c r="F45" s="136"/>
      <c r="G45" s="136"/>
      <c r="H45" s="136">
        <f>'実質公債費比率（分子）の構造'!M$49</f>
        <v>66</v>
      </c>
      <c r="I45" s="136"/>
      <c r="J45" s="136"/>
      <c r="K45" s="136">
        <f>'実質公債費比率（分子）の構造'!N$49</f>
        <v>62</v>
      </c>
      <c r="L45" s="136"/>
      <c r="M45" s="136"/>
      <c r="N45" s="136">
        <f>'実質公債費比率（分子）の構造'!O$49</f>
        <v>23</v>
      </c>
      <c r="O45" s="136"/>
      <c r="P45" s="136"/>
    </row>
    <row r="46" spans="1:16" x14ac:dyDescent="0.15">
      <c r="A46" s="136" t="s">
        <v>54</v>
      </c>
      <c r="B46" s="136">
        <f>'実質公債費比率（分子）の構造'!K$48</f>
        <v>104</v>
      </c>
      <c r="C46" s="136"/>
      <c r="D46" s="136"/>
      <c r="E46" s="136">
        <f>'実質公債費比率（分子）の構造'!L$48</f>
        <v>107</v>
      </c>
      <c r="F46" s="136"/>
      <c r="G46" s="136"/>
      <c r="H46" s="136">
        <f>'実質公債費比率（分子）の構造'!M$48</f>
        <v>105</v>
      </c>
      <c r="I46" s="136"/>
      <c r="J46" s="136"/>
      <c r="K46" s="136">
        <f>'実質公債費比率（分子）の構造'!N$48</f>
        <v>112</v>
      </c>
      <c r="L46" s="136"/>
      <c r="M46" s="136"/>
      <c r="N46" s="136">
        <f>'実質公債費比率（分子）の構造'!O$48</f>
        <v>115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540</v>
      </c>
      <c r="C49" s="136"/>
      <c r="D49" s="136"/>
      <c r="E49" s="136">
        <f>'実質公債費比率（分子）の構造'!L$45</f>
        <v>489</v>
      </c>
      <c r="F49" s="136"/>
      <c r="G49" s="136"/>
      <c r="H49" s="136">
        <f>'実質公債費比率（分子）の構造'!M$45</f>
        <v>481</v>
      </c>
      <c r="I49" s="136"/>
      <c r="J49" s="136"/>
      <c r="K49" s="136">
        <f>'実質公債費比率（分子）の構造'!N$45</f>
        <v>464</v>
      </c>
      <c r="L49" s="136"/>
      <c r="M49" s="136"/>
      <c r="N49" s="136">
        <f>'実質公債費比率（分子）の構造'!O$45</f>
        <v>492</v>
      </c>
      <c r="O49" s="136"/>
      <c r="P49" s="136"/>
    </row>
    <row r="50" spans="1:16" x14ac:dyDescent="0.15">
      <c r="A50" s="136" t="s">
        <v>58</v>
      </c>
      <c r="B50" s="136" t="e">
        <f>NA()</f>
        <v>#N/A</v>
      </c>
      <c r="C50" s="136">
        <f>IF(ISNUMBER('実質公債費比率（分子）の構造'!K$53),'実質公債費比率（分子）の構造'!K$53,NA())</f>
        <v>323</v>
      </c>
      <c r="D50" s="136" t="e">
        <f>NA()</f>
        <v>#N/A</v>
      </c>
      <c r="E50" s="136" t="e">
        <f>NA()</f>
        <v>#N/A</v>
      </c>
      <c r="F50" s="136">
        <f>IF(ISNUMBER('実質公債費比率（分子）の構造'!L$53),'実質公債費比率（分子）の構造'!L$53,NA())</f>
        <v>265</v>
      </c>
      <c r="G50" s="136" t="e">
        <f>NA()</f>
        <v>#N/A</v>
      </c>
      <c r="H50" s="136" t="e">
        <f>NA()</f>
        <v>#N/A</v>
      </c>
      <c r="I50" s="136">
        <f>IF(ISNUMBER('実質公債費比率（分子）の構造'!M$53),'実質公債費比率（分子）の構造'!M$53,NA())</f>
        <v>245</v>
      </c>
      <c r="J50" s="136" t="e">
        <f>NA()</f>
        <v>#N/A</v>
      </c>
      <c r="K50" s="136" t="e">
        <f>NA()</f>
        <v>#N/A</v>
      </c>
      <c r="L50" s="136">
        <f>IF(ISNUMBER('実質公債費比率（分子）の構造'!N$53),'実質公債費比率（分子）の構造'!N$53,NA())</f>
        <v>210</v>
      </c>
      <c r="M50" s="136" t="e">
        <f>NA()</f>
        <v>#N/A</v>
      </c>
      <c r="N50" s="136" t="e">
        <f>NA()</f>
        <v>#N/A</v>
      </c>
      <c r="O50" s="136">
        <f>IF(ISNUMBER('実質公債費比率（分子）の構造'!O$53),'実質公債費比率（分子）の構造'!O$53,NA())</f>
        <v>222</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4934</v>
      </c>
      <c r="E56" s="135"/>
      <c r="F56" s="135"/>
      <c r="G56" s="135">
        <f>'将来負担比率（分子）の構造'!J$51</f>
        <v>5076</v>
      </c>
      <c r="H56" s="135"/>
      <c r="I56" s="135"/>
      <c r="J56" s="135">
        <f>'将来負担比率（分子）の構造'!K$51</f>
        <v>4993</v>
      </c>
      <c r="K56" s="135"/>
      <c r="L56" s="135"/>
      <c r="M56" s="135">
        <f>'将来負担比率（分子）の構造'!L$51</f>
        <v>4922</v>
      </c>
      <c r="N56" s="135"/>
      <c r="O56" s="135"/>
      <c r="P56" s="135">
        <f>'将来負担比率（分子）の構造'!M$51</f>
        <v>4958</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1832</v>
      </c>
      <c r="E58" s="135"/>
      <c r="F58" s="135"/>
      <c r="G58" s="135">
        <f>'将来負担比率（分子）の構造'!J$49</f>
        <v>2228</v>
      </c>
      <c r="H58" s="135"/>
      <c r="I58" s="135"/>
      <c r="J58" s="135">
        <f>'将来負担比率（分子）の構造'!K$49</f>
        <v>2873</v>
      </c>
      <c r="K58" s="135"/>
      <c r="L58" s="135"/>
      <c r="M58" s="135">
        <f>'将来負担比率（分子）の構造'!L$49</f>
        <v>3007</v>
      </c>
      <c r="N58" s="135"/>
      <c r="O58" s="135"/>
      <c r="P58" s="135">
        <f>'将来負担比率（分子）の構造'!M$49</f>
        <v>3207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0</v>
      </c>
      <c r="C61" s="135"/>
      <c r="D61" s="135"/>
      <c r="E61" s="135">
        <f>'将来負担比率（分子）の構造'!J$46</f>
        <v>0</v>
      </c>
      <c r="F61" s="135"/>
      <c r="G61" s="135"/>
      <c r="H61" s="135">
        <f>'将来負担比率（分子）の構造'!K$46</f>
        <v>0</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1056</v>
      </c>
      <c r="C62" s="135"/>
      <c r="D62" s="135"/>
      <c r="E62" s="135">
        <f>'将来負担比率（分子）の構造'!J$45</f>
        <v>1039</v>
      </c>
      <c r="F62" s="135"/>
      <c r="G62" s="135"/>
      <c r="H62" s="135">
        <f>'将来負担比率（分子）の構造'!K$45</f>
        <v>1005</v>
      </c>
      <c r="I62" s="135"/>
      <c r="J62" s="135"/>
      <c r="K62" s="135">
        <f>'将来負担比率（分子）の構造'!L$45</f>
        <v>977</v>
      </c>
      <c r="L62" s="135"/>
      <c r="M62" s="135"/>
      <c r="N62" s="135">
        <f>'将来負担比率（分子）の構造'!M$45</f>
        <v>991</v>
      </c>
      <c r="O62" s="135"/>
      <c r="P62" s="135"/>
    </row>
    <row r="63" spans="1:16" x14ac:dyDescent="0.15">
      <c r="A63" s="135" t="s">
        <v>27</v>
      </c>
      <c r="B63" s="135">
        <f>'将来負担比率（分子）の構造'!I$44</f>
        <v>218</v>
      </c>
      <c r="C63" s="135"/>
      <c r="D63" s="135"/>
      <c r="E63" s="135">
        <f>'将来負担比率（分子）の構造'!J$44</f>
        <v>157</v>
      </c>
      <c r="F63" s="135"/>
      <c r="G63" s="135"/>
      <c r="H63" s="135">
        <f>'将来負担比率（分子）の構造'!K$44</f>
        <v>96</v>
      </c>
      <c r="I63" s="135"/>
      <c r="J63" s="135"/>
      <c r="K63" s="135">
        <f>'将来負担比率（分子）の構造'!L$44</f>
        <v>36</v>
      </c>
      <c r="L63" s="135"/>
      <c r="M63" s="135"/>
      <c r="N63" s="135">
        <f>'将来負担比率（分子）の構造'!M$44</f>
        <v>14</v>
      </c>
      <c r="O63" s="135"/>
      <c r="P63" s="135"/>
    </row>
    <row r="64" spans="1:16" x14ac:dyDescent="0.15">
      <c r="A64" s="135" t="s">
        <v>26</v>
      </c>
      <c r="B64" s="135">
        <f>'将来負担比率（分子）の構造'!I$43</f>
        <v>1500</v>
      </c>
      <c r="C64" s="135"/>
      <c r="D64" s="135"/>
      <c r="E64" s="135">
        <f>'将来負担比率（分子）の構造'!J$43</f>
        <v>1366</v>
      </c>
      <c r="F64" s="135"/>
      <c r="G64" s="135"/>
      <c r="H64" s="135">
        <f>'将来負担比率（分子）の構造'!K$43</f>
        <v>1277</v>
      </c>
      <c r="I64" s="135"/>
      <c r="J64" s="135"/>
      <c r="K64" s="135">
        <f>'将来負担比率（分子）の構造'!L$43</f>
        <v>1248</v>
      </c>
      <c r="L64" s="135"/>
      <c r="M64" s="135"/>
      <c r="N64" s="135">
        <f>'将来負担比率（分子）の構造'!M$43</f>
        <v>1210</v>
      </c>
      <c r="O64" s="135"/>
      <c r="P64" s="135"/>
    </row>
    <row r="65" spans="1:16" x14ac:dyDescent="0.15">
      <c r="A65" s="135" t="s">
        <v>25</v>
      </c>
      <c r="B65" s="135">
        <f>'将来負担比率（分子）の構造'!I$42</f>
        <v>455</v>
      </c>
      <c r="C65" s="135"/>
      <c r="D65" s="135"/>
      <c r="E65" s="135">
        <f>'将来負担比率（分子）の構造'!J$42</f>
        <v>455</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4505</v>
      </c>
      <c r="C66" s="135"/>
      <c r="D66" s="135"/>
      <c r="E66" s="135">
        <f>'将来負担比率（分子）の構造'!J$41</f>
        <v>4464</v>
      </c>
      <c r="F66" s="135"/>
      <c r="G66" s="135"/>
      <c r="H66" s="135">
        <f>'将来負担比率（分子）の構造'!K$41</f>
        <v>4829</v>
      </c>
      <c r="I66" s="135"/>
      <c r="J66" s="135"/>
      <c r="K66" s="135">
        <f>'将来負担比率（分子）の構造'!L$41</f>
        <v>4717</v>
      </c>
      <c r="L66" s="135"/>
      <c r="M66" s="135"/>
      <c r="N66" s="135">
        <f>'将来負担比率（分子）の構造'!M$41</f>
        <v>4728</v>
      </c>
      <c r="O66" s="135"/>
      <c r="P66" s="135"/>
    </row>
    <row r="67" spans="1:16" x14ac:dyDescent="0.15">
      <c r="A67" s="135" t="s">
        <v>62</v>
      </c>
      <c r="B67" s="135" t="e">
        <f>NA()</f>
        <v>#N/A</v>
      </c>
      <c r="C67" s="135">
        <f>IF(ISNUMBER('将来負担比率（分子）の構造'!I$52), IF('将来負担比率（分子）の構造'!I$52 &lt; 0, 0, '将来負担比率（分子）の構造'!I$52), NA())</f>
        <v>968</v>
      </c>
      <c r="D67" s="135" t="e">
        <f>NA()</f>
        <v>#N/A</v>
      </c>
      <c r="E67" s="135" t="e">
        <f>NA()</f>
        <v>#N/A</v>
      </c>
      <c r="F67" s="135">
        <f>IF(ISNUMBER('将来負担比率（分子）の構造'!J$52), IF('将来負担比率（分子）の構造'!J$52 &lt; 0, 0, '将来負担比率（分子）の構造'!J$52), NA())</f>
        <v>176</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194</v>
      </c>
      <c r="DI1" s="600"/>
      <c r="DJ1" s="600"/>
      <c r="DK1" s="600"/>
      <c r="DL1" s="600"/>
      <c r="DM1" s="600"/>
      <c r="DN1" s="601"/>
      <c r="DP1" s="599" t="s">
        <v>195</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197</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198</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200</v>
      </c>
      <c r="S4" s="603"/>
      <c r="T4" s="603"/>
      <c r="U4" s="603"/>
      <c r="V4" s="603"/>
      <c r="W4" s="603"/>
      <c r="X4" s="603"/>
      <c r="Y4" s="604"/>
      <c r="Z4" s="602" t="s">
        <v>201</v>
      </c>
      <c r="AA4" s="603"/>
      <c r="AB4" s="603"/>
      <c r="AC4" s="604"/>
      <c r="AD4" s="602" t="s">
        <v>202</v>
      </c>
      <c r="AE4" s="603"/>
      <c r="AF4" s="603"/>
      <c r="AG4" s="603"/>
      <c r="AH4" s="603"/>
      <c r="AI4" s="603"/>
      <c r="AJ4" s="603"/>
      <c r="AK4" s="604"/>
      <c r="AL4" s="602" t="s">
        <v>201</v>
      </c>
      <c r="AM4" s="603"/>
      <c r="AN4" s="603"/>
      <c r="AO4" s="604"/>
      <c r="AP4" s="608" t="s">
        <v>203</v>
      </c>
      <c r="AQ4" s="608"/>
      <c r="AR4" s="608"/>
      <c r="AS4" s="608"/>
      <c r="AT4" s="608"/>
      <c r="AU4" s="608"/>
      <c r="AV4" s="608"/>
      <c r="AW4" s="608"/>
      <c r="AX4" s="608"/>
      <c r="AY4" s="608"/>
      <c r="AZ4" s="608"/>
      <c r="BA4" s="608"/>
      <c r="BB4" s="608"/>
      <c r="BC4" s="608"/>
      <c r="BD4" s="608"/>
      <c r="BE4" s="608"/>
      <c r="BF4" s="608"/>
      <c r="BG4" s="608" t="s">
        <v>204</v>
      </c>
      <c r="BH4" s="608"/>
      <c r="BI4" s="608"/>
      <c r="BJ4" s="608"/>
      <c r="BK4" s="608"/>
      <c r="BL4" s="608"/>
      <c r="BM4" s="608"/>
      <c r="BN4" s="608"/>
      <c r="BO4" s="608" t="s">
        <v>201</v>
      </c>
      <c r="BP4" s="608"/>
      <c r="BQ4" s="608"/>
      <c r="BR4" s="608"/>
      <c r="BS4" s="608" t="s">
        <v>205</v>
      </c>
      <c r="BT4" s="608"/>
      <c r="BU4" s="608"/>
      <c r="BV4" s="608"/>
      <c r="BW4" s="608"/>
      <c r="BX4" s="608"/>
      <c r="BY4" s="608"/>
      <c r="BZ4" s="608"/>
      <c r="CA4" s="608"/>
      <c r="CB4" s="608"/>
      <c r="CD4" s="605" t="s">
        <v>206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207</v>
      </c>
      <c r="C5" s="610"/>
      <c r="D5" s="610"/>
      <c r="E5" s="610"/>
      <c r="F5" s="610"/>
      <c r="G5" s="610"/>
      <c r="H5" s="610"/>
      <c r="I5" s="610"/>
      <c r="J5" s="610"/>
      <c r="K5" s="610"/>
      <c r="L5" s="610"/>
      <c r="M5" s="610"/>
      <c r="N5" s="610"/>
      <c r="O5" s="610"/>
      <c r="P5" s="610"/>
      <c r="Q5" s="611"/>
      <c r="R5" s="612">
        <v>1523567</v>
      </c>
      <c r="S5" s="613"/>
      <c r="T5" s="613"/>
      <c r="U5" s="613"/>
      <c r="V5" s="613"/>
      <c r="W5" s="613"/>
      <c r="X5" s="613"/>
      <c r="Y5" s="614"/>
      <c r="Z5" s="615">
        <v>29.8</v>
      </c>
      <c r="AA5" s="615"/>
      <c r="AB5" s="615"/>
      <c r="AC5" s="615"/>
      <c r="AD5" s="616">
        <v>1523567</v>
      </c>
      <c r="AE5" s="616"/>
      <c r="AF5" s="616"/>
      <c r="AG5" s="616"/>
      <c r="AH5" s="616"/>
      <c r="AI5" s="616"/>
      <c r="AJ5" s="616"/>
      <c r="AK5" s="616"/>
      <c r="AL5" s="617">
        <v>48.1</v>
      </c>
      <c r="AM5" s="618"/>
      <c r="AN5" s="618"/>
      <c r="AO5" s="619"/>
      <c r="AP5" s="609" t="s">
        <v>208</v>
      </c>
      <c r="AQ5" s="610"/>
      <c r="AR5" s="610"/>
      <c r="AS5" s="610"/>
      <c r="AT5" s="610"/>
      <c r="AU5" s="610"/>
      <c r="AV5" s="610"/>
      <c r="AW5" s="610"/>
      <c r="AX5" s="610"/>
      <c r="AY5" s="610"/>
      <c r="AZ5" s="610"/>
      <c r="BA5" s="610"/>
      <c r="BB5" s="610"/>
      <c r="BC5" s="610"/>
      <c r="BD5" s="610"/>
      <c r="BE5" s="610"/>
      <c r="BF5" s="611"/>
      <c r="BG5" s="623">
        <v>1523120</v>
      </c>
      <c r="BH5" s="624"/>
      <c r="BI5" s="624"/>
      <c r="BJ5" s="624"/>
      <c r="BK5" s="624"/>
      <c r="BL5" s="624"/>
      <c r="BM5" s="624"/>
      <c r="BN5" s="625"/>
      <c r="BO5" s="626">
        <v>100</v>
      </c>
      <c r="BP5" s="626"/>
      <c r="BQ5" s="626"/>
      <c r="BR5" s="626"/>
      <c r="BS5" s="627" t="s">
        <v>209</v>
      </c>
      <c r="BT5" s="627"/>
      <c r="BU5" s="627"/>
      <c r="BV5" s="627"/>
      <c r="BW5" s="627"/>
      <c r="BX5" s="627"/>
      <c r="BY5" s="627"/>
      <c r="BZ5" s="627"/>
      <c r="CA5" s="627"/>
      <c r="CB5" s="631"/>
      <c r="CD5" s="605" t="s">
        <v>203</v>
      </c>
      <c r="CE5" s="606"/>
      <c r="CF5" s="606"/>
      <c r="CG5" s="606"/>
      <c r="CH5" s="606"/>
      <c r="CI5" s="606"/>
      <c r="CJ5" s="606"/>
      <c r="CK5" s="606"/>
      <c r="CL5" s="606"/>
      <c r="CM5" s="606"/>
      <c r="CN5" s="606"/>
      <c r="CO5" s="606"/>
      <c r="CP5" s="606"/>
      <c r="CQ5" s="607"/>
      <c r="CR5" s="605" t="s">
        <v>210</v>
      </c>
      <c r="CS5" s="606"/>
      <c r="CT5" s="606"/>
      <c r="CU5" s="606"/>
      <c r="CV5" s="606"/>
      <c r="CW5" s="606"/>
      <c r="CX5" s="606"/>
      <c r="CY5" s="607"/>
      <c r="CZ5" s="605" t="s">
        <v>201</v>
      </c>
      <c r="DA5" s="606"/>
      <c r="DB5" s="606"/>
      <c r="DC5" s="607"/>
      <c r="DD5" s="605" t="s">
        <v>211</v>
      </c>
      <c r="DE5" s="606"/>
      <c r="DF5" s="606"/>
      <c r="DG5" s="606"/>
      <c r="DH5" s="606"/>
      <c r="DI5" s="606"/>
      <c r="DJ5" s="606"/>
      <c r="DK5" s="606"/>
      <c r="DL5" s="606"/>
      <c r="DM5" s="606"/>
      <c r="DN5" s="606"/>
      <c r="DO5" s="606"/>
      <c r="DP5" s="607"/>
      <c r="DQ5" s="605" t="s">
        <v>212</v>
      </c>
      <c r="DR5" s="606"/>
      <c r="DS5" s="606"/>
      <c r="DT5" s="606"/>
      <c r="DU5" s="606"/>
      <c r="DV5" s="606"/>
      <c r="DW5" s="606"/>
      <c r="DX5" s="606"/>
      <c r="DY5" s="606"/>
      <c r="DZ5" s="606"/>
      <c r="EA5" s="606"/>
      <c r="EB5" s="606"/>
      <c r="EC5" s="607"/>
    </row>
    <row r="6" spans="2:143" ht="11.25" customHeight="1" x14ac:dyDescent="0.15">
      <c r="B6" s="620" t="s">
        <v>213</v>
      </c>
      <c r="C6" s="621"/>
      <c r="D6" s="621"/>
      <c r="E6" s="621"/>
      <c r="F6" s="621"/>
      <c r="G6" s="621"/>
      <c r="H6" s="621"/>
      <c r="I6" s="621"/>
      <c r="J6" s="621"/>
      <c r="K6" s="621"/>
      <c r="L6" s="621"/>
      <c r="M6" s="621"/>
      <c r="N6" s="621"/>
      <c r="O6" s="621"/>
      <c r="P6" s="621"/>
      <c r="Q6" s="622"/>
      <c r="R6" s="623">
        <v>35793</v>
      </c>
      <c r="S6" s="624"/>
      <c r="T6" s="624"/>
      <c r="U6" s="624"/>
      <c r="V6" s="624"/>
      <c r="W6" s="624"/>
      <c r="X6" s="624"/>
      <c r="Y6" s="625"/>
      <c r="Z6" s="626">
        <v>0.7</v>
      </c>
      <c r="AA6" s="626"/>
      <c r="AB6" s="626"/>
      <c r="AC6" s="626"/>
      <c r="AD6" s="627">
        <v>35793</v>
      </c>
      <c r="AE6" s="627"/>
      <c r="AF6" s="627"/>
      <c r="AG6" s="627"/>
      <c r="AH6" s="627"/>
      <c r="AI6" s="627"/>
      <c r="AJ6" s="627"/>
      <c r="AK6" s="627"/>
      <c r="AL6" s="628">
        <v>1.1000000000000001</v>
      </c>
      <c r="AM6" s="629"/>
      <c r="AN6" s="629"/>
      <c r="AO6" s="630"/>
      <c r="AP6" s="620" t="s">
        <v>214</v>
      </c>
      <c r="AQ6" s="621"/>
      <c r="AR6" s="621"/>
      <c r="AS6" s="621"/>
      <c r="AT6" s="621"/>
      <c r="AU6" s="621"/>
      <c r="AV6" s="621"/>
      <c r="AW6" s="621"/>
      <c r="AX6" s="621"/>
      <c r="AY6" s="621"/>
      <c r="AZ6" s="621"/>
      <c r="BA6" s="621"/>
      <c r="BB6" s="621"/>
      <c r="BC6" s="621"/>
      <c r="BD6" s="621"/>
      <c r="BE6" s="621"/>
      <c r="BF6" s="622"/>
      <c r="BG6" s="623">
        <v>1523120</v>
      </c>
      <c r="BH6" s="624"/>
      <c r="BI6" s="624"/>
      <c r="BJ6" s="624"/>
      <c r="BK6" s="624"/>
      <c r="BL6" s="624"/>
      <c r="BM6" s="624"/>
      <c r="BN6" s="625"/>
      <c r="BO6" s="626">
        <v>100</v>
      </c>
      <c r="BP6" s="626"/>
      <c r="BQ6" s="626"/>
      <c r="BR6" s="626"/>
      <c r="BS6" s="627" t="s">
        <v>209</v>
      </c>
      <c r="BT6" s="627"/>
      <c r="BU6" s="627"/>
      <c r="BV6" s="627"/>
      <c r="BW6" s="627"/>
      <c r="BX6" s="627"/>
      <c r="BY6" s="627"/>
      <c r="BZ6" s="627"/>
      <c r="CA6" s="627"/>
      <c r="CB6" s="631"/>
      <c r="CD6" s="634" t="s">
        <v>215</v>
      </c>
      <c r="CE6" s="635"/>
      <c r="CF6" s="635"/>
      <c r="CG6" s="635"/>
      <c r="CH6" s="635"/>
      <c r="CI6" s="635"/>
      <c r="CJ6" s="635"/>
      <c r="CK6" s="635"/>
      <c r="CL6" s="635"/>
      <c r="CM6" s="635"/>
      <c r="CN6" s="635"/>
      <c r="CO6" s="635"/>
      <c r="CP6" s="635"/>
      <c r="CQ6" s="636"/>
      <c r="CR6" s="623">
        <v>97206</v>
      </c>
      <c r="CS6" s="624"/>
      <c r="CT6" s="624"/>
      <c r="CU6" s="624"/>
      <c r="CV6" s="624"/>
      <c r="CW6" s="624"/>
      <c r="CX6" s="624"/>
      <c r="CY6" s="625"/>
      <c r="CZ6" s="626">
        <v>2</v>
      </c>
      <c r="DA6" s="626"/>
      <c r="DB6" s="626"/>
      <c r="DC6" s="626"/>
      <c r="DD6" s="632" t="s">
        <v>209</v>
      </c>
      <c r="DE6" s="624"/>
      <c r="DF6" s="624"/>
      <c r="DG6" s="624"/>
      <c r="DH6" s="624"/>
      <c r="DI6" s="624"/>
      <c r="DJ6" s="624"/>
      <c r="DK6" s="624"/>
      <c r="DL6" s="624"/>
      <c r="DM6" s="624"/>
      <c r="DN6" s="624"/>
      <c r="DO6" s="624"/>
      <c r="DP6" s="625"/>
      <c r="DQ6" s="632">
        <v>97206</v>
      </c>
      <c r="DR6" s="624"/>
      <c r="DS6" s="624"/>
      <c r="DT6" s="624"/>
      <c r="DU6" s="624"/>
      <c r="DV6" s="624"/>
      <c r="DW6" s="624"/>
      <c r="DX6" s="624"/>
      <c r="DY6" s="624"/>
      <c r="DZ6" s="624"/>
      <c r="EA6" s="624"/>
      <c r="EB6" s="624"/>
      <c r="EC6" s="633"/>
    </row>
    <row r="7" spans="2:143" ht="11.25" customHeight="1" x14ac:dyDescent="0.15">
      <c r="B7" s="620" t="s">
        <v>216</v>
      </c>
      <c r="C7" s="621"/>
      <c r="D7" s="621"/>
      <c r="E7" s="621"/>
      <c r="F7" s="621"/>
      <c r="G7" s="621"/>
      <c r="H7" s="621"/>
      <c r="I7" s="621"/>
      <c r="J7" s="621"/>
      <c r="K7" s="621"/>
      <c r="L7" s="621"/>
      <c r="M7" s="621"/>
      <c r="N7" s="621"/>
      <c r="O7" s="621"/>
      <c r="P7" s="621"/>
      <c r="Q7" s="622"/>
      <c r="R7" s="623">
        <v>5807</v>
      </c>
      <c r="S7" s="624"/>
      <c r="T7" s="624"/>
      <c r="U7" s="624"/>
      <c r="V7" s="624"/>
      <c r="W7" s="624"/>
      <c r="X7" s="624"/>
      <c r="Y7" s="625"/>
      <c r="Z7" s="626">
        <v>0.1</v>
      </c>
      <c r="AA7" s="626"/>
      <c r="AB7" s="626"/>
      <c r="AC7" s="626"/>
      <c r="AD7" s="627">
        <v>5807</v>
      </c>
      <c r="AE7" s="627"/>
      <c r="AF7" s="627"/>
      <c r="AG7" s="627"/>
      <c r="AH7" s="627"/>
      <c r="AI7" s="627"/>
      <c r="AJ7" s="627"/>
      <c r="AK7" s="627"/>
      <c r="AL7" s="628">
        <v>0.2</v>
      </c>
      <c r="AM7" s="629"/>
      <c r="AN7" s="629"/>
      <c r="AO7" s="630"/>
      <c r="AP7" s="620" t="s">
        <v>217</v>
      </c>
      <c r="AQ7" s="621"/>
      <c r="AR7" s="621"/>
      <c r="AS7" s="621"/>
      <c r="AT7" s="621"/>
      <c r="AU7" s="621"/>
      <c r="AV7" s="621"/>
      <c r="AW7" s="621"/>
      <c r="AX7" s="621"/>
      <c r="AY7" s="621"/>
      <c r="AZ7" s="621"/>
      <c r="BA7" s="621"/>
      <c r="BB7" s="621"/>
      <c r="BC7" s="621"/>
      <c r="BD7" s="621"/>
      <c r="BE7" s="621"/>
      <c r="BF7" s="622"/>
      <c r="BG7" s="623">
        <v>704435</v>
      </c>
      <c r="BH7" s="624"/>
      <c r="BI7" s="624"/>
      <c r="BJ7" s="624"/>
      <c r="BK7" s="624"/>
      <c r="BL7" s="624"/>
      <c r="BM7" s="624"/>
      <c r="BN7" s="625"/>
      <c r="BO7" s="626">
        <v>46.2</v>
      </c>
      <c r="BP7" s="626"/>
      <c r="BQ7" s="626"/>
      <c r="BR7" s="626"/>
      <c r="BS7" s="627" t="s">
        <v>209</v>
      </c>
      <c r="BT7" s="627"/>
      <c r="BU7" s="627"/>
      <c r="BV7" s="627"/>
      <c r="BW7" s="627"/>
      <c r="BX7" s="627"/>
      <c r="BY7" s="627"/>
      <c r="BZ7" s="627"/>
      <c r="CA7" s="627"/>
      <c r="CB7" s="631"/>
      <c r="CD7" s="637" t="s">
        <v>218</v>
      </c>
      <c r="CE7" s="638"/>
      <c r="CF7" s="638"/>
      <c r="CG7" s="638"/>
      <c r="CH7" s="638"/>
      <c r="CI7" s="638"/>
      <c r="CJ7" s="638"/>
      <c r="CK7" s="638"/>
      <c r="CL7" s="638"/>
      <c r="CM7" s="638"/>
      <c r="CN7" s="638"/>
      <c r="CO7" s="638"/>
      <c r="CP7" s="638"/>
      <c r="CQ7" s="639"/>
      <c r="CR7" s="623">
        <v>983530</v>
      </c>
      <c r="CS7" s="624"/>
      <c r="CT7" s="624"/>
      <c r="CU7" s="624"/>
      <c r="CV7" s="624"/>
      <c r="CW7" s="624"/>
      <c r="CX7" s="624"/>
      <c r="CY7" s="625"/>
      <c r="CZ7" s="626">
        <v>20.100000000000001</v>
      </c>
      <c r="DA7" s="626"/>
      <c r="DB7" s="626"/>
      <c r="DC7" s="626"/>
      <c r="DD7" s="632">
        <v>11079</v>
      </c>
      <c r="DE7" s="624"/>
      <c r="DF7" s="624"/>
      <c r="DG7" s="624"/>
      <c r="DH7" s="624"/>
      <c r="DI7" s="624"/>
      <c r="DJ7" s="624"/>
      <c r="DK7" s="624"/>
      <c r="DL7" s="624"/>
      <c r="DM7" s="624"/>
      <c r="DN7" s="624"/>
      <c r="DO7" s="624"/>
      <c r="DP7" s="625"/>
      <c r="DQ7" s="632">
        <v>900801</v>
      </c>
      <c r="DR7" s="624"/>
      <c r="DS7" s="624"/>
      <c r="DT7" s="624"/>
      <c r="DU7" s="624"/>
      <c r="DV7" s="624"/>
      <c r="DW7" s="624"/>
      <c r="DX7" s="624"/>
      <c r="DY7" s="624"/>
      <c r="DZ7" s="624"/>
      <c r="EA7" s="624"/>
      <c r="EB7" s="624"/>
      <c r="EC7" s="633"/>
    </row>
    <row r="8" spans="2:143" ht="11.25" customHeight="1" x14ac:dyDescent="0.15">
      <c r="B8" s="620" t="s">
        <v>219</v>
      </c>
      <c r="C8" s="621"/>
      <c r="D8" s="621"/>
      <c r="E8" s="621"/>
      <c r="F8" s="621"/>
      <c r="G8" s="621"/>
      <c r="H8" s="621"/>
      <c r="I8" s="621"/>
      <c r="J8" s="621"/>
      <c r="K8" s="621"/>
      <c r="L8" s="621"/>
      <c r="M8" s="621"/>
      <c r="N8" s="621"/>
      <c r="O8" s="621"/>
      <c r="P8" s="621"/>
      <c r="Q8" s="622"/>
      <c r="R8" s="623">
        <v>13627</v>
      </c>
      <c r="S8" s="624"/>
      <c r="T8" s="624"/>
      <c r="U8" s="624"/>
      <c r="V8" s="624"/>
      <c r="W8" s="624"/>
      <c r="X8" s="624"/>
      <c r="Y8" s="625"/>
      <c r="Z8" s="626">
        <v>0.3</v>
      </c>
      <c r="AA8" s="626"/>
      <c r="AB8" s="626"/>
      <c r="AC8" s="626"/>
      <c r="AD8" s="627">
        <v>13627</v>
      </c>
      <c r="AE8" s="627"/>
      <c r="AF8" s="627"/>
      <c r="AG8" s="627"/>
      <c r="AH8" s="627"/>
      <c r="AI8" s="627"/>
      <c r="AJ8" s="627"/>
      <c r="AK8" s="627"/>
      <c r="AL8" s="628">
        <v>0.4</v>
      </c>
      <c r="AM8" s="629"/>
      <c r="AN8" s="629"/>
      <c r="AO8" s="630"/>
      <c r="AP8" s="620" t="s">
        <v>220</v>
      </c>
      <c r="AQ8" s="621"/>
      <c r="AR8" s="621"/>
      <c r="AS8" s="621"/>
      <c r="AT8" s="621"/>
      <c r="AU8" s="621"/>
      <c r="AV8" s="621"/>
      <c r="AW8" s="621"/>
      <c r="AX8" s="621"/>
      <c r="AY8" s="621"/>
      <c r="AZ8" s="621"/>
      <c r="BA8" s="621"/>
      <c r="BB8" s="621"/>
      <c r="BC8" s="621"/>
      <c r="BD8" s="621"/>
      <c r="BE8" s="621"/>
      <c r="BF8" s="622"/>
      <c r="BG8" s="623">
        <v>22016</v>
      </c>
      <c r="BH8" s="624"/>
      <c r="BI8" s="624"/>
      <c r="BJ8" s="624"/>
      <c r="BK8" s="624"/>
      <c r="BL8" s="624"/>
      <c r="BM8" s="624"/>
      <c r="BN8" s="625"/>
      <c r="BO8" s="626">
        <v>1.4</v>
      </c>
      <c r="BP8" s="626"/>
      <c r="BQ8" s="626"/>
      <c r="BR8" s="626"/>
      <c r="BS8" s="632" t="s">
        <v>221</v>
      </c>
      <c r="BT8" s="624"/>
      <c r="BU8" s="624"/>
      <c r="BV8" s="624"/>
      <c r="BW8" s="624"/>
      <c r="BX8" s="624"/>
      <c r="BY8" s="624"/>
      <c r="BZ8" s="624"/>
      <c r="CA8" s="624"/>
      <c r="CB8" s="633"/>
      <c r="CD8" s="637" t="s">
        <v>222</v>
      </c>
      <c r="CE8" s="638"/>
      <c r="CF8" s="638"/>
      <c r="CG8" s="638"/>
      <c r="CH8" s="638"/>
      <c r="CI8" s="638"/>
      <c r="CJ8" s="638"/>
      <c r="CK8" s="638"/>
      <c r="CL8" s="638"/>
      <c r="CM8" s="638"/>
      <c r="CN8" s="638"/>
      <c r="CO8" s="638"/>
      <c r="CP8" s="638"/>
      <c r="CQ8" s="639"/>
      <c r="CR8" s="623">
        <v>1560908</v>
      </c>
      <c r="CS8" s="624"/>
      <c r="CT8" s="624"/>
      <c r="CU8" s="624"/>
      <c r="CV8" s="624"/>
      <c r="CW8" s="624"/>
      <c r="CX8" s="624"/>
      <c r="CY8" s="625"/>
      <c r="CZ8" s="626">
        <v>32</v>
      </c>
      <c r="DA8" s="626"/>
      <c r="DB8" s="626"/>
      <c r="DC8" s="626"/>
      <c r="DD8" s="632">
        <v>6006</v>
      </c>
      <c r="DE8" s="624"/>
      <c r="DF8" s="624"/>
      <c r="DG8" s="624"/>
      <c r="DH8" s="624"/>
      <c r="DI8" s="624"/>
      <c r="DJ8" s="624"/>
      <c r="DK8" s="624"/>
      <c r="DL8" s="624"/>
      <c r="DM8" s="624"/>
      <c r="DN8" s="624"/>
      <c r="DO8" s="624"/>
      <c r="DP8" s="625"/>
      <c r="DQ8" s="632">
        <v>774800</v>
      </c>
      <c r="DR8" s="624"/>
      <c r="DS8" s="624"/>
      <c r="DT8" s="624"/>
      <c r="DU8" s="624"/>
      <c r="DV8" s="624"/>
      <c r="DW8" s="624"/>
      <c r="DX8" s="624"/>
      <c r="DY8" s="624"/>
      <c r="DZ8" s="624"/>
      <c r="EA8" s="624"/>
      <c r="EB8" s="624"/>
      <c r="EC8" s="633"/>
    </row>
    <row r="9" spans="2:143" ht="11.25" customHeight="1" x14ac:dyDescent="0.15">
      <c r="B9" s="620" t="s">
        <v>223</v>
      </c>
      <c r="C9" s="621"/>
      <c r="D9" s="621"/>
      <c r="E9" s="621"/>
      <c r="F9" s="621"/>
      <c r="G9" s="621"/>
      <c r="H9" s="621"/>
      <c r="I9" s="621"/>
      <c r="J9" s="621"/>
      <c r="K9" s="621"/>
      <c r="L9" s="621"/>
      <c r="M9" s="621"/>
      <c r="N9" s="621"/>
      <c r="O9" s="621"/>
      <c r="P9" s="621"/>
      <c r="Q9" s="622"/>
      <c r="R9" s="623">
        <v>14947</v>
      </c>
      <c r="S9" s="624"/>
      <c r="T9" s="624"/>
      <c r="U9" s="624"/>
      <c r="V9" s="624"/>
      <c r="W9" s="624"/>
      <c r="X9" s="624"/>
      <c r="Y9" s="625"/>
      <c r="Z9" s="626">
        <v>0.3</v>
      </c>
      <c r="AA9" s="626"/>
      <c r="AB9" s="626"/>
      <c r="AC9" s="626"/>
      <c r="AD9" s="627">
        <v>14947</v>
      </c>
      <c r="AE9" s="627"/>
      <c r="AF9" s="627"/>
      <c r="AG9" s="627"/>
      <c r="AH9" s="627"/>
      <c r="AI9" s="627"/>
      <c r="AJ9" s="627"/>
      <c r="AK9" s="627"/>
      <c r="AL9" s="628">
        <v>0.5</v>
      </c>
      <c r="AM9" s="629"/>
      <c r="AN9" s="629"/>
      <c r="AO9" s="630"/>
      <c r="AP9" s="620" t="s">
        <v>224</v>
      </c>
      <c r="AQ9" s="621"/>
      <c r="AR9" s="621"/>
      <c r="AS9" s="621"/>
      <c r="AT9" s="621"/>
      <c r="AU9" s="621"/>
      <c r="AV9" s="621"/>
      <c r="AW9" s="621"/>
      <c r="AX9" s="621"/>
      <c r="AY9" s="621"/>
      <c r="AZ9" s="621"/>
      <c r="BA9" s="621"/>
      <c r="BB9" s="621"/>
      <c r="BC9" s="621"/>
      <c r="BD9" s="621"/>
      <c r="BE9" s="621"/>
      <c r="BF9" s="622"/>
      <c r="BG9" s="623">
        <v>648302</v>
      </c>
      <c r="BH9" s="624"/>
      <c r="BI9" s="624"/>
      <c r="BJ9" s="624"/>
      <c r="BK9" s="624"/>
      <c r="BL9" s="624"/>
      <c r="BM9" s="624"/>
      <c r="BN9" s="625"/>
      <c r="BO9" s="626">
        <v>42.6</v>
      </c>
      <c r="BP9" s="626"/>
      <c r="BQ9" s="626"/>
      <c r="BR9" s="626"/>
      <c r="BS9" s="632" t="s">
        <v>221</v>
      </c>
      <c r="BT9" s="624"/>
      <c r="BU9" s="624"/>
      <c r="BV9" s="624"/>
      <c r="BW9" s="624"/>
      <c r="BX9" s="624"/>
      <c r="BY9" s="624"/>
      <c r="BZ9" s="624"/>
      <c r="CA9" s="624"/>
      <c r="CB9" s="633"/>
      <c r="CD9" s="637" t="s">
        <v>225</v>
      </c>
      <c r="CE9" s="638"/>
      <c r="CF9" s="638"/>
      <c r="CG9" s="638"/>
      <c r="CH9" s="638"/>
      <c r="CI9" s="638"/>
      <c r="CJ9" s="638"/>
      <c r="CK9" s="638"/>
      <c r="CL9" s="638"/>
      <c r="CM9" s="638"/>
      <c r="CN9" s="638"/>
      <c r="CO9" s="638"/>
      <c r="CP9" s="638"/>
      <c r="CQ9" s="639"/>
      <c r="CR9" s="623">
        <v>363606</v>
      </c>
      <c r="CS9" s="624"/>
      <c r="CT9" s="624"/>
      <c r="CU9" s="624"/>
      <c r="CV9" s="624"/>
      <c r="CW9" s="624"/>
      <c r="CX9" s="624"/>
      <c r="CY9" s="625"/>
      <c r="CZ9" s="626">
        <v>7.4</v>
      </c>
      <c r="DA9" s="626"/>
      <c r="DB9" s="626"/>
      <c r="DC9" s="626"/>
      <c r="DD9" s="632">
        <v>1406</v>
      </c>
      <c r="DE9" s="624"/>
      <c r="DF9" s="624"/>
      <c r="DG9" s="624"/>
      <c r="DH9" s="624"/>
      <c r="DI9" s="624"/>
      <c r="DJ9" s="624"/>
      <c r="DK9" s="624"/>
      <c r="DL9" s="624"/>
      <c r="DM9" s="624"/>
      <c r="DN9" s="624"/>
      <c r="DO9" s="624"/>
      <c r="DP9" s="625"/>
      <c r="DQ9" s="632">
        <v>341009</v>
      </c>
      <c r="DR9" s="624"/>
      <c r="DS9" s="624"/>
      <c r="DT9" s="624"/>
      <c r="DU9" s="624"/>
      <c r="DV9" s="624"/>
      <c r="DW9" s="624"/>
      <c r="DX9" s="624"/>
      <c r="DY9" s="624"/>
      <c r="DZ9" s="624"/>
      <c r="EA9" s="624"/>
      <c r="EB9" s="624"/>
      <c r="EC9" s="633"/>
    </row>
    <row r="10" spans="2:143" ht="11.25" customHeight="1" x14ac:dyDescent="0.15">
      <c r="B10" s="620" t="s">
        <v>226</v>
      </c>
      <c r="C10" s="621"/>
      <c r="D10" s="621"/>
      <c r="E10" s="621"/>
      <c r="F10" s="621"/>
      <c r="G10" s="621"/>
      <c r="H10" s="621"/>
      <c r="I10" s="621"/>
      <c r="J10" s="621"/>
      <c r="K10" s="621"/>
      <c r="L10" s="621"/>
      <c r="M10" s="621"/>
      <c r="N10" s="621"/>
      <c r="O10" s="621"/>
      <c r="P10" s="621"/>
      <c r="Q10" s="622"/>
      <c r="R10" s="623">
        <v>245777</v>
      </c>
      <c r="S10" s="624"/>
      <c r="T10" s="624"/>
      <c r="U10" s="624"/>
      <c r="V10" s="624"/>
      <c r="W10" s="624"/>
      <c r="X10" s="624"/>
      <c r="Y10" s="625"/>
      <c r="Z10" s="626">
        <v>4.8</v>
      </c>
      <c r="AA10" s="626"/>
      <c r="AB10" s="626"/>
      <c r="AC10" s="626"/>
      <c r="AD10" s="627">
        <v>245777</v>
      </c>
      <c r="AE10" s="627"/>
      <c r="AF10" s="627"/>
      <c r="AG10" s="627"/>
      <c r="AH10" s="627"/>
      <c r="AI10" s="627"/>
      <c r="AJ10" s="627"/>
      <c r="AK10" s="627"/>
      <c r="AL10" s="628">
        <v>7.8</v>
      </c>
      <c r="AM10" s="629"/>
      <c r="AN10" s="629"/>
      <c r="AO10" s="630"/>
      <c r="AP10" s="620" t="s">
        <v>227</v>
      </c>
      <c r="AQ10" s="621"/>
      <c r="AR10" s="621"/>
      <c r="AS10" s="621"/>
      <c r="AT10" s="621"/>
      <c r="AU10" s="621"/>
      <c r="AV10" s="621"/>
      <c r="AW10" s="621"/>
      <c r="AX10" s="621"/>
      <c r="AY10" s="621"/>
      <c r="AZ10" s="621"/>
      <c r="BA10" s="621"/>
      <c r="BB10" s="621"/>
      <c r="BC10" s="621"/>
      <c r="BD10" s="621"/>
      <c r="BE10" s="621"/>
      <c r="BF10" s="622"/>
      <c r="BG10" s="623">
        <v>18089</v>
      </c>
      <c r="BH10" s="624"/>
      <c r="BI10" s="624"/>
      <c r="BJ10" s="624"/>
      <c r="BK10" s="624"/>
      <c r="BL10" s="624"/>
      <c r="BM10" s="624"/>
      <c r="BN10" s="625"/>
      <c r="BO10" s="626">
        <v>1.2</v>
      </c>
      <c r="BP10" s="626"/>
      <c r="BQ10" s="626"/>
      <c r="BR10" s="626"/>
      <c r="BS10" s="632" t="s">
        <v>221</v>
      </c>
      <c r="BT10" s="624"/>
      <c r="BU10" s="624"/>
      <c r="BV10" s="624"/>
      <c r="BW10" s="624"/>
      <c r="BX10" s="624"/>
      <c r="BY10" s="624"/>
      <c r="BZ10" s="624"/>
      <c r="CA10" s="624"/>
      <c r="CB10" s="633"/>
      <c r="CD10" s="637" t="s">
        <v>228</v>
      </c>
      <c r="CE10" s="638"/>
      <c r="CF10" s="638"/>
      <c r="CG10" s="638"/>
      <c r="CH10" s="638"/>
      <c r="CI10" s="638"/>
      <c r="CJ10" s="638"/>
      <c r="CK10" s="638"/>
      <c r="CL10" s="638"/>
      <c r="CM10" s="638"/>
      <c r="CN10" s="638"/>
      <c r="CO10" s="638"/>
      <c r="CP10" s="638"/>
      <c r="CQ10" s="639"/>
      <c r="CR10" s="623" t="s">
        <v>221</v>
      </c>
      <c r="CS10" s="624"/>
      <c r="CT10" s="624"/>
      <c r="CU10" s="624"/>
      <c r="CV10" s="624"/>
      <c r="CW10" s="624"/>
      <c r="CX10" s="624"/>
      <c r="CY10" s="625"/>
      <c r="CZ10" s="626" t="s">
        <v>221</v>
      </c>
      <c r="DA10" s="626"/>
      <c r="DB10" s="626"/>
      <c r="DC10" s="626"/>
      <c r="DD10" s="632" t="s">
        <v>221</v>
      </c>
      <c r="DE10" s="624"/>
      <c r="DF10" s="624"/>
      <c r="DG10" s="624"/>
      <c r="DH10" s="624"/>
      <c r="DI10" s="624"/>
      <c r="DJ10" s="624"/>
      <c r="DK10" s="624"/>
      <c r="DL10" s="624"/>
      <c r="DM10" s="624"/>
      <c r="DN10" s="624"/>
      <c r="DO10" s="624"/>
      <c r="DP10" s="625"/>
      <c r="DQ10" s="632" t="s">
        <v>221</v>
      </c>
      <c r="DR10" s="624"/>
      <c r="DS10" s="624"/>
      <c r="DT10" s="624"/>
      <c r="DU10" s="624"/>
      <c r="DV10" s="624"/>
      <c r="DW10" s="624"/>
      <c r="DX10" s="624"/>
      <c r="DY10" s="624"/>
      <c r="DZ10" s="624"/>
      <c r="EA10" s="624"/>
      <c r="EB10" s="624"/>
      <c r="EC10" s="633"/>
    </row>
    <row r="11" spans="2:143" ht="11.25" customHeight="1" x14ac:dyDescent="0.15">
      <c r="B11" s="620" t="s">
        <v>229</v>
      </c>
      <c r="C11" s="621"/>
      <c r="D11" s="621"/>
      <c r="E11" s="621"/>
      <c r="F11" s="621"/>
      <c r="G11" s="621"/>
      <c r="H11" s="621"/>
      <c r="I11" s="621"/>
      <c r="J11" s="621"/>
      <c r="K11" s="621"/>
      <c r="L11" s="621"/>
      <c r="M11" s="621"/>
      <c r="N11" s="621"/>
      <c r="O11" s="621"/>
      <c r="P11" s="621"/>
      <c r="Q11" s="622"/>
      <c r="R11" s="623">
        <v>26253</v>
      </c>
      <c r="S11" s="624"/>
      <c r="T11" s="624"/>
      <c r="U11" s="624"/>
      <c r="V11" s="624"/>
      <c r="W11" s="624"/>
      <c r="X11" s="624"/>
      <c r="Y11" s="625"/>
      <c r="Z11" s="626">
        <v>0.5</v>
      </c>
      <c r="AA11" s="626"/>
      <c r="AB11" s="626"/>
      <c r="AC11" s="626"/>
      <c r="AD11" s="627">
        <v>26253</v>
      </c>
      <c r="AE11" s="627"/>
      <c r="AF11" s="627"/>
      <c r="AG11" s="627"/>
      <c r="AH11" s="627"/>
      <c r="AI11" s="627"/>
      <c r="AJ11" s="627"/>
      <c r="AK11" s="627"/>
      <c r="AL11" s="628">
        <v>0.8</v>
      </c>
      <c r="AM11" s="629"/>
      <c r="AN11" s="629"/>
      <c r="AO11" s="630"/>
      <c r="AP11" s="620" t="s">
        <v>230</v>
      </c>
      <c r="AQ11" s="621"/>
      <c r="AR11" s="621"/>
      <c r="AS11" s="621"/>
      <c r="AT11" s="621"/>
      <c r="AU11" s="621"/>
      <c r="AV11" s="621"/>
      <c r="AW11" s="621"/>
      <c r="AX11" s="621"/>
      <c r="AY11" s="621"/>
      <c r="AZ11" s="621"/>
      <c r="BA11" s="621"/>
      <c r="BB11" s="621"/>
      <c r="BC11" s="621"/>
      <c r="BD11" s="621"/>
      <c r="BE11" s="621"/>
      <c r="BF11" s="622"/>
      <c r="BG11" s="623">
        <v>16028</v>
      </c>
      <c r="BH11" s="624"/>
      <c r="BI11" s="624"/>
      <c r="BJ11" s="624"/>
      <c r="BK11" s="624"/>
      <c r="BL11" s="624"/>
      <c r="BM11" s="624"/>
      <c r="BN11" s="625"/>
      <c r="BO11" s="626">
        <v>1.1000000000000001</v>
      </c>
      <c r="BP11" s="626"/>
      <c r="BQ11" s="626"/>
      <c r="BR11" s="626"/>
      <c r="BS11" s="632" t="s">
        <v>221</v>
      </c>
      <c r="BT11" s="624"/>
      <c r="BU11" s="624"/>
      <c r="BV11" s="624"/>
      <c r="BW11" s="624"/>
      <c r="BX11" s="624"/>
      <c r="BY11" s="624"/>
      <c r="BZ11" s="624"/>
      <c r="CA11" s="624"/>
      <c r="CB11" s="633"/>
      <c r="CD11" s="637" t="s">
        <v>231</v>
      </c>
      <c r="CE11" s="638"/>
      <c r="CF11" s="638"/>
      <c r="CG11" s="638"/>
      <c r="CH11" s="638"/>
      <c r="CI11" s="638"/>
      <c r="CJ11" s="638"/>
      <c r="CK11" s="638"/>
      <c r="CL11" s="638"/>
      <c r="CM11" s="638"/>
      <c r="CN11" s="638"/>
      <c r="CO11" s="638"/>
      <c r="CP11" s="638"/>
      <c r="CQ11" s="639"/>
      <c r="CR11" s="623">
        <v>47174</v>
      </c>
      <c r="CS11" s="624"/>
      <c r="CT11" s="624"/>
      <c r="CU11" s="624"/>
      <c r="CV11" s="624"/>
      <c r="CW11" s="624"/>
      <c r="CX11" s="624"/>
      <c r="CY11" s="625"/>
      <c r="CZ11" s="626">
        <v>1</v>
      </c>
      <c r="DA11" s="626"/>
      <c r="DB11" s="626"/>
      <c r="DC11" s="626"/>
      <c r="DD11" s="632">
        <v>1903</v>
      </c>
      <c r="DE11" s="624"/>
      <c r="DF11" s="624"/>
      <c r="DG11" s="624"/>
      <c r="DH11" s="624"/>
      <c r="DI11" s="624"/>
      <c r="DJ11" s="624"/>
      <c r="DK11" s="624"/>
      <c r="DL11" s="624"/>
      <c r="DM11" s="624"/>
      <c r="DN11" s="624"/>
      <c r="DO11" s="624"/>
      <c r="DP11" s="625"/>
      <c r="DQ11" s="632">
        <v>36263</v>
      </c>
      <c r="DR11" s="624"/>
      <c r="DS11" s="624"/>
      <c r="DT11" s="624"/>
      <c r="DU11" s="624"/>
      <c r="DV11" s="624"/>
      <c r="DW11" s="624"/>
      <c r="DX11" s="624"/>
      <c r="DY11" s="624"/>
      <c r="DZ11" s="624"/>
      <c r="EA11" s="624"/>
      <c r="EB11" s="624"/>
      <c r="EC11" s="633"/>
    </row>
    <row r="12" spans="2:143" ht="11.25" customHeight="1" x14ac:dyDescent="0.15">
      <c r="B12" s="620" t="s">
        <v>232</v>
      </c>
      <c r="C12" s="621"/>
      <c r="D12" s="621"/>
      <c r="E12" s="621"/>
      <c r="F12" s="621"/>
      <c r="G12" s="621"/>
      <c r="H12" s="621"/>
      <c r="I12" s="621"/>
      <c r="J12" s="621"/>
      <c r="K12" s="621"/>
      <c r="L12" s="621"/>
      <c r="M12" s="621"/>
      <c r="N12" s="621"/>
      <c r="O12" s="621"/>
      <c r="P12" s="621"/>
      <c r="Q12" s="622"/>
      <c r="R12" s="623" t="s">
        <v>221</v>
      </c>
      <c r="S12" s="624"/>
      <c r="T12" s="624"/>
      <c r="U12" s="624"/>
      <c r="V12" s="624"/>
      <c r="W12" s="624"/>
      <c r="X12" s="624"/>
      <c r="Y12" s="625"/>
      <c r="Z12" s="626" t="s">
        <v>221</v>
      </c>
      <c r="AA12" s="626"/>
      <c r="AB12" s="626"/>
      <c r="AC12" s="626"/>
      <c r="AD12" s="627" t="s">
        <v>221</v>
      </c>
      <c r="AE12" s="627"/>
      <c r="AF12" s="627"/>
      <c r="AG12" s="627"/>
      <c r="AH12" s="627"/>
      <c r="AI12" s="627"/>
      <c r="AJ12" s="627"/>
      <c r="AK12" s="627"/>
      <c r="AL12" s="628" t="s">
        <v>221</v>
      </c>
      <c r="AM12" s="629"/>
      <c r="AN12" s="629"/>
      <c r="AO12" s="630"/>
      <c r="AP12" s="620" t="s">
        <v>233</v>
      </c>
      <c r="AQ12" s="621"/>
      <c r="AR12" s="621"/>
      <c r="AS12" s="621"/>
      <c r="AT12" s="621"/>
      <c r="AU12" s="621"/>
      <c r="AV12" s="621"/>
      <c r="AW12" s="621"/>
      <c r="AX12" s="621"/>
      <c r="AY12" s="621"/>
      <c r="AZ12" s="621"/>
      <c r="BA12" s="621"/>
      <c r="BB12" s="621"/>
      <c r="BC12" s="621"/>
      <c r="BD12" s="621"/>
      <c r="BE12" s="621"/>
      <c r="BF12" s="622"/>
      <c r="BG12" s="623">
        <v>535201</v>
      </c>
      <c r="BH12" s="624"/>
      <c r="BI12" s="624"/>
      <c r="BJ12" s="624"/>
      <c r="BK12" s="624"/>
      <c r="BL12" s="624"/>
      <c r="BM12" s="624"/>
      <c r="BN12" s="625"/>
      <c r="BO12" s="626">
        <v>35.1</v>
      </c>
      <c r="BP12" s="626"/>
      <c r="BQ12" s="626"/>
      <c r="BR12" s="626"/>
      <c r="BS12" s="632" t="s">
        <v>221</v>
      </c>
      <c r="BT12" s="624"/>
      <c r="BU12" s="624"/>
      <c r="BV12" s="624"/>
      <c r="BW12" s="624"/>
      <c r="BX12" s="624"/>
      <c r="BY12" s="624"/>
      <c r="BZ12" s="624"/>
      <c r="CA12" s="624"/>
      <c r="CB12" s="633"/>
      <c r="CD12" s="637" t="s">
        <v>234</v>
      </c>
      <c r="CE12" s="638"/>
      <c r="CF12" s="638"/>
      <c r="CG12" s="638"/>
      <c r="CH12" s="638"/>
      <c r="CI12" s="638"/>
      <c r="CJ12" s="638"/>
      <c r="CK12" s="638"/>
      <c r="CL12" s="638"/>
      <c r="CM12" s="638"/>
      <c r="CN12" s="638"/>
      <c r="CO12" s="638"/>
      <c r="CP12" s="638"/>
      <c r="CQ12" s="639"/>
      <c r="CR12" s="623">
        <v>70022</v>
      </c>
      <c r="CS12" s="624"/>
      <c r="CT12" s="624"/>
      <c r="CU12" s="624"/>
      <c r="CV12" s="624"/>
      <c r="CW12" s="624"/>
      <c r="CX12" s="624"/>
      <c r="CY12" s="625"/>
      <c r="CZ12" s="626">
        <v>1.4</v>
      </c>
      <c r="DA12" s="626"/>
      <c r="DB12" s="626"/>
      <c r="DC12" s="626"/>
      <c r="DD12" s="632">
        <v>2863</v>
      </c>
      <c r="DE12" s="624"/>
      <c r="DF12" s="624"/>
      <c r="DG12" s="624"/>
      <c r="DH12" s="624"/>
      <c r="DI12" s="624"/>
      <c r="DJ12" s="624"/>
      <c r="DK12" s="624"/>
      <c r="DL12" s="624"/>
      <c r="DM12" s="624"/>
      <c r="DN12" s="624"/>
      <c r="DO12" s="624"/>
      <c r="DP12" s="625"/>
      <c r="DQ12" s="632">
        <v>32859</v>
      </c>
      <c r="DR12" s="624"/>
      <c r="DS12" s="624"/>
      <c r="DT12" s="624"/>
      <c r="DU12" s="624"/>
      <c r="DV12" s="624"/>
      <c r="DW12" s="624"/>
      <c r="DX12" s="624"/>
      <c r="DY12" s="624"/>
      <c r="DZ12" s="624"/>
      <c r="EA12" s="624"/>
      <c r="EB12" s="624"/>
      <c r="EC12" s="633"/>
    </row>
    <row r="13" spans="2:143" ht="11.25" customHeight="1" x14ac:dyDescent="0.15">
      <c r="B13" s="620" t="s">
        <v>235</v>
      </c>
      <c r="C13" s="621"/>
      <c r="D13" s="621"/>
      <c r="E13" s="621"/>
      <c r="F13" s="621"/>
      <c r="G13" s="621"/>
      <c r="H13" s="621"/>
      <c r="I13" s="621"/>
      <c r="J13" s="621"/>
      <c r="K13" s="621"/>
      <c r="L13" s="621"/>
      <c r="M13" s="621"/>
      <c r="N13" s="621"/>
      <c r="O13" s="621"/>
      <c r="P13" s="621"/>
      <c r="Q13" s="622"/>
      <c r="R13" s="623">
        <v>13017</v>
      </c>
      <c r="S13" s="624"/>
      <c r="T13" s="624"/>
      <c r="U13" s="624"/>
      <c r="V13" s="624"/>
      <c r="W13" s="624"/>
      <c r="X13" s="624"/>
      <c r="Y13" s="625"/>
      <c r="Z13" s="626">
        <v>0.3</v>
      </c>
      <c r="AA13" s="626"/>
      <c r="AB13" s="626"/>
      <c r="AC13" s="626"/>
      <c r="AD13" s="627">
        <v>13017</v>
      </c>
      <c r="AE13" s="627"/>
      <c r="AF13" s="627"/>
      <c r="AG13" s="627"/>
      <c r="AH13" s="627"/>
      <c r="AI13" s="627"/>
      <c r="AJ13" s="627"/>
      <c r="AK13" s="627"/>
      <c r="AL13" s="628">
        <v>0.4</v>
      </c>
      <c r="AM13" s="629"/>
      <c r="AN13" s="629"/>
      <c r="AO13" s="630"/>
      <c r="AP13" s="620" t="s">
        <v>236</v>
      </c>
      <c r="AQ13" s="621"/>
      <c r="AR13" s="621"/>
      <c r="AS13" s="621"/>
      <c r="AT13" s="621"/>
      <c r="AU13" s="621"/>
      <c r="AV13" s="621"/>
      <c r="AW13" s="621"/>
      <c r="AX13" s="621"/>
      <c r="AY13" s="621"/>
      <c r="AZ13" s="621"/>
      <c r="BA13" s="621"/>
      <c r="BB13" s="621"/>
      <c r="BC13" s="621"/>
      <c r="BD13" s="621"/>
      <c r="BE13" s="621"/>
      <c r="BF13" s="622"/>
      <c r="BG13" s="623">
        <v>535201</v>
      </c>
      <c r="BH13" s="624"/>
      <c r="BI13" s="624"/>
      <c r="BJ13" s="624"/>
      <c r="BK13" s="624"/>
      <c r="BL13" s="624"/>
      <c r="BM13" s="624"/>
      <c r="BN13" s="625"/>
      <c r="BO13" s="626">
        <v>35.1</v>
      </c>
      <c r="BP13" s="626"/>
      <c r="BQ13" s="626"/>
      <c r="BR13" s="626"/>
      <c r="BS13" s="632" t="s">
        <v>221</v>
      </c>
      <c r="BT13" s="624"/>
      <c r="BU13" s="624"/>
      <c r="BV13" s="624"/>
      <c r="BW13" s="624"/>
      <c r="BX13" s="624"/>
      <c r="BY13" s="624"/>
      <c r="BZ13" s="624"/>
      <c r="CA13" s="624"/>
      <c r="CB13" s="633"/>
      <c r="CD13" s="637" t="s">
        <v>237</v>
      </c>
      <c r="CE13" s="638"/>
      <c r="CF13" s="638"/>
      <c r="CG13" s="638"/>
      <c r="CH13" s="638"/>
      <c r="CI13" s="638"/>
      <c r="CJ13" s="638"/>
      <c r="CK13" s="638"/>
      <c r="CL13" s="638"/>
      <c r="CM13" s="638"/>
      <c r="CN13" s="638"/>
      <c r="CO13" s="638"/>
      <c r="CP13" s="638"/>
      <c r="CQ13" s="639"/>
      <c r="CR13" s="623">
        <v>336236</v>
      </c>
      <c r="CS13" s="624"/>
      <c r="CT13" s="624"/>
      <c r="CU13" s="624"/>
      <c r="CV13" s="624"/>
      <c r="CW13" s="624"/>
      <c r="CX13" s="624"/>
      <c r="CY13" s="625"/>
      <c r="CZ13" s="626">
        <v>6.9</v>
      </c>
      <c r="DA13" s="626"/>
      <c r="DB13" s="626"/>
      <c r="DC13" s="626"/>
      <c r="DD13" s="632">
        <v>102089</v>
      </c>
      <c r="DE13" s="624"/>
      <c r="DF13" s="624"/>
      <c r="DG13" s="624"/>
      <c r="DH13" s="624"/>
      <c r="DI13" s="624"/>
      <c r="DJ13" s="624"/>
      <c r="DK13" s="624"/>
      <c r="DL13" s="624"/>
      <c r="DM13" s="624"/>
      <c r="DN13" s="624"/>
      <c r="DO13" s="624"/>
      <c r="DP13" s="625"/>
      <c r="DQ13" s="632">
        <v>254239</v>
      </c>
      <c r="DR13" s="624"/>
      <c r="DS13" s="624"/>
      <c r="DT13" s="624"/>
      <c r="DU13" s="624"/>
      <c r="DV13" s="624"/>
      <c r="DW13" s="624"/>
      <c r="DX13" s="624"/>
      <c r="DY13" s="624"/>
      <c r="DZ13" s="624"/>
      <c r="EA13" s="624"/>
      <c r="EB13" s="624"/>
      <c r="EC13" s="633"/>
    </row>
    <row r="14" spans="2:143" ht="11.25" customHeight="1" x14ac:dyDescent="0.15">
      <c r="B14" s="620" t="s">
        <v>238</v>
      </c>
      <c r="C14" s="621"/>
      <c r="D14" s="621"/>
      <c r="E14" s="621"/>
      <c r="F14" s="621"/>
      <c r="G14" s="621"/>
      <c r="H14" s="621"/>
      <c r="I14" s="621"/>
      <c r="J14" s="621"/>
      <c r="K14" s="621"/>
      <c r="L14" s="621"/>
      <c r="M14" s="621"/>
      <c r="N14" s="621"/>
      <c r="O14" s="621"/>
      <c r="P14" s="621"/>
      <c r="Q14" s="622"/>
      <c r="R14" s="623" t="s">
        <v>221</v>
      </c>
      <c r="S14" s="624"/>
      <c r="T14" s="624"/>
      <c r="U14" s="624"/>
      <c r="V14" s="624"/>
      <c r="W14" s="624"/>
      <c r="X14" s="624"/>
      <c r="Y14" s="625"/>
      <c r="Z14" s="626" t="s">
        <v>221</v>
      </c>
      <c r="AA14" s="626"/>
      <c r="AB14" s="626"/>
      <c r="AC14" s="626"/>
      <c r="AD14" s="627" t="s">
        <v>221</v>
      </c>
      <c r="AE14" s="627"/>
      <c r="AF14" s="627"/>
      <c r="AG14" s="627"/>
      <c r="AH14" s="627"/>
      <c r="AI14" s="627"/>
      <c r="AJ14" s="627"/>
      <c r="AK14" s="627"/>
      <c r="AL14" s="628" t="s">
        <v>221</v>
      </c>
      <c r="AM14" s="629"/>
      <c r="AN14" s="629"/>
      <c r="AO14" s="630"/>
      <c r="AP14" s="620" t="s">
        <v>239</v>
      </c>
      <c r="AQ14" s="621"/>
      <c r="AR14" s="621"/>
      <c r="AS14" s="621"/>
      <c r="AT14" s="621"/>
      <c r="AU14" s="621"/>
      <c r="AV14" s="621"/>
      <c r="AW14" s="621"/>
      <c r="AX14" s="621"/>
      <c r="AY14" s="621"/>
      <c r="AZ14" s="621"/>
      <c r="BA14" s="621"/>
      <c r="BB14" s="621"/>
      <c r="BC14" s="621"/>
      <c r="BD14" s="621"/>
      <c r="BE14" s="621"/>
      <c r="BF14" s="622"/>
      <c r="BG14" s="623">
        <v>27397</v>
      </c>
      <c r="BH14" s="624"/>
      <c r="BI14" s="624"/>
      <c r="BJ14" s="624"/>
      <c r="BK14" s="624"/>
      <c r="BL14" s="624"/>
      <c r="BM14" s="624"/>
      <c r="BN14" s="625"/>
      <c r="BO14" s="626">
        <v>1.8</v>
      </c>
      <c r="BP14" s="626"/>
      <c r="BQ14" s="626"/>
      <c r="BR14" s="626"/>
      <c r="BS14" s="632" t="s">
        <v>221</v>
      </c>
      <c r="BT14" s="624"/>
      <c r="BU14" s="624"/>
      <c r="BV14" s="624"/>
      <c r="BW14" s="624"/>
      <c r="BX14" s="624"/>
      <c r="BY14" s="624"/>
      <c r="BZ14" s="624"/>
      <c r="CA14" s="624"/>
      <c r="CB14" s="633"/>
      <c r="CD14" s="637" t="s">
        <v>240</v>
      </c>
      <c r="CE14" s="638"/>
      <c r="CF14" s="638"/>
      <c r="CG14" s="638"/>
      <c r="CH14" s="638"/>
      <c r="CI14" s="638"/>
      <c r="CJ14" s="638"/>
      <c r="CK14" s="638"/>
      <c r="CL14" s="638"/>
      <c r="CM14" s="638"/>
      <c r="CN14" s="638"/>
      <c r="CO14" s="638"/>
      <c r="CP14" s="638"/>
      <c r="CQ14" s="639"/>
      <c r="CR14" s="623">
        <v>379467</v>
      </c>
      <c r="CS14" s="624"/>
      <c r="CT14" s="624"/>
      <c r="CU14" s="624"/>
      <c r="CV14" s="624"/>
      <c r="CW14" s="624"/>
      <c r="CX14" s="624"/>
      <c r="CY14" s="625"/>
      <c r="CZ14" s="626">
        <v>7.8</v>
      </c>
      <c r="DA14" s="626"/>
      <c r="DB14" s="626"/>
      <c r="DC14" s="626"/>
      <c r="DD14" s="632">
        <v>197087</v>
      </c>
      <c r="DE14" s="624"/>
      <c r="DF14" s="624"/>
      <c r="DG14" s="624"/>
      <c r="DH14" s="624"/>
      <c r="DI14" s="624"/>
      <c r="DJ14" s="624"/>
      <c r="DK14" s="624"/>
      <c r="DL14" s="624"/>
      <c r="DM14" s="624"/>
      <c r="DN14" s="624"/>
      <c r="DO14" s="624"/>
      <c r="DP14" s="625"/>
      <c r="DQ14" s="632">
        <v>175748</v>
      </c>
      <c r="DR14" s="624"/>
      <c r="DS14" s="624"/>
      <c r="DT14" s="624"/>
      <c r="DU14" s="624"/>
      <c r="DV14" s="624"/>
      <c r="DW14" s="624"/>
      <c r="DX14" s="624"/>
      <c r="DY14" s="624"/>
      <c r="DZ14" s="624"/>
      <c r="EA14" s="624"/>
      <c r="EB14" s="624"/>
      <c r="EC14" s="633"/>
    </row>
    <row r="15" spans="2:143" ht="11.25" customHeight="1" x14ac:dyDescent="0.15">
      <c r="B15" s="620" t="s">
        <v>241</v>
      </c>
      <c r="C15" s="621"/>
      <c r="D15" s="621"/>
      <c r="E15" s="621"/>
      <c r="F15" s="621"/>
      <c r="G15" s="621"/>
      <c r="H15" s="621"/>
      <c r="I15" s="621"/>
      <c r="J15" s="621"/>
      <c r="K15" s="621"/>
      <c r="L15" s="621"/>
      <c r="M15" s="621"/>
      <c r="N15" s="621"/>
      <c r="O15" s="621"/>
      <c r="P15" s="621"/>
      <c r="Q15" s="622"/>
      <c r="R15" s="623">
        <v>8723</v>
      </c>
      <c r="S15" s="624"/>
      <c r="T15" s="624"/>
      <c r="U15" s="624"/>
      <c r="V15" s="624"/>
      <c r="W15" s="624"/>
      <c r="X15" s="624"/>
      <c r="Y15" s="625"/>
      <c r="Z15" s="626">
        <v>0.2</v>
      </c>
      <c r="AA15" s="626"/>
      <c r="AB15" s="626"/>
      <c r="AC15" s="626"/>
      <c r="AD15" s="627">
        <v>8723</v>
      </c>
      <c r="AE15" s="627"/>
      <c r="AF15" s="627"/>
      <c r="AG15" s="627"/>
      <c r="AH15" s="627"/>
      <c r="AI15" s="627"/>
      <c r="AJ15" s="627"/>
      <c r="AK15" s="627"/>
      <c r="AL15" s="628">
        <v>0.3</v>
      </c>
      <c r="AM15" s="629"/>
      <c r="AN15" s="629"/>
      <c r="AO15" s="630"/>
      <c r="AP15" s="620" t="s">
        <v>242</v>
      </c>
      <c r="AQ15" s="621"/>
      <c r="AR15" s="621"/>
      <c r="AS15" s="621"/>
      <c r="AT15" s="621"/>
      <c r="AU15" s="621"/>
      <c r="AV15" s="621"/>
      <c r="AW15" s="621"/>
      <c r="AX15" s="621"/>
      <c r="AY15" s="621"/>
      <c r="AZ15" s="621"/>
      <c r="BA15" s="621"/>
      <c r="BB15" s="621"/>
      <c r="BC15" s="621"/>
      <c r="BD15" s="621"/>
      <c r="BE15" s="621"/>
      <c r="BF15" s="622"/>
      <c r="BG15" s="623">
        <v>256087</v>
      </c>
      <c r="BH15" s="624"/>
      <c r="BI15" s="624"/>
      <c r="BJ15" s="624"/>
      <c r="BK15" s="624"/>
      <c r="BL15" s="624"/>
      <c r="BM15" s="624"/>
      <c r="BN15" s="625"/>
      <c r="BO15" s="626">
        <v>16.8</v>
      </c>
      <c r="BP15" s="626"/>
      <c r="BQ15" s="626"/>
      <c r="BR15" s="626"/>
      <c r="BS15" s="632" t="s">
        <v>221</v>
      </c>
      <c r="BT15" s="624"/>
      <c r="BU15" s="624"/>
      <c r="BV15" s="624"/>
      <c r="BW15" s="624"/>
      <c r="BX15" s="624"/>
      <c r="BY15" s="624"/>
      <c r="BZ15" s="624"/>
      <c r="CA15" s="624"/>
      <c r="CB15" s="633"/>
      <c r="CD15" s="637" t="s">
        <v>243</v>
      </c>
      <c r="CE15" s="638"/>
      <c r="CF15" s="638"/>
      <c r="CG15" s="638"/>
      <c r="CH15" s="638"/>
      <c r="CI15" s="638"/>
      <c r="CJ15" s="638"/>
      <c r="CK15" s="638"/>
      <c r="CL15" s="638"/>
      <c r="CM15" s="638"/>
      <c r="CN15" s="638"/>
      <c r="CO15" s="638"/>
      <c r="CP15" s="638"/>
      <c r="CQ15" s="639"/>
      <c r="CR15" s="623">
        <v>467796</v>
      </c>
      <c r="CS15" s="624"/>
      <c r="CT15" s="624"/>
      <c r="CU15" s="624"/>
      <c r="CV15" s="624"/>
      <c r="CW15" s="624"/>
      <c r="CX15" s="624"/>
      <c r="CY15" s="625"/>
      <c r="CZ15" s="626">
        <v>9.6</v>
      </c>
      <c r="DA15" s="626"/>
      <c r="DB15" s="626"/>
      <c r="DC15" s="626"/>
      <c r="DD15" s="632">
        <v>19597</v>
      </c>
      <c r="DE15" s="624"/>
      <c r="DF15" s="624"/>
      <c r="DG15" s="624"/>
      <c r="DH15" s="624"/>
      <c r="DI15" s="624"/>
      <c r="DJ15" s="624"/>
      <c r="DK15" s="624"/>
      <c r="DL15" s="624"/>
      <c r="DM15" s="624"/>
      <c r="DN15" s="624"/>
      <c r="DO15" s="624"/>
      <c r="DP15" s="625"/>
      <c r="DQ15" s="632">
        <v>406411</v>
      </c>
      <c r="DR15" s="624"/>
      <c r="DS15" s="624"/>
      <c r="DT15" s="624"/>
      <c r="DU15" s="624"/>
      <c r="DV15" s="624"/>
      <c r="DW15" s="624"/>
      <c r="DX15" s="624"/>
      <c r="DY15" s="624"/>
      <c r="DZ15" s="624"/>
      <c r="EA15" s="624"/>
      <c r="EB15" s="624"/>
      <c r="EC15" s="633"/>
    </row>
    <row r="16" spans="2:143" ht="11.25" customHeight="1" x14ac:dyDescent="0.15">
      <c r="B16" s="620" t="s">
        <v>244</v>
      </c>
      <c r="C16" s="621"/>
      <c r="D16" s="621"/>
      <c r="E16" s="621"/>
      <c r="F16" s="621"/>
      <c r="G16" s="621"/>
      <c r="H16" s="621"/>
      <c r="I16" s="621"/>
      <c r="J16" s="621"/>
      <c r="K16" s="621"/>
      <c r="L16" s="621"/>
      <c r="M16" s="621"/>
      <c r="N16" s="621"/>
      <c r="O16" s="621"/>
      <c r="P16" s="621"/>
      <c r="Q16" s="622"/>
      <c r="R16" s="623">
        <v>1479443</v>
      </c>
      <c r="S16" s="624"/>
      <c r="T16" s="624"/>
      <c r="U16" s="624"/>
      <c r="V16" s="624"/>
      <c r="W16" s="624"/>
      <c r="X16" s="624"/>
      <c r="Y16" s="625"/>
      <c r="Z16" s="626">
        <v>28.9</v>
      </c>
      <c r="AA16" s="626"/>
      <c r="AB16" s="626"/>
      <c r="AC16" s="626"/>
      <c r="AD16" s="627">
        <v>1269781</v>
      </c>
      <c r="AE16" s="627"/>
      <c r="AF16" s="627"/>
      <c r="AG16" s="627"/>
      <c r="AH16" s="627"/>
      <c r="AI16" s="627"/>
      <c r="AJ16" s="627"/>
      <c r="AK16" s="627"/>
      <c r="AL16" s="628">
        <v>40</v>
      </c>
      <c r="AM16" s="629"/>
      <c r="AN16" s="629"/>
      <c r="AO16" s="630"/>
      <c r="AP16" s="620" t="s">
        <v>245</v>
      </c>
      <c r="AQ16" s="621"/>
      <c r="AR16" s="621"/>
      <c r="AS16" s="621"/>
      <c r="AT16" s="621"/>
      <c r="AU16" s="621"/>
      <c r="AV16" s="621"/>
      <c r="AW16" s="621"/>
      <c r="AX16" s="621"/>
      <c r="AY16" s="621"/>
      <c r="AZ16" s="621"/>
      <c r="BA16" s="621"/>
      <c r="BB16" s="621"/>
      <c r="BC16" s="621"/>
      <c r="BD16" s="621"/>
      <c r="BE16" s="621"/>
      <c r="BF16" s="622"/>
      <c r="BG16" s="623" t="s">
        <v>221</v>
      </c>
      <c r="BH16" s="624"/>
      <c r="BI16" s="624"/>
      <c r="BJ16" s="624"/>
      <c r="BK16" s="624"/>
      <c r="BL16" s="624"/>
      <c r="BM16" s="624"/>
      <c r="BN16" s="625"/>
      <c r="BO16" s="626" t="s">
        <v>221</v>
      </c>
      <c r="BP16" s="626"/>
      <c r="BQ16" s="626"/>
      <c r="BR16" s="626"/>
      <c r="BS16" s="632" t="s">
        <v>221</v>
      </c>
      <c r="BT16" s="624"/>
      <c r="BU16" s="624"/>
      <c r="BV16" s="624"/>
      <c r="BW16" s="624"/>
      <c r="BX16" s="624"/>
      <c r="BY16" s="624"/>
      <c r="BZ16" s="624"/>
      <c r="CA16" s="624"/>
      <c r="CB16" s="633"/>
      <c r="CD16" s="637" t="s">
        <v>246</v>
      </c>
      <c r="CE16" s="638"/>
      <c r="CF16" s="638"/>
      <c r="CG16" s="638"/>
      <c r="CH16" s="638"/>
      <c r="CI16" s="638"/>
      <c r="CJ16" s="638"/>
      <c r="CK16" s="638"/>
      <c r="CL16" s="638"/>
      <c r="CM16" s="638"/>
      <c r="CN16" s="638"/>
      <c r="CO16" s="638"/>
      <c r="CP16" s="638"/>
      <c r="CQ16" s="639"/>
      <c r="CR16" s="623" t="s">
        <v>221</v>
      </c>
      <c r="CS16" s="624"/>
      <c r="CT16" s="624"/>
      <c r="CU16" s="624"/>
      <c r="CV16" s="624"/>
      <c r="CW16" s="624"/>
      <c r="CX16" s="624"/>
      <c r="CY16" s="625"/>
      <c r="CZ16" s="626" t="s">
        <v>221</v>
      </c>
      <c r="DA16" s="626"/>
      <c r="DB16" s="626"/>
      <c r="DC16" s="626"/>
      <c r="DD16" s="632" t="s">
        <v>221</v>
      </c>
      <c r="DE16" s="624"/>
      <c r="DF16" s="624"/>
      <c r="DG16" s="624"/>
      <c r="DH16" s="624"/>
      <c r="DI16" s="624"/>
      <c r="DJ16" s="624"/>
      <c r="DK16" s="624"/>
      <c r="DL16" s="624"/>
      <c r="DM16" s="624"/>
      <c r="DN16" s="624"/>
      <c r="DO16" s="624"/>
      <c r="DP16" s="625"/>
      <c r="DQ16" s="632" t="s">
        <v>221</v>
      </c>
      <c r="DR16" s="624"/>
      <c r="DS16" s="624"/>
      <c r="DT16" s="624"/>
      <c r="DU16" s="624"/>
      <c r="DV16" s="624"/>
      <c r="DW16" s="624"/>
      <c r="DX16" s="624"/>
      <c r="DY16" s="624"/>
      <c r="DZ16" s="624"/>
      <c r="EA16" s="624"/>
      <c r="EB16" s="624"/>
      <c r="EC16" s="633"/>
    </row>
    <row r="17" spans="2:133" ht="11.25" customHeight="1" x14ac:dyDescent="0.15">
      <c r="B17" s="620" t="s">
        <v>247</v>
      </c>
      <c r="C17" s="621"/>
      <c r="D17" s="621"/>
      <c r="E17" s="621"/>
      <c r="F17" s="621"/>
      <c r="G17" s="621"/>
      <c r="H17" s="621"/>
      <c r="I17" s="621"/>
      <c r="J17" s="621"/>
      <c r="K17" s="621"/>
      <c r="L17" s="621"/>
      <c r="M17" s="621"/>
      <c r="N17" s="621"/>
      <c r="O17" s="621"/>
      <c r="P17" s="621"/>
      <c r="Q17" s="622"/>
      <c r="R17" s="623">
        <v>1269781</v>
      </c>
      <c r="S17" s="624"/>
      <c r="T17" s="624"/>
      <c r="U17" s="624"/>
      <c r="V17" s="624"/>
      <c r="W17" s="624"/>
      <c r="X17" s="624"/>
      <c r="Y17" s="625"/>
      <c r="Z17" s="626">
        <v>24.8</v>
      </c>
      <c r="AA17" s="626"/>
      <c r="AB17" s="626"/>
      <c r="AC17" s="626"/>
      <c r="AD17" s="627">
        <v>1269781</v>
      </c>
      <c r="AE17" s="627"/>
      <c r="AF17" s="627"/>
      <c r="AG17" s="627"/>
      <c r="AH17" s="627"/>
      <c r="AI17" s="627"/>
      <c r="AJ17" s="627"/>
      <c r="AK17" s="627"/>
      <c r="AL17" s="628">
        <v>40</v>
      </c>
      <c r="AM17" s="629"/>
      <c r="AN17" s="629"/>
      <c r="AO17" s="630"/>
      <c r="AP17" s="620" t="s">
        <v>248</v>
      </c>
      <c r="AQ17" s="621"/>
      <c r="AR17" s="621"/>
      <c r="AS17" s="621"/>
      <c r="AT17" s="621"/>
      <c r="AU17" s="621"/>
      <c r="AV17" s="621"/>
      <c r="AW17" s="621"/>
      <c r="AX17" s="621"/>
      <c r="AY17" s="621"/>
      <c r="AZ17" s="621"/>
      <c r="BA17" s="621"/>
      <c r="BB17" s="621"/>
      <c r="BC17" s="621"/>
      <c r="BD17" s="621"/>
      <c r="BE17" s="621"/>
      <c r="BF17" s="622"/>
      <c r="BG17" s="623" t="s">
        <v>221</v>
      </c>
      <c r="BH17" s="624"/>
      <c r="BI17" s="624"/>
      <c r="BJ17" s="624"/>
      <c r="BK17" s="624"/>
      <c r="BL17" s="624"/>
      <c r="BM17" s="624"/>
      <c r="BN17" s="625"/>
      <c r="BO17" s="626" t="s">
        <v>221</v>
      </c>
      <c r="BP17" s="626"/>
      <c r="BQ17" s="626"/>
      <c r="BR17" s="626"/>
      <c r="BS17" s="632" t="s">
        <v>221</v>
      </c>
      <c r="BT17" s="624"/>
      <c r="BU17" s="624"/>
      <c r="BV17" s="624"/>
      <c r="BW17" s="624"/>
      <c r="BX17" s="624"/>
      <c r="BY17" s="624"/>
      <c r="BZ17" s="624"/>
      <c r="CA17" s="624"/>
      <c r="CB17" s="633"/>
      <c r="CD17" s="637" t="s">
        <v>249</v>
      </c>
      <c r="CE17" s="638"/>
      <c r="CF17" s="638"/>
      <c r="CG17" s="638"/>
      <c r="CH17" s="638"/>
      <c r="CI17" s="638"/>
      <c r="CJ17" s="638"/>
      <c r="CK17" s="638"/>
      <c r="CL17" s="638"/>
      <c r="CM17" s="638"/>
      <c r="CN17" s="638"/>
      <c r="CO17" s="638"/>
      <c r="CP17" s="638"/>
      <c r="CQ17" s="639"/>
      <c r="CR17" s="623">
        <v>492409</v>
      </c>
      <c r="CS17" s="624"/>
      <c r="CT17" s="624"/>
      <c r="CU17" s="624"/>
      <c r="CV17" s="624"/>
      <c r="CW17" s="624"/>
      <c r="CX17" s="624"/>
      <c r="CY17" s="625"/>
      <c r="CZ17" s="626">
        <v>10.1</v>
      </c>
      <c r="DA17" s="626"/>
      <c r="DB17" s="626"/>
      <c r="DC17" s="626"/>
      <c r="DD17" s="632" t="s">
        <v>221</v>
      </c>
      <c r="DE17" s="624"/>
      <c r="DF17" s="624"/>
      <c r="DG17" s="624"/>
      <c r="DH17" s="624"/>
      <c r="DI17" s="624"/>
      <c r="DJ17" s="624"/>
      <c r="DK17" s="624"/>
      <c r="DL17" s="624"/>
      <c r="DM17" s="624"/>
      <c r="DN17" s="624"/>
      <c r="DO17" s="624"/>
      <c r="DP17" s="625"/>
      <c r="DQ17" s="632">
        <v>492409</v>
      </c>
      <c r="DR17" s="624"/>
      <c r="DS17" s="624"/>
      <c r="DT17" s="624"/>
      <c r="DU17" s="624"/>
      <c r="DV17" s="624"/>
      <c r="DW17" s="624"/>
      <c r="DX17" s="624"/>
      <c r="DY17" s="624"/>
      <c r="DZ17" s="624"/>
      <c r="EA17" s="624"/>
      <c r="EB17" s="624"/>
      <c r="EC17" s="633"/>
    </row>
    <row r="18" spans="2:133" ht="11.25" customHeight="1" x14ac:dyDescent="0.15">
      <c r="B18" s="620" t="s">
        <v>250</v>
      </c>
      <c r="C18" s="621"/>
      <c r="D18" s="621"/>
      <c r="E18" s="621"/>
      <c r="F18" s="621"/>
      <c r="G18" s="621"/>
      <c r="H18" s="621"/>
      <c r="I18" s="621"/>
      <c r="J18" s="621"/>
      <c r="K18" s="621"/>
      <c r="L18" s="621"/>
      <c r="M18" s="621"/>
      <c r="N18" s="621"/>
      <c r="O18" s="621"/>
      <c r="P18" s="621"/>
      <c r="Q18" s="622"/>
      <c r="R18" s="623">
        <v>209662</v>
      </c>
      <c r="S18" s="624"/>
      <c r="T18" s="624"/>
      <c r="U18" s="624"/>
      <c r="V18" s="624"/>
      <c r="W18" s="624"/>
      <c r="X18" s="624"/>
      <c r="Y18" s="625"/>
      <c r="Z18" s="626">
        <v>4.0999999999999996</v>
      </c>
      <c r="AA18" s="626"/>
      <c r="AB18" s="626"/>
      <c r="AC18" s="626"/>
      <c r="AD18" s="627" t="s">
        <v>221</v>
      </c>
      <c r="AE18" s="627"/>
      <c r="AF18" s="627"/>
      <c r="AG18" s="627"/>
      <c r="AH18" s="627"/>
      <c r="AI18" s="627"/>
      <c r="AJ18" s="627"/>
      <c r="AK18" s="627"/>
      <c r="AL18" s="628" t="s">
        <v>221</v>
      </c>
      <c r="AM18" s="629"/>
      <c r="AN18" s="629"/>
      <c r="AO18" s="630"/>
      <c r="AP18" s="620" t="s">
        <v>251</v>
      </c>
      <c r="AQ18" s="621"/>
      <c r="AR18" s="621"/>
      <c r="AS18" s="621"/>
      <c r="AT18" s="621"/>
      <c r="AU18" s="621"/>
      <c r="AV18" s="621"/>
      <c r="AW18" s="621"/>
      <c r="AX18" s="621"/>
      <c r="AY18" s="621"/>
      <c r="AZ18" s="621"/>
      <c r="BA18" s="621"/>
      <c r="BB18" s="621"/>
      <c r="BC18" s="621"/>
      <c r="BD18" s="621"/>
      <c r="BE18" s="621"/>
      <c r="BF18" s="622"/>
      <c r="BG18" s="623" t="s">
        <v>221</v>
      </c>
      <c r="BH18" s="624"/>
      <c r="BI18" s="624"/>
      <c r="BJ18" s="624"/>
      <c r="BK18" s="624"/>
      <c r="BL18" s="624"/>
      <c r="BM18" s="624"/>
      <c r="BN18" s="625"/>
      <c r="BO18" s="626" t="s">
        <v>221</v>
      </c>
      <c r="BP18" s="626"/>
      <c r="BQ18" s="626"/>
      <c r="BR18" s="626"/>
      <c r="BS18" s="632" t="s">
        <v>221</v>
      </c>
      <c r="BT18" s="624"/>
      <c r="BU18" s="624"/>
      <c r="BV18" s="624"/>
      <c r="BW18" s="624"/>
      <c r="BX18" s="624"/>
      <c r="BY18" s="624"/>
      <c r="BZ18" s="624"/>
      <c r="CA18" s="624"/>
      <c r="CB18" s="633"/>
      <c r="CD18" s="637" t="s">
        <v>252</v>
      </c>
      <c r="CE18" s="638"/>
      <c r="CF18" s="638"/>
      <c r="CG18" s="638"/>
      <c r="CH18" s="638"/>
      <c r="CI18" s="638"/>
      <c r="CJ18" s="638"/>
      <c r="CK18" s="638"/>
      <c r="CL18" s="638"/>
      <c r="CM18" s="638"/>
      <c r="CN18" s="638"/>
      <c r="CO18" s="638"/>
      <c r="CP18" s="638"/>
      <c r="CQ18" s="639"/>
      <c r="CR18" s="623">
        <v>83013</v>
      </c>
      <c r="CS18" s="624"/>
      <c r="CT18" s="624"/>
      <c r="CU18" s="624"/>
      <c r="CV18" s="624"/>
      <c r="CW18" s="624"/>
      <c r="CX18" s="624"/>
      <c r="CY18" s="625"/>
      <c r="CZ18" s="626">
        <v>1.7</v>
      </c>
      <c r="DA18" s="626"/>
      <c r="DB18" s="626"/>
      <c r="DC18" s="626"/>
      <c r="DD18" s="632" t="s">
        <v>221</v>
      </c>
      <c r="DE18" s="624"/>
      <c r="DF18" s="624"/>
      <c r="DG18" s="624"/>
      <c r="DH18" s="624"/>
      <c r="DI18" s="624"/>
      <c r="DJ18" s="624"/>
      <c r="DK18" s="624"/>
      <c r="DL18" s="624"/>
      <c r="DM18" s="624"/>
      <c r="DN18" s="624"/>
      <c r="DO18" s="624"/>
      <c r="DP18" s="625"/>
      <c r="DQ18" s="632">
        <v>83013</v>
      </c>
      <c r="DR18" s="624"/>
      <c r="DS18" s="624"/>
      <c r="DT18" s="624"/>
      <c r="DU18" s="624"/>
      <c r="DV18" s="624"/>
      <c r="DW18" s="624"/>
      <c r="DX18" s="624"/>
      <c r="DY18" s="624"/>
      <c r="DZ18" s="624"/>
      <c r="EA18" s="624"/>
      <c r="EB18" s="624"/>
      <c r="EC18" s="633"/>
    </row>
    <row r="19" spans="2:133" ht="11.25" customHeight="1" x14ac:dyDescent="0.15">
      <c r="B19" s="620" t="s">
        <v>253</v>
      </c>
      <c r="C19" s="621"/>
      <c r="D19" s="621"/>
      <c r="E19" s="621"/>
      <c r="F19" s="621"/>
      <c r="G19" s="621"/>
      <c r="H19" s="621"/>
      <c r="I19" s="621"/>
      <c r="J19" s="621"/>
      <c r="K19" s="621"/>
      <c r="L19" s="621"/>
      <c r="M19" s="621"/>
      <c r="N19" s="621"/>
      <c r="O19" s="621"/>
      <c r="P19" s="621"/>
      <c r="Q19" s="622"/>
      <c r="R19" s="623" t="s">
        <v>221</v>
      </c>
      <c r="S19" s="624"/>
      <c r="T19" s="624"/>
      <c r="U19" s="624"/>
      <c r="V19" s="624"/>
      <c r="W19" s="624"/>
      <c r="X19" s="624"/>
      <c r="Y19" s="625"/>
      <c r="Z19" s="626" t="s">
        <v>221</v>
      </c>
      <c r="AA19" s="626"/>
      <c r="AB19" s="626"/>
      <c r="AC19" s="626"/>
      <c r="AD19" s="627" t="s">
        <v>221</v>
      </c>
      <c r="AE19" s="627"/>
      <c r="AF19" s="627"/>
      <c r="AG19" s="627"/>
      <c r="AH19" s="627"/>
      <c r="AI19" s="627"/>
      <c r="AJ19" s="627"/>
      <c r="AK19" s="627"/>
      <c r="AL19" s="628" t="s">
        <v>221</v>
      </c>
      <c r="AM19" s="629"/>
      <c r="AN19" s="629"/>
      <c r="AO19" s="630"/>
      <c r="AP19" s="620" t="s">
        <v>254</v>
      </c>
      <c r="AQ19" s="621"/>
      <c r="AR19" s="621"/>
      <c r="AS19" s="621"/>
      <c r="AT19" s="621"/>
      <c r="AU19" s="621"/>
      <c r="AV19" s="621"/>
      <c r="AW19" s="621"/>
      <c r="AX19" s="621"/>
      <c r="AY19" s="621"/>
      <c r="AZ19" s="621"/>
      <c r="BA19" s="621"/>
      <c r="BB19" s="621"/>
      <c r="BC19" s="621"/>
      <c r="BD19" s="621"/>
      <c r="BE19" s="621"/>
      <c r="BF19" s="622"/>
      <c r="BG19" s="623">
        <v>447</v>
      </c>
      <c r="BH19" s="624"/>
      <c r="BI19" s="624"/>
      <c r="BJ19" s="624"/>
      <c r="BK19" s="624"/>
      <c r="BL19" s="624"/>
      <c r="BM19" s="624"/>
      <c r="BN19" s="625"/>
      <c r="BO19" s="626">
        <v>0</v>
      </c>
      <c r="BP19" s="626"/>
      <c r="BQ19" s="626"/>
      <c r="BR19" s="626"/>
      <c r="BS19" s="632" t="s">
        <v>221</v>
      </c>
      <c r="BT19" s="624"/>
      <c r="BU19" s="624"/>
      <c r="BV19" s="624"/>
      <c r="BW19" s="624"/>
      <c r="BX19" s="624"/>
      <c r="BY19" s="624"/>
      <c r="BZ19" s="624"/>
      <c r="CA19" s="624"/>
      <c r="CB19" s="633"/>
      <c r="CD19" s="637" t="s">
        <v>255</v>
      </c>
      <c r="CE19" s="638"/>
      <c r="CF19" s="638"/>
      <c r="CG19" s="638"/>
      <c r="CH19" s="638"/>
      <c r="CI19" s="638"/>
      <c r="CJ19" s="638"/>
      <c r="CK19" s="638"/>
      <c r="CL19" s="638"/>
      <c r="CM19" s="638"/>
      <c r="CN19" s="638"/>
      <c r="CO19" s="638"/>
      <c r="CP19" s="638"/>
      <c r="CQ19" s="639"/>
      <c r="CR19" s="623" t="s">
        <v>221</v>
      </c>
      <c r="CS19" s="624"/>
      <c r="CT19" s="624"/>
      <c r="CU19" s="624"/>
      <c r="CV19" s="624"/>
      <c r="CW19" s="624"/>
      <c r="CX19" s="624"/>
      <c r="CY19" s="625"/>
      <c r="CZ19" s="626" t="s">
        <v>221</v>
      </c>
      <c r="DA19" s="626"/>
      <c r="DB19" s="626"/>
      <c r="DC19" s="626"/>
      <c r="DD19" s="632" t="s">
        <v>221</v>
      </c>
      <c r="DE19" s="624"/>
      <c r="DF19" s="624"/>
      <c r="DG19" s="624"/>
      <c r="DH19" s="624"/>
      <c r="DI19" s="624"/>
      <c r="DJ19" s="624"/>
      <c r="DK19" s="624"/>
      <c r="DL19" s="624"/>
      <c r="DM19" s="624"/>
      <c r="DN19" s="624"/>
      <c r="DO19" s="624"/>
      <c r="DP19" s="625"/>
      <c r="DQ19" s="632" t="s">
        <v>221</v>
      </c>
      <c r="DR19" s="624"/>
      <c r="DS19" s="624"/>
      <c r="DT19" s="624"/>
      <c r="DU19" s="624"/>
      <c r="DV19" s="624"/>
      <c r="DW19" s="624"/>
      <c r="DX19" s="624"/>
      <c r="DY19" s="624"/>
      <c r="DZ19" s="624"/>
      <c r="EA19" s="624"/>
      <c r="EB19" s="624"/>
      <c r="EC19" s="633"/>
    </row>
    <row r="20" spans="2:133" ht="11.25" customHeight="1" x14ac:dyDescent="0.15">
      <c r="B20" s="620" t="s">
        <v>256</v>
      </c>
      <c r="C20" s="621"/>
      <c r="D20" s="621"/>
      <c r="E20" s="621"/>
      <c r="F20" s="621"/>
      <c r="G20" s="621"/>
      <c r="H20" s="621"/>
      <c r="I20" s="621"/>
      <c r="J20" s="621"/>
      <c r="K20" s="621"/>
      <c r="L20" s="621"/>
      <c r="M20" s="621"/>
      <c r="N20" s="621"/>
      <c r="O20" s="621"/>
      <c r="P20" s="621"/>
      <c r="Q20" s="622"/>
      <c r="R20" s="623">
        <v>3366954</v>
      </c>
      <c r="S20" s="624"/>
      <c r="T20" s="624"/>
      <c r="U20" s="624"/>
      <c r="V20" s="624"/>
      <c r="W20" s="624"/>
      <c r="X20" s="624"/>
      <c r="Y20" s="625"/>
      <c r="Z20" s="626">
        <v>65.900000000000006</v>
      </c>
      <c r="AA20" s="626"/>
      <c r="AB20" s="626"/>
      <c r="AC20" s="626"/>
      <c r="AD20" s="627">
        <v>3157292</v>
      </c>
      <c r="AE20" s="627"/>
      <c r="AF20" s="627"/>
      <c r="AG20" s="627"/>
      <c r="AH20" s="627"/>
      <c r="AI20" s="627"/>
      <c r="AJ20" s="627"/>
      <c r="AK20" s="627"/>
      <c r="AL20" s="628">
        <v>99.6</v>
      </c>
      <c r="AM20" s="629"/>
      <c r="AN20" s="629"/>
      <c r="AO20" s="630"/>
      <c r="AP20" s="620" t="s">
        <v>257</v>
      </c>
      <c r="AQ20" s="621"/>
      <c r="AR20" s="621"/>
      <c r="AS20" s="621"/>
      <c r="AT20" s="621"/>
      <c r="AU20" s="621"/>
      <c r="AV20" s="621"/>
      <c r="AW20" s="621"/>
      <c r="AX20" s="621"/>
      <c r="AY20" s="621"/>
      <c r="AZ20" s="621"/>
      <c r="BA20" s="621"/>
      <c r="BB20" s="621"/>
      <c r="BC20" s="621"/>
      <c r="BD20" s="621"/>
      <c r="BE20" s="621"/>
      <c r="BF20" s="622"/>
      <c r="BG20" s="623">
        <v>447</v>
      </c>
      <c r="BH20" s="624"/>
      <c r="BI20" s="624"/>
      <c r="BJ20" s="624"/>
      <c r="BK20" s="624"/>
      <c r="BL20" s="624"/>
      <c r="BM20" s="624"/>
      <c r="BN20" s="625"/>
      <c r="BO20" s="626">
        <v>0</v>
      </c>
      <c r="BP20" s="626"/>
      <c r="BQ20" s="626"/>
      <c r="BR20" s="626"/>
      <c r="BS20" s="632" t="s">
        <v>221</v>
      </c>
      <c r="BT20" s="624"/>
      <c r="BU20" s="624"/>
      <c r="BV20" s="624"/>
      <c r="BW20" s="624"/>
      <c r="BX20" s="624"/>
      <c r="BY20" s="624"/>
      <c r="BZ20" s="624"/>
      <c r="CA20" s="624"/>
      <c r="CB20" s="633"/>
      <c r="CD20" s="637" t="s">
        <v>258</v>
      </c>
      <c r="CE20" s="638"/>
      <c r="CF20" s="638"/>
      <c r="CG20" s="638"/>
      <c r="CH20" s="638"/>
      <c r="CI20" s="638"/>
      <c r="CJ20" s="638"/>
      <c r="CK20" s="638"/>
      <c r="CL20" s="638"/>
      <c r="CM20" s="638"/>
      <c r="CN20" s="638"/>
      <c r="CO20" s="638"/>
      <c r="CP20" s="638"/>
      <c r="CQ20" s="639"/>
      <c r="CR20" s="623">
        <v>4881367</v>
      </c>
      <c r="CS20" s="624"/>
      <c r="CT20" s="624"/>
      <c r="CU20" s="624"/>
      <c r="CV20" s="624"/>
      <c r="CW20" s="624"/>
      <c r="CX20" s="624"/>
      <c r="CY20" s="625"/>
      <c r="CZ20" s="626">
        <v>100</v>
      </c>
      <c r="DA20" s="626"/>
      <c r="DB20" s="626"/>
      <c r="DC20" s="626"/>
      <c r="DD20" s="632">
        <v>342030</v>
      </c>
      <c r="DE20" s="624"/>
      <c r="DF20" s="624"/>
      <c r="DG20" s="624"/>
      <c r="DH20" s="624"/>
      <c r="DI20" s="624"/>
      <c r="DJ20" s="624"/>
      <c r="DK20" s="624"/>
      <c r="DL20" s="624"/>
      <c r="DM20" s="624"/>
      <c r="DN20" s="624"/>
      <c r="DO20" s="624"/>
      <c r="DP20" s="625"/>
      <c r="DQ20" s="632">
        <v>3594758</v>
      </c>
      <c r="DR20" s="624"/>
      <c r="DS20" s="624"/>
      <c r="DT20" s="624"/>
      <c r="DU20" s="624"/>
      <c r="DV20" s="624"/>
      <c r="DW20" s="624"/>
      <c r="DX20" s="624"/>
      <c r="DY20" s="624"/>
      <c r="DZ20" s="624"/>
      <c r="EA20" s="624"/>
      <c r="EB20" s="624"/>
      <c r="EC20" s="633"/>
    </row>
    <row r="21" spans="2:133" ht="11.25" customHeight="1" x14ac:dyDescent="0.15">
      <c r="B21" s="620" t="s">
        <v>259</v>
      </c>
      <c r="C21" s="621"/>
      <c r="D21" s="621"/>
      <c r="E21" s="621"/>
      <c r="F21" s="621"/>
      <c r="G21" s="621"/>
      <c r="H21" s="621"/>
      <c r="I21" s="621"/>
      <c r="J21" s="621"/>
      <c r="K21" s="621"/>
      <c r="L21" s="621"/>
      <c r="M21" s="621"/>
      <c r="N21" s="621"/>
      <c r="O21" s="621"/>
      <c r="P21" s="621"/>
      <c r="Q21" s="622"/>
      <c r="R21" s="623">
        <v>2550</v>
      </c>
      <c r="S21" s="624"/>
      <c r="T21" s="624"/>
      <c r="U21" s="624"/>
      <c r="V21" s="624"/>
      <c r="W21" s="624"/>
      <c r="X21" s="624"/>
      <c r="Y21" s="625"/>
      <c r="Z21" s="626">
        <v>0</v>
      </c>
      <c r="AA21" s="626"/>
      <c r="AB21" s="626"/>
      <c r="AC21" s="626"/>
      <c r="AD21" s="627">
        <v>2550</v>
      </c>
      <c r="AE21" s="627"/>
      <c r="AF21" s="627"/>
      <c r="AG21" s="627"/>
      <c r="AH21" s="627"/>
      <c r="AI21" s="627"/>
      <c r="AJ21" s="627"/>
      <c r="AK21" s="627"/>
      <c r="AL21" s="628">
        <v>0.1</v>
      </c>
      <c r="AM21" s="629"/>
      <c r="AN21" s="629"/>
      <c r="AO21" s="630"/>
      <c r="AP21" s="640" t="s">
        <v>260</v>
      </c>
      <c r="AQ21" s="641"/>
      <c r="AR21" s="641"/>
      <c r="AS21" s="641"/>
      <c r="AT21" s="641"/>
      <c r="AU21" s="641"/>
      <c r="AV21" s="641"/>
      <c r="AW21" s="641"/>
      <c r="AX21" s="641"/>
      <c r="AY21" s="641"/>
      <c r="AZ21" s="641"/>
      <c r="BA21" s="641"/>
      <c r="BB21" s="641"/>
      <c r="BC21" s="641"/>
      <c r="BD21" s="641"/>
      <c r="BE21" s="641"/>
      <c r="BF21" s="642"/>
      <c r="BG21" s="623">
        <v>447</v>
      </c>
      <c r="BH21" s="624"/>
      <c r="BI21" s="624"/>
      <c r="BJ21" s="624"/>
      <c r="BK21" s="624"/>
      <c r="BL21" s="624"/>
      <c r="BM21" s="624"/>
      <c r="BN21" s="625"/>
      <c r="BO21" s="626">
        <v>0</v>
      </c>
      <c r="BP21" s="626"/>
      <c r="BQ21" s="626"/>
      <c r="BR21" s="626"/>
      <c r="BS21" s="632" t="s">
        <v>221</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261</v>
      </c>
      <c r="C22" s="621"/>
      <c r="D22" s="621"/>
      <c r="E22" s="621"/>
      <c r="F22" s="621"/>
      <c r="G22" s="621"/>
      <c r="H22" s="621"/>
      <c r="I22" s="621"/>
      <c r="J22" s="621"/>
      <c r="K22" s="621"/>
      <c r="L22" s="621"/>
      <c r="M22" s="621"/>
      <c r="N22" s="621"/>
      <c r="O22" s="621"/>
      <c r="P22" s="621"/>
      <c r="Q22" s="622"/>
      <c r="R22" s="623">
        <v>60531</v>
      </c>
      <c r="S22" s="624"/>
      <c r="T22" s="624"/>
      <c r="U22" s="624"/>
      <c r="V22" s="624"/>
      <c r="W22" s="624"/>
      <c r="X22" s="624"/>
      <c r="Y22" s="625"/>
      <c r="Z22" s="626">
        <v>1.2</v>
      </c>
      <c r="AA22" s="626"/>
      <c r="AB22" s="626"/>
      <c r="AC22" s="626"/>
      <c r="AD22" s="627" t="s">
        <v>221</v>
      </c>
      <c r="AE22" s="627"/>
      <c r="AF22" s="627"/>
      <c r="AG22" s="627"/>
      <c r="AH22" s="627"/>
      <c r="AI22" s="627"/>
      <c r="AJ22" s="627"/>
      <c r="AK22" s="627"/>
      <c r="AL22" s="628" t="s">
        <v>221</v>
      </c>
      <c r="AM22" s="629"/>
      <c r="AN22" s="629"/>
      <c r="AO22" s="630"/>
      <c r="AP22" s="640" t="s">
        <v>262</v>
      </c>
      <c r="AQ22" s="641"/>
      <c r="AR22" s="641"/>
      <c r="AS22" s="641"/>
      <c r="AT22" s="641"/>
      <c r="AU22" s="641"/>
      <c r="AV22" s="641"/>
      <c r="AW22" s="641"/>
      <c r="AX22" s="641"/>
      <c r="AY22" s="641"/>
      <c r="AZ22" s="641"/>
      <c r="BA22" s="641"/>
      <c r="BB22" s="641"/>
      <c r="BC22" s="641"/>
      <c r="BD22" s="641"/>
      <c r="BE22" s="641"/>
      <c r="BF22" s="642"/>
      <c r="BG22" s="623" t="s">
        <v>221</v>
      </c>
      <c r="BH22" s="624"/>
      <c r="BI22" s="624"/>
      <c r="BJ22" s="624"/>
      <c r="BK22" s="624"/>
      <c r="BL22" s="624"/>
      <c r="BM22" s="624"/>
      <c r="BN22" s="625"/>
      <c r="BO22" s="626" t="s">
        <v>221</v>
      </c>
      <c r="BP22" s="626"/>
      <c r="BQ22" s="626"/>
      <c r="BR22" s="626"/>
      <c r="BS22" s="632" t="s">
        <v>221</v>
      </c>
      <c r="BT22" s="624"/>
      <c r="BU22" s="624"/>
      <c r="BV22" s="624"/>
      <c r="BW22" s="624"/>
      <c r="BX22" s="624"/>
      <c r="BY22" s="624"/>
      <c r="BZ22" s="624"/>
      <c r="CA22" s="624"/>
      <c r="CB22" s="633"/>
      <c r="CD22" s="605" t="s">
        <v>263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264</v>
      </c>
      <c r="C23" s="621"/>
      <c r="D23" s="621"/>
      <c r="E23" s="621"/>
      <c r="F23" s="621"/>
      <c r="G23" s="621"/>
      <c r="H23" s="621"/>
      <c r="I23" s="621"/>
      <c r="J23" s="621"/>
      <c r="K23" s="621"/>
      <c r="L23" s="621"/>
      <c r="M23" s="621"/>
      <c r="N23" s="621"/>
      <c r="O23" s="621"/>
      <c r="P23" s="621"/>
      <c r="Q23" s="622"/>
      <c r="R23" s="623">
        <v>35484</v>
      </c>
      <c r="S23" s="624"/>
      <c r="T23" s="624"/>
      <c r="U23" s="624"/>
      <c r="V23" s="624"/>
      <c r="W23" s="624"/>
      <c r="X23" s="624"/>
      <c r="Y23" s="625"/>
      <c r="Z23" s="626">
        <v>0.7</v>
      </c>
      <c r="AA23" s="626"/>
      <c r="AB23" s="626"/>
      <c r="AC23" s="626"/>
      <c r="AD23" s="627">
        <v>9835</v>
      </c>
      <c r="AE23" s="627"/>
      <c r="AF23" s="627"/>
      <c r="AG23" s="627"/>
      <c r="AH23" s="627"/>
      <c r="AI23" s="627"/>
      <c r="AJ23" s="627"/>
      <c r="AK23" s="627"/>
      <c r="AL23" s="628">
        <v>0.3</v>
      </c>
      <c r="AM23" s="629"/>
      <c r="AN23" s="629"/>
      <c r="AO23" s="630"/>
      <c r="AP23" s="640" t="s">
        <v>265</v>
      </c>
      <c r="AQ23" s="641"/>
      <c r="AR23" s="641"/>
      <c r="AS23" s="641"/>
      <c r="AT23" s="641"/>
      <c r="AU23" s="641"/>
      <c r="AV23" s="641"/>
      <c r="AW23" s="641"/>
      <c r="AX23" s="641"/>
      <c r="AY23" s="641"/>
      <c r="AZ23" s="641"/>
      <c r="BA23" s="641"/>
      <c r="BB23" s="641"/>
      <c r="BC23" s="641"/>
      <c r="BD23" s="641"/>
      <c r="BE23" s="641"/>
      <c r="BF23" s="642"/>
      <c r="BG23" s="623" t="s">
        <v>221</v>
      </c>
      <c r="BH23" s="624"/>
      <c r="BI23" s="624"/>
      <c r="BJ23" s="624"/>
      <c r="BK23" s="624"/>
      <c r="BL23" s="624"/>
      <c r="BM23" s="624"/>
      <c r="BN23" s="625"/>
      <c r="BO23" s="626" t="s">
        <v>221</v>
      </c>
      <c r="BP23" s="626"/>
      <c r="BQ23" s="626"/>
      <c r="BR23" s="626"/>
      <c r="BS23" s="632" t="s">
        <v>221</v>
      </c>
      <c r="BT23" s="624"/>
      <c r="BU23" s="624"/>
      <c r="BV23" s="624"/>
      <c r="BW23" s="624"/>
      <c r="BX23" s="624"/>
      <c r="BY23" s="624"/>
      <c r="BZ23" s="624"/>
      <c r="CA23" s="624"/>
      <c r="CB23" s="633"/>
      <c r="CD23" s="605" t="s">
        <v>203</v>
      </c>
      <c r="CE23" s="606"/>
      <c r="CF23" s="606"/>
      <c r="CG23" s="606"/>
      <c r="CH23" s="606"/>
      <c r="CI23" s="606"/>
      <c r="CJ23" s="606"/>
      <c r="CK23" s="606"/>
      <c r="CL23" s="606"/>
      <c r="CM23" s="606"/>
      <c r="CN23" s="606"/>
      <c r="CO23" s="606"/>
      <c r="CP23" s="606"/>
      <c r="CQ23" s="607"/>
      <c r="CR23" s="605" t="s">
        <v>266</v>
      </c>
      <c r="CS23" s="606"/>
      <c r="CT23" s="606"/>
      <c r="CU23" s="606"/>
      <c r="CV23" s="606"/>
      <c r="CW23" s="606"/>
      <c r="CX23" s="606"/>
      <c r="CY23" s="607"/>
      <c r="CZ23" s="605" t="s">
        <v>267</v>
      </c>
      <c r="DA23" s="606"/>
      <c r="DB23" s="606"/>
      <c r="DC23" s="607"/>
      <c r="DD23" s="605" t="s">
        <v>268</v>
      </c>
      <c r="DE23" s="606"/>
      <c r="DF23" s="606"/>
      <c r="DG23" s="606"/>
      <c r="DH23" s="606"/>
      <c r="DI23" s="606"/>
      <c r="DJ23" s="606"/>
      <c r="DK23" s="607"/>
      <c r="DL23" s="646" t="s">
        <v>269</v>
      </c>
      <c r="DM23" s="647"/>
      <c r="DN23" s="647"/>
      <c r="DO23" s="647"/>
      <c r="DP23" s="647"/>
      <c r="DQ23" s="647"/>
      <c r="DR23" s="647"/>
      <c r="DS23" s="647"/>
      <c r="DT23" s="647"/>
      <c r="DU23" s="647"/>
      <c r="DV23" s="648"/>
      <c r="DW23" s="605" t="s">
        <v>270</v>
      </c>
      <c r="DX23" s="606"/>
      <c r="DY23" s="606"/>
      <c r="DZ23" s="606"/>
      <c r="EA23" s="606"/>
      <c r="EB23" s="606"/>
      <c r="EC23" s="607"/>
    </row>
    <row r="24" spans="2:133" ht="11.25" customHeight="1" x14ac:dyDescent="0.15">
      <c r="B24" s="620" t="s">
        <v>271</v>
      </c>
      <c r="C24" s="621"/>
      <c r="D24" s="621"/>
      <c r="E24" s="621"/>
      <c r="F24" s="621"/>
      <c r="G24" s="621"/>
      <c r="H24" s="621"/>
      <c r="I24" s="621"/>
      <c r="J24" s="621"/>
      <c r="K24" s="621"/>
      <c r="L24" s="621"/>
      <c r="M24" s="621"/>
      <c r="N24" s="621"/>
      <c r="O24" s="621"/>
      <c r="P24" s="621"/>
      <c r="Q24" s="622"/>
      <c r="R24" s="623">
        <v>20019</v>
      </c>
      <c r="S24" s="624"/>
      <c r="T24" s="624"/>
      <c r="U24" s="624"/>
      <c r="V24" s="624"/>
      <c r="W24" s="624"/>
      <c r="X24" s="624"/>
      <c r="Y24" s="625"/>
      <c r="Z24" s="626">
        <v>0.4</v>
      </c>
      <c r="AA24" s="626"/>
      <c r="AB24" s="626"/>
      <c r="AC24" s="626"/>
      <c r="AD24" s="627" t="s">
        <v>221</v>
      </c>
      <c r="AE24" s="627"/>
      <c r="AF24" s="627"/>
      <c r="AG24" s="627"/>
      <c r="AH24" s="627"/>
      <c r="AI24" s="627"/>
      <c r="AJ24" s="627"/>
      <c r="AK24" s="627"/>
      <c r="AL24" s="628" t="s">
        <v>221</v>
      </c>
      <c r="AM24" s="629"/>
      <c r="AN24" s="629"/>
      <c r="AO24" s="630"/>
      <c r="AP24" s="640" t="s">
        <v>272</v>
      </c>
      <c r="AQ24" s="641"/>
      <c r="AR24" s="641"/>
      <c r="AS24" s="641"/>
      <c r="AT24" s="641"/>
      <c r="AU24" s="641"/>
      <c r="AV24" s="641"/>
      <c r="AW24" s="641"/>
      <c r="AX24" s="641"/>
      <c r="AY24" s="641"/>
      <c r="AZ24" s="641"/>
      <c r="BA24" s="641"/>
      <c r="BB24" s="641"/>
      <c r="BC24" s="641"/>
      <c r="BD24" s="641"/>
      <c r="BE24" s="641"/>
      <c r="BF24" s="642"/>
      <c r="BG24" s="623" t="s">
        <v>221</v>
      </c>
      <c r="BH24" s="624"/>
      <c r="BI24" s="624"/>
      <c r="BJ24" s="624"/>
      <c r="BK24" s="624"/>
      <c r="BL24" s="624"/>
      <c r="BM24" s="624"/>
      <c r="BN24" s="625"/>
      <c r="BO24" s="626" t="s">
        <v>221</v>
      </c>
      <c r="BP24" s="626"/>
      <c r="BQ24" s="626"/>
      <c r="BR24" s="626"/>
      <c r="BS24" s="632" t="s">
        <v>221</v>
      </c>
      <c r="BT24" s="624"/>
      <c r="BU24" s="624"/>
      <c r="BV24" s="624"/>
      <c r="BW24" s="624"/>
      <c r="BX24" s="624"/>
      <c r="BY24" s="624"/>
      <c r="BZ24" s="624"/>
      <c r="CA24" s="624"/>
      <c r="CB24" s="633"/>
      <c r="CD24" s="634" t="s">
        <v>273</v>
      </c>
      <c r="CE24" s="635"/>
      <c r="CF24" s="635"/>
      <c r="CG24" s="635"/>
      <c r="CH24" s="635"/>
      <c r="CI24" s="635"/>
      <c r="CJ24" s="635"/>
      <c r="CK24" s="635"/>
      <c r="CL24" s="635"/>
      <c r="CM24" s="635"/>
      <c r="CN24" s="635"/>
      <c r="CO24" s="635"/>
      <c r="CP24" s="635"/>
      <c r="CQ24" s="636"/>
      <c r="CR24" s="612">
        <v>2242881</v>
      </c>
      <c r="CS24" s="613"/>
      <c r="CT24" s="613"/>
      <c r="CU24" s="613"/>
      <c r="CV24" s="613"/>
      <c r="CW24" s="613"/>
      <c r="CX24" s="613"/>
      <c r="CY24" s="614"/>
      <c r="CZ24" s="650">
        <v>45.9</v>
      </c>
      <c r="DA24" s="651"/>
      <c r="DB24" s="651"/>
      <c r="DC24" s="652"/>
      <c r="DD24" s="649">
        <v>1596456</v>
      </c>
      <c r="DE24" s="613"/>
      <c r="DF24" s="613"/>
      <c r="DG24" s="613"/>
      <c r="DH24" s="613"/>
      <c r="DI24" s="613"/>
      <c r="DJ24" s="613"/>
      <c r="DK24" s="614"/>
      <c r="DL24" s="649">
        <v>1595777</v>
      </c>
      <c r="DM24" s="613"/>
      <c r="DN24" s="613"/>
      <c r="DO24" s="613"/>
      <c r="DP24" s="613"/>
      <c r="DQ24" s="613"/>
      <c r="DR24" s="613"/>
      <c r="DS24" s="613"/>
      <c r="DT24" s="613"/>
      <c r="DU24" s="613"/>
      <c r="DV24" s="614"/>
      <c r="DW24" s="617">
        <v>47.1</v>
      </c>
      <c r="DX24" s="618"/>
      <c r="DY24" s="618"/>
      <c r="DZ24" s="618"/>
      <c r="EA24" s="618"/>
      <c r="EB24" s="618"/>
      <c r="EC24" s="619"/>
    </row>
    <row r="25" spans="2:133" ht="11.25" customHeight="1" x14ac:dyDescent="0.15">
      <c r="B25" s="620" t="s">
        <v>274</v>
      </c>
      <c r="C25" s="621"/>
      <c r="D25" s="621"/>
      <c r="E25" s="621"/>
      <c r="F25" s="621"/>
      <c r="G25" s="621"/>
      <c r="H25" s="621"/>
      <c r="I25" s="621"/>
      <c r="J25" s="621"/>
      <c r="K25" s="621"/>
      <c r="L25" s="621"/>
      <c r="M25" s="621"/>
      <c r="N25" s="621"/>
      <c r="O25" s="621"/>
      <c r="P25" s="621"/>
      <c r="Q25" s="622"/>
      <c r="R25" s="623">
        <v>490335</v>
      </c>
      <c r="S25" s="624"/>
      <c r="T25" s="624"/>
      <c r="U25" s="624"/>
      <c r="V25" s="624"/>
      <c r="W25" s="624"/>
      <c r="X25" s="624"/>
      <c r="Y25" s="625"/>
      <c r="Z25" s="626">
        <v>9.6</v>
      </c>
      <c r="AA25" s="626"/>
      <c r="AB25" s="626"/>
      <c r="AC25" s="626"/>
      <c r="AD25" s="627" t="s">
        <v>221</v>
      </c>
      <c r="AE25" s="627"/>
      <c r="AF25" s="627"/>
      <c r="AG25" s="627"/>
      <c r="AH25" s="627"/>
      <c r="AI25" s="627"/>
      <c r="AJ25" s="627"/>
      <c r="AK25" s="627"/>
      <c r="AL25" s="628" t="s">
        <v>221</v>
      </c>
      <c r="AM25" s="629"/>
      <c r="AN25" s="629"/>
      <c r="AO25" s="630"/>
      <c r="AP25" s="640" t="s">
        <v>275</v>
      </c>
      <c r="AQ25" s="641"/>
      <c r="AR25" s="641"/>
      <c r="AS25" s="641"/>
      <c r="AT25" s="641"/>
      <c r="AU25" s="641"/>
      <c r="AV25" s="641"/>
      <c r="AW25" s="641"/>
      <c r="AX25" s="641"/>
      <c r="AY25" s="641"/>
      <c r="AZ25" s="641"/>
      <c r="BA25" s="641"/>
      <c r="BB25" s="641"/>
      <c r="BC25" s="641"/>
      <c r="BD25" s="641"/>
      <c r="BE25" s="641"/>
      <c r="BF25" s="642"/>
      <c r="BG25" s="623" t="s">
        <v>221</v>
      </c>
      <c r="BH25" s="624"/>
      <c r="BI25" s="624"/>
      <c r="BJ25" s="624"/>
      <c r="BK25" s="624"/>
      <c r="BL25" s="624"/>
      <c r="BM25" s="624"/>
      <c r="BN25" s="625"/>
      <c r="BO25" s="626" t="s">
        <v>221</v>
      </c>
      <c r="BP25" s="626"/>
      <c r="BQ25" s="626"/>
      <c r="BR25" s="626"/>
      <c r="BS25" s="632" t="s">
        <v>221</v>
      </c>
      <c r="BT25" s="624"/>
      <c r="BU25" s="624"/>
      <c r="BV25" s="624"/>
      <c r="BW25" s="624"/>
      <c r="BX25" s="624"/>
      <c r="BY25" s="624"/>
      <c r="BZ25" s="624"/>
      <c r="CA25" s="624"/>
      <c r="CB25" s="633"/>
      <c r="CD25" s="637" t="s">
        <v>276</v>
      </c>
      <c r="CE25" s="638"/>
      <c r="CF25" s="638"/>
      <c r="CG25" s="638"/>
      <c r="CH25" s="638"/>
      <c r="CI25" s="638"/>
      <c r="CJ25" s="638"/>
      <c r="CK25" s="638"/>
      <c r="CL25" s="638"/>
      <c r="CM25" s="638"/>
      <c r="CN25" s="638"/>
      <c r="CO25" s="638"/>
      <c r="CP25" s="638"/>
      <c r="CQ25" s="639"/>
      <c r="CR25" s="623">
        <v>939237</v>
      </c>
      <c r="CS25" s="655"/>
      <c r="CT25" s="655"/>
      <c r="CU25" s="655"/>
      <c r="CV25" s="655"/>
      <c r="CW25" s="655"/>
      <c r="CX25" s="655"/>
      <c r="CY25" s="656"/>
      <c r="CZ25" s="657">
        <v>19.2</v>
      </c>
      <c r="DA25" s="658"/>
      <c r="DB25" s="658"/>
      <c r="DC25" s="659"/>
      <c r="DD25" s="632">
        <v>881768</v>
      </c>
      <c r="DE25" s="655"/>
      <c r="DF25" s="655"/>
      <c r="DG25" s="655"/>
      <c r="DH25" s="655"/>
      <c r="DI25" s="655"/>
      <c r="DJ25" s="655"/>
      <c r="DK25" s="656"/>
      <c r="DL25" s="632">
        <v>881089</v>
      </c>
      <c r="DM25" s="655"/>
      <c r="DN25" s="655"/>
      <c r="DO25" s="655"/>
      <c r="DP25" s="655"/>
      <c r="DQ25" s="655"/>
      <c r="DR25" s="655"/>
      <c r="DS25" s="655"/>
      <c r="DT25" s="655"/>
      <c r="DU25" s="655"/>
      <c r="DV25" s="656"/>
      <c r="DW25" s="628">
        <v>26</v>
      </c>
      <c r="DX25" s="653"/>
      <c r="DY25" s="653"/>
      <c r="DZ25" s="653"/>
      <c r="EA25" s="653"/>
      <c r="EB25" s="653"/>
      <c r="EC25" s="654"/>
    </row>
    <row r="26" spans="2:133" ht="11.25" customHeight="1" x14ac:dyDescent="0.15">
      <c r="B26" s="660" t="s">
        <v>277</v>
      </c>
      <c r="C26" s="661"/>
      <c r="D26" s="661"/>
      <c r="E26" s="661"/>
      <c r="F26" s="661"/>
      <c r="G26" s="661"/>
      <c r="H26" s="661"/>
      <c r="I26" s="661"/>
      <c r="J26" s="661"/>
      <c r="K26" s="661"/>
      <c r="L26" s="661"/>
      <c r="M26" s="661"/>
      <c r="N26" s="661"/>
      <c r="O26" s="661"/>
      <c r="P26" s="661"/>
      <c r="Q26" s="662"/>
      <c r="R26" s="623" t="s">
        <v>221</v>
      </c>
      <c r="S26" s="624"/>
      <c r="T26" s="624"/>
      <c r="U26" s="624"/>
      <c r="V26" s="624"/>
      <c r="W26" s="624"/>
      <c r="X26" s="624"/>
      <c r="Y26" s="625"/>
      <c r="Z26" s="626" t="s">
        <v>221</v>
      </c>
      <c r="AA26" s="626"/>
      <c r="AB26" s="626"/>
      <c r="AC26" s="626"/>
      <c r="AD26" s="627" t="s">
        <v>221</v>
      </c>
      <c r="AE26" s="627"/>
      <c r="AF26" s="627"/>
      <c r="AG26" s="627"/>
      <c r="AH26" s="627"/>
      <c r="AI26" s="627"/>
      <c r="AJ26" s="627"/>
      <c r="AK26" s="627"/>
      <c r="AL26" s="628" t="s">
        <v>221</v>
      </c>
      <c r="AM26" s="629"/>
      <c r="AN26" s="629"/>
      <c r="AO26" s="630"/>
      <c r="AP26" s="640" t="s">
        <v>278</v>
      </c>
      <c r="AQ26" s="663"/>
      <c r="AR26" s="663"/>
      <c r="AS26" s="663"/>
      <c r="AT26" s="663"/>
      <c r="AU26" s="663"/>
      <c r="AV26" s="663"/>
      <c r="AW26" s="663"/>
      <c r="AX26" s="663"/>
      <c r="AY26" s="663"/>
      <c r="AZ26" s="663"/>
      <c r="BA26" s="663"/>
      <c r="BB26" s="663"/>
      <c r="BC26" s="663"/>
      <c r="BD26" s="663"/>
      <c r="BE26" s="663"/>
      <c r="BF26" s="642"/>
      <c r="BG26" s="623" t="s">
        <v>221</v>
      </c>
      <c r="BH26" s="624"/>
      <c r="BI26" s="624"/>
      <c r="BJ26" s="624"/>
      <c r="BK26" s="624"/>
      <c r="BL26" s="624"/>
      <c r="BM26" s="624"/>
      <c r="BN26" s="625"/>
      <c r="BO26" s="626" t="s">
        <v>221</v>
      </c>
      <c r="BP26" s="626"/>
      <c r="BQ26" s="626"/>
      <c r="BR26" s="626"/>
      <c r="BS26" s="632" t="s">
        <v>221</v>
      </c>
      <c r="BT26" s="624"/>
      <c r="BU26" s="624"/>
      <c r="BV26" s="624"/>
      <c r="BW26" s="624"/>
      <c r="BX26" s="624"/>
      <c r="BY26" s="624"/>
      <c r="BZ26" s="624"/>
      <c r="CA26" s="624"/>
      <c r="CB26" s="633"/>
      <c r="CD26" s="637" t="s">
        <v>279</v>
      </c>
      <c r="CE26" s="638"/>
      <c r="CF26" s="638"/>
      <c r="CG26" s="638"/>
      <c r="CH26" s="638"/>
      <c r="CI26" s="638"/>
      <c r="CJ26" s="638"/>
      <c r="CK26" s="638"/>
      <c r="CL26" s="638"/>
      <c r="CM26" s="638"/>
      <c r="CN26" s="638"/>
      <c r="CO26" s="638"/>
      <c r="CP26" s="638"/>
      <c r="CQ26" s="639"/>
      <c r="CR26" s="623">
        <v>609614</v>
      </c>
      <c r="CS26" s="624"/>
      <c r="CT26" s="624"/>
      <c r="CU26" s="624"/>
      <c r="CV26" s="624"/>
      <c r="CW26" s="624"/>
      <c r="CX26" s="624"/>
      <c r="CY26" s="625"/>
      <c r="CZ26" s="657">
        <v>12.5</v>
      </c>
      <c r="DA26" s="658"/>
      <c r="DB26" s="658"/>
      <c r="DC26" s="659"/>
      <c r="DD26" s="632">
        <v>559282</v>
      </c>
      <c r="DE26" s="624"/>
      <c r="DF26" s="624"/>
      <c r="DG26" s="624"/>
      <c r="DH26" s="624"/>
      <c r="DI26" s="624"/>
      <c r="DJ26" s="624"/>
      <c r="DK26" s="625"/>
      <c r="DL26" s="632" t="s">
        <v>209</v>
      </c>
      <c r="DM26" s="624"/>
      <c r="DN26" s="624"/>
      <c r="DO26" s="624"/>
      <c r="DP26" s="624"/>
      <c r="DQ26" s="624"/>
      <c r="DR26" s="624"/>
      <c r="DS26" s="624"/>
      <c r="DT26" s="624"/>
      <c r="DU26" s="624"/>
      <c r="DV26" s="625"/>
      <c r="DW26" s="628" t="s">
        <v>209</v>
      </c>
      <c r="DX26" s="653"/>
      <c r="DY26" s="653"/>
      <c r="DZ26" s="653"/>
      <c r="EA26" s="653"/>
      <c r="EB26" s="653"/>
      <c r="EC26" s="654"/>
    </row>
    <row r="27" spans="2:133" ht="11.25" customHeight="1" x14ac:dyDescent="0.15">
      <c r="B27" s="620" t="s">
        <v>280</v>
      </c>
      <c r="C27" s="621"/>
      <c r="D27" s="621"/>
      <c r="E27" s="621"/>
      <c r="F27" s="621"/>
      <c r="G27" s="621"/>
      <c r="H27" s="621"/>
      <c r="I27" s="621"/>
      <c r="J27" s="621"/>
      <c r="K27" s="621"/>
      <c r="L27" s="621"/>
      <c r="M27" s="621"/>
      <c r="N27" s="621"/>
      <c r="O27" s="621"/>
      <c r="P27" s="621"/>
      <c r="Q27" s="622"/>
      <c r="R27" s="623">
        <v>373639</v>
      </c>
      <c r="S27" s="624"/>
      <c r="T27" s="624"/>
      <c r="U27" s="624"/>
      <c r="V27" s="624"/>
      <c r="W27" s="624"/>
      <c r="X27" s="624"/>
      <c r="Y27" s="625"/>
      <c r="Z27" s="626">
        <v>7.3</v>
      </c>
      <c r="AA27" s="626"/>
      <c r="AB27" s="626"/>
      <c r="AC27" s="626"/>
      <c r="AD27" s="627" t="s">
        <v>221</v>
      </c>
      <c r="AE27" s="627"/>
      <c r="AF27" s="627"/>
      <c r="AG27" s="627"/>
      <c r="AH27" s="627"/>
      <c r="AI27" s="627"/>
      <c r="AJ27" s="627"/>
      <c r="AK27" s="627"/>
      <c r="AL27" s="628" t="s">
        <v>221</v>
      </c>
      <c r="AM27" s="629"/>
      <c r="AN27" s="629"/>
      <c r="AO27" s="630"/>
      <c r="AP27" s="620" t="s">
        <v>281</v>
      </c>
      <c r="AQ27" s="621"/>
      <c r="AR27" s="621"/>
      <c r="AS27" s="621"/>
      <c r="AT27" s="621"/>
      <c r="AU27" s="621"/>
      <c r="AV27" s="621"/>
      <c r="AW27" s="621"/>
      <c r="AX27" s="621"/>
      <c r="AY27" s="621"/>
      <c r="AZ27" s="621"/>
      <c r="BA27" s="621"/>
      <c r="BB27" s="621"/>
      <c r="BC27" s="621"/>
      <c r="BD27" s="621"/>
      <c r="BE27" s="621"/>
      <c r="BF27" s="622"/>
      <c r="BG27" s="623">
        <v>1523567</v>
      </c>
      <c r="BH27" s="624"/>
      <c r="BI27" s="624"/>
      <c r="BJ27" s="624"/>
      <c r="BK27" s="624"/>
      <c r="BL27" s="624"/>
      <c r="BM27" s="624"/>
      <c r="BN27" s="625"/>
      <c r="BO27" s="626">
        <v>100</v>
      </c>
      <c r="BP27" s="626"/>
      <c r="BQ27" s="626"/>
      <c r="BR27" s="626"/>
      <c r="BS27" s="632" t="s">
        <v>221</v>
      </c>
      <c r="BT27" s="624"/>
      <c r="BU27" s="624"/>
      <c r="BV27" s="624"/>
      <c r="BW27" s="624"/>
      <c r="BX27" s="624"/>
      <c r="BY27" s="624"/>
      <c r="BZ27" s="624"/>
      <c r="CA27" s="624"/>
      <c r="CB27" s="633"/>
      <c r="CD27" s="637" t="s">
        <v>282</v>
      </c>
      <c r="CE27" s="638"/>
      <c r="CF27" s="638"/>
      <c r="CG27" s="638"/>
      <c r="CH27" s="638"/>
      <c r="CI27" s="638"/>
      <c r="CJ27" s="638"/>
      <c r="CK27" s="638"/>
      <c r="CL27" s="638"/>
      <c r="CM27" s="638"/>
      <c r="CN27" s="638"/>
      <c r="CO27" s="638"/>
      <c r="CP27" s="638"/>
      <c r="CQ27" s="639"/>
      <c r="CR27" s="623">
        <v>811235</v>
      </c>
      <c r="CS27" s="655"/>
      <c r="CT27" s="655"/>
      <c r="CU27" s="655"/>
      <c r="CV27" s="655"/>
      <c r="CW27" s="655"/>
      <c r="CX27" s="655"/>
      <c r="CY27" s="656"/>
      <c r="CZ27" s="657">
        <v>16.600000000000001</v>
      </c>
      <c r="DA27" s="658"/>
      <c r="DB27" s="658"/>
      <c r="DC27" s="659"/>
      <c r="DD27" s="632">
        <v>222279</v>
      </c>
      <c r="DE27" s="655"/>
      <c r="DF27" s="655"/>
      <c r="DG27" s="655"/>
      <c r="DH27" s="655"/>
      <c r="DI27" s="655"/>
      <c r="DJ27" s="655"/>
      <c r="DK27" s="656"/>
      <c r="DL27" s="632">
        <v>222279</v>
      </c>
      <c r="DM27" s="655"/>
      <c r="DN27" s="655"/>
      <c r="DO27" s="655"/>
      <c r="DP27" s="655"/>
      <c r="DQ27" s="655"/>
      <c r="DR27" s="655"/>
      <c r="DS27" s="655"/>
      <c r="DT27" s="655"/>
      <c r="DU27" s="655"/>
      <c r="DV27" s="656"/>
      <c r="DW27" s="628">
        <v>6.6</v>
      </c>
      <c r="DX27" s="653"/>
      <c r="DY27" s="653"/>
      <c r="DZ27" s="653"/>
      <c r="EA27" s="653"/>
      <c r="EB27" s="653"/>
      <c r="EC27" s="654"/>
    </row>
    <row r="28" spans="2:133" ht="11.25" customHeight="1" x14ac:dyDescent="0.15">
      <c r="B28" s="620" t="s">
        <v>283</v>
      </c>
      <c r="C28" s="621"/>
      <c r="D28" s="621"/>
      <c r="E28" s="621"/>
      <c r="F28" s="621"/>
      <c r="G28" s="621"/>
      <c r="H28" s="621"/>
      <c r="I28" s="621"/>
      <c r="J28" s="621"/>
      <c r="K28" s="621"/>
      <c r="L28" s="621"/>
      <c r="M28" s="621"/>
      <c r="N28" s="621"/>
      <c r="O28" s="621"/>
      <c r="P28" s="621"/>
      <c r="Q28" s="622"/>
      <c r="R28" s="623">
        <v>5556</v>
      </c>
      <c r="S28" s="624"/>
      <c r="T28" s="624"/>
      <c r="U28" s="624"/>
      <c r="V28" s="624"/>
      <c r="W28" s="624"/>
      <c r="X28" s="624"/>
      <c r="Y28" s="625"/>
      <c r="Z28" s="626">
        <v>0.1</v>
      </c>
      <c r="AA28" s="626"/>
      <c r="AB28" s="626"/>
      <c r="AC28" s="626"/>
      <c r="AD28" s="627" t="s">
        <v>221</v>
      </c>
      <c r="AE28" s="627"/>
      <c r="AF28" s="627"/>
      <c r="AG28" s="627"/>
      <c r="AH28" s="627"/>
      <c r="AI28" s="627"/>
      <c r="AJ28" s="627"/>
      <c r="AK28" s="627"/>
      <c r="AL28" s="628" t="s">
        <v>221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284</v>
      </c>
      <c r="CE28" s="638"/>
      <c r="CF28" s="638"/>
      <c r="CG28" s="638"/>
      <c r="CH28" s="638"/>
      <c r="CI28" s="638"/>
      <c r="CJ28" s="638"/>
      <c r="CK28" s="638"/>
      <c r="CL28" s="638"/>
      <c r="CM28" s="638"/>
      <c r="CN28" s="638"/>
      <c r="CO28" s="638"/>
      <c r="CP28" s="638"/>
      <c r="CQ28" s="639"/>
      <c r="CR28" s="623">
        <v>492409</v>
      </c>
      <c r="CS28" s="624"/>
      <c r="CT28" s="624"/>
      <c r="CU28" s="624"/>
      <c r="CV28" s="624"/>
      <c r="CW28" s="624"/>
      <c r="CX28" s="624"/>
      <c r="CY28" s="625"/>
      <c r="CZ28" s="657">
        <v>10.1</v>
      </c>
      <c r="DA28" s="658"/>
      <c r="DB28" s="658"/>
      <c r="DC28" s="659"/>
      <c r="DD28" s="632">
        <v>492409</v>
      </c>
      <c r="DE28" s="624"/>
      <c r="DF28" s="624"/>
      <c r="DG28" s="624"/>
      <c r="DH28" s="624"/>
      <c r="DI28" s="624"/>
      <c r="DJ28" s="624"/>
      <c r="DK28" s="625"/>
      <c r="DL28" s="632">
        <v>492409</v>
      </c>
      <c r="DM28" s="624"/>
      <c r="DN28" s="624"/>
      <c r="DO28" s="624"/>
      <c r="DP28" s="624"/>
      <c r="DQ28" s="624"/>
      <c r="DR28" s="624"/>
      <c r="DS28" s="624"/>
      <c r="DT28" s="624"/>
      <c r="DU28" s="624"/>
      <c r="DV28" s="625"/>
      <c r="DW28" s="628">
        <v>14.5</v>
      </c>
      <c r="DX28" s="653"/>
      <c r="DY28" s="653"/>
      <c r="DZ28" s="653"/>
      <c r="EA28" s="653"/>
      <c r="EB28" s="653"/>
      <c r="EC28" s="654"/>
    </row>
    <row r="29" spans="2:133" ht="11.25" customHeight="1" x14ac:dyDescent="0.15">
      <c r="B29" s="620" t="s">
        <v>285</v>
      </c>
      <c r="C29" s="621"/>
      <c r="D29" s="621"/>
      <c r="E29" s="621"/>
      <c r="F29" s="621"/>
      <c r="G29" s="621"/>
      <c r="H29" s="621"/>
      <c r="I29" s="621"/>
      <c r="J29" s="621"/>
      <c r="K29" s="621"/>
      <c r="L29" s="621"/>
      <c r="M29" s="621"/>
      <c r="N29" s="621"/>
      <c r="O29" s="621"/>
      <c r="P29" s="621"/>
      <c r="Q29" s="622"/>
      <c r="R29" s="623">
        <v>3550</v>
      </c>
      <c r="S29" s="624"/>
      <c r="T29" s="624"/>
      <c r="U29" s="624"/>
      <c r="V29" s="624"/>
      <c r="W29" s="624"/>
      <c r="X29" s="624"/>
      <c r="Y29" s="625"/>
      <c r="Z29" s="626">
        <v>0.1</v>
      </c>
      <c r="AA29" s="626"/>
      <c r="AB29" s="626"/>
      <c r="AC29" s="626"/>
      <c r="AD29" s="627" t="s">
        <v>221</v>
      </c>
      <c r="AE29" s="627"/>
      <c r="AF29" s="627"/>
      <c r="AG29" s="627"/>
      <c r="AH29" s="627"/>
      <c r="AI29" s="627"/>
      <c r="AJ29" s="627"/>
      <c r="AK29" s="627"/>
      <c r="AL29" s="628" t="s">
        <v>221</v>
      </c>
      <c r="AM29" s="629"/>
      <c r="AN29" s="629"/>
      <c r="AO29" s="630"/>
      <c r="AP29" s="602" t="s">
        <v>203</v>
      </c>
      <c r="AQ29" s="603"/>
      <c r="AR29" s="603"/>
      <c r="AS29" s="603"/>
      <c r="AT29" s="603"/>
      <c r="AU29" s="603"/>
      <c r="AV29" s="603"/>
      <c r="AW29" s="603"/>
      <c r="AX29" s="603"/>
      <c r="AY29" s="603"/>
      <c r="AZ29" s="603"/>
      <c r="BA29" s="603"/>
      <c r="BB29" s="603"/>
      <c r="BC29" s="603"/>
      <c r="BD29" s="603"/>
      <c r="BE29" s="603"/>
      <c r="BF29" s="604"/>
      <c r="BG29" s="602" t="s">
        <v>286</v>
      </c>
      <c r="BH29" s="664"/>
      <c r="BI29" s="664"/>
      <c r="BJ29" s="664"/>
      <c r="BK29" s="664"/>
      <c r="BL29" s="664"/>
      <c r="BM29" s="664"/>
      <c r="BN29" s="664"/>
      <c r="BO29" s="664"/>
      <c r="BP29" s="664"/>
      <c r="BQ29" s="665"/>
      <c r="BR29" s="602" t="s">
        <v>287</v>
      </c>
      <c r="BS29" s="664"/>
      <c r="BT29" s="664"/>
      <c r="BU29" s="664"/>
      <c r="BV29" s="664"/>
      <c r="BW29" s="664"/>
      <c r="BX29" s="664"/>
      <c r="BY29" s="664"/>
      <c r="BZ29" s="664"/>
      <c r="CA29" s="664"/>
      <c r="CB29" s="665"/>
      <c r="CD29" s="684" t="s">
        <v>288</v>
      </c>
      <c r="CE29" s="685"/>
      <c r="CF29" s="637" t="s">
        <v>289</v>
      </c>
      <c r="CG29" s="638"/>
      <c r="CH29" s="638"/>
      <c r="CI29" s="638"/>
      <c r="CJ29" s="638"/>
      <c r="CK29" s="638"/>
      <c r="CL29" s="638"/>
      <c r="CM29" s="638"/>
      <c r="CN29" s="638"/>
      <c r="CO29" s="638"/>
      <c r="CP29" s="638"/>
      <c r="CQ29" s="639"/>
      <c r="CR29" s="623">
        <v>492409</v>
      </c>
      <c r="CS29" s="655"/>
      <c r="CT29" s="655"/>
      <c r="CU29" s="655"/>
      <c r="CV29" s="655"/>
      <c r="CW29" s="655"/>
      <c r="CX29" s="655"/>
      <c r="CY29" s="656"/>
      <c r="CZ29" s="657">
        <v>10.1</v>
      </c>
      <c r="DA29" s="658"/>
      <c r="DB29" s="658"/>
      <c r="DC29" s="659"/>
      <c r="DD29" s="632">
        <v>492409</v>
      </c>
      <c r="DE29" s="655"/>
      <c r="DF29" s="655"/>
      <c r="DG29" s="655"/>
      <c r="DH29" s="655"/>
      <c r="DI29" s="655"/>
      <c r="DJ29" s="655"/>
      <c r="DK29" s="656"/>
      <c r="DL29" s="632">
        <v>492409</v>
      </c>
      <c r="DM29" s="655"/>
      <c r="DN29" s="655"/>
      <c r="DO29" s="655"/>
      <c r="DP29" s="655"/>
      <c r="DQ29" s="655"/>
      <c r="DR29" s="655"/>
      <c r="DS29" s="655"/>
      <c r="DT29" s="655"/>
      <c r="DU29" s="655"/>
      <c r="DV29" s="656"/>
      <c r="DW29" s="628">
        <v>14.5</v>
      </c>
      <c r="DX29" s="653"/>
      <c r="DY29" s="653"/>
      <c r="DZ29" s="653"/>
      <c r="EA29" s="653"/>
      <c r="EB29" s="653"/>
      <c r="EC29" s="654"/>
    </row>
    <row r="30" spans="2:133" ht="11.25" customHeight="1" x14ac:dyDescent="0.15">
      <c r="B30" s="620" t="s">
        <v>290</v>
      </c>
      <c r="C30" s="621"/>
      <c r="D30" s="621"/>
      <c r="E30" s="621"/>
      <c r="F30" s="621"/>
      <c r="G30" s="621"/>
      <c r="H30" s="621"/>
      <c r="I30" s="621"/>
      <c r="J30" s="621"/>
      <c r="K30" s="621"/>
      <c r="L30" s="621"/>
      <c r="M30" s="621"/>
      <c r="N30" s="621"/>
      <c r="O30" s="621"/>
      <c r="P30" s="621"/>
      <c r="Q30" s="622"/>
      <c r="R30" s="623">
        <v>84012</v>
      </c>
      <c r="S30" s="624"/>
      <c r="T30" s="624"/>
      <c r="U30" s="624"/>
      <c r="V30" s="624"/>
      <c r="W30" s="624"/>
      <c r="X30" s="624"/>
      <c r="Y30" s="625"/>
      <c r="Z30" s="626">
        <v>1.6</v>
      </c>
      <c r="AA30" s="626"/>
      <c r="AB30" s="626"/>
      <c r="AC30" s="626"/>
      <c r="AD30" s="627" t="s">
        <v>221</v>
      </c>
      <c r="AE30" s="627"/>
      <c r="AF30" s="627"/>
      <c r="AG30" s="627"/>
      <c r="AH30" s="627"/>
      <c r="AI30" s="627"/>
      <c r="AJ30" s="627"/>
      <c r="AK30" s="627"/>
      <c r="AL30" s="628" t="s">
        <v>221</v>
      </c>
      <c r="AM30" s="629"/>
      <c r="AN30" s="629"/>
      <c r="AO30" s="630"/>
      <c r="AP30" s="669" t="s">
        <v>291</v>
      </c>
      <c r="AQ30" s="670"/>
      <c r="AR30" s="670"/>
      <c r="AS30" s="670"/>
      <c r="AT30" s="675" t="s">
        <v>292</v>
      </c>
      <c r="AU30" s="182"/>
      <c r="AV30" s="182"/>
      <c r="AW30" s="182"/>
      <c r="AX30" s="609" t="s">
        <v>169</v>
      </c>
      <c r="AY30" s="610"/>
      <c r="AZ30" s="610"/>
      <c r="BA30" s="610"/>
      <c r="BB30" s="610"/>
      <c r="BC30" s="610"/>
      <c r="BD30" s="610"/>
      <c r="BE30" s="610"/>
      <c r="BF30" s="611"/>
      <c r="BG30" s="681">
        <v>99</v>
      </c>
      <c r="BH30" s="682"/>
      <c r="BI30" s="682"/>
      <c r="BJ30" s="682"/>
      <c r="BK30" s="682"/>
      <c r="BL30" s="682"/>
      <c r="BM30" s="618">
        <v>97.1</v>
      </c>
      <c r="BN30" s="682"/>
      <c r="BO30" s="682"/>
      <c r="BP30" s="682"/>
      <c r="BQ30" s="683"/>
      <c r="BR30" s="681">
        <v>98.5</v>
      </c>
      <c r="BS30" s="682"/>
      <c r="BT30" s="682"/>
      <c r="BU30" s="682"/>
      <c r="BV30" s="682"/>
      <c r="BW30" s="682"/>
      <c r="BX30" s="618">
        <v>95.3</v>
      </c>
      <c r="BY30" s="682"/>
      <c r="BZ30" s="682"/>
      <c r="CA30" s="682"/>
      <c r="CB30" s="683"/>
      <c r="CD30" s="686"/>
      <c r="CE30" s="687"/>
      <c r="CF30" s="637" t="s">
        <v>293</v>
      </c>
      <c r="CG30" s="638"/>
      <c r="CH30" s="638"/>
      <c r="CI30" s="638"/>
      <c r="CJ30" s="638"/>
      <c r="CK30" s="638"/>
      <c r="CL30" s="638"/>
      <c r="CM30" s="638"/>
      <c r="CN30" s="638"/>
      <c r="CO30" s="638"/>
      <c r="CP30" s="638"/>
      <c r="CQ30" s="639"/>
      <c r="CR30" s="623">
        <v>429214</v>
      </c>
      <c r="CS30" s="624"/>
      <c r="CT30" s="624"/>
      <c r="CU30" s="624"/>
      <c r="CV30" s="624"/>
      <c r="CW30" s="624"/>
      <c r="CX30" s="624"/>
      <c r="CY30" s="625"/>
      <c r="CZ30" s="657">
        <v>8.8000000000000007</v>
      </c>
      <c r="DA30" s="658"/>
      <c r="DB30" s="658"/>
      <c r="DC30" s="659"/>
      <c r="DD30" s="632">
        <v>429214</v>
      </c>
      <c r="DE30" s="624"/>
      <c r="DF30" s="624"/>
      <c r="DG30" s="624"/>
      <c r="DH30" s="624"/>
      <c r="DI30" s="624"/>
      <c r="DJ30" s="624"/>
      <c r="DK30" s="625"/>
      <c r="DL30" s="632">
        <v>429214</v>
      </c>
      <c r="DM30" s="624"/>
      <c r="DN30" s="624"/>
      <c r="DO30" s="624"/>
      <c r="DP30" s="624"/>
      <c r="DQ30" s="624"/>
      <c r="DR30" s="624"/>
      <c r="DS30" s="624"/>
      <c r="DT30" s="624"/>
      <c r="DU30" s="624"/>
      <c r="DV30" s="625"/>
      <c r="DW30" s="628">
        <v>12.7</v>
      </c>
      <c r="DX30" s="653"/>
      <c r="DY30" s="653"/>
      <c r="DZ30" s="653"/>
      <c r="EA30" s="653"/>
      <c r="EB30" s="653"/>
      <c r="EC30" s="654"/>
    </row>
    <row r="31" spans="2:133" ht="11.25" customHeight="1" x14ac:dyDescent="0.15">
      <c r="B31" s="620" t="s">
        <v>294</v>
      </c>
      <c r="C31" s="621"/>
      <c r="D31" s="621"/>
      <c r="E31" s="621"/>
      <c r="F31" s="621"/>
      <c r="G31" s="621"/>
      <c r="H31" s="621"/>
      <c r="I31" s="621"/>
      <c r="J31" s="621"/>
      <c r="K31" s="621"/>
      <c r="L31" s="621"/>
      <c r="M31" s="621"/>
      <c r="N31" s="621"/>
      <c r="O31" s="621"/>
      <c r="P31" s="621"/>
      <c r="Q31" s="622"/>
      <c r="R31" s="623">
        <v>164444</v>
      </c>
      <c r="S31" s="624"/>
      <c r="T31" s="624"/>
      <c r="U31" s="624"/>
      <c r="V31" s="624"/>
      <c r="W31" s="624"/>
      <c r="X31" s="624"/>
      <c r="Y31" s="625"/>
      <c r="Z31" s="626">
        <v>3.2</v>
      </c>
      <c r="AA31" s="626"/>
      <c r="AB31" s="626"/>
      <c r="AC31" s="626"/>
      <c r="AD31" s="627" t="s">
        <v>221</v>
      </c>
      <c r="AE31" s="627"/>
      <c r="AF31" s="627"/>
      <c r="AG31" s="627"/>
      <c r="AH31" s="627"/>
      <c r="AI31" s="627"/>
      <c r="AJ31" s="627"/>
      <c r="AK31" s="627"/>
      <c r="AL31" s="628" t="s">
        <v>221</v>
      </c>
      <c r="AM31" s="629"/>
      <c r="AN31" s="629"/>
      <c r="AO31" s="630"/>
      <c r="AP31" s="671"/>
      <c r="AQ31" s="672"/>
      <c r="AR31" s="672"/>
      <c r="AS31" s="672"/>
      <c r="AT31" s="676"/>
      <c r="AU31" s="181" t="s">
        <v>295</v>
      </c>
      <c r="AV31" s="181"/>
      <c r="AW31" s="181"/>
      <c r="AX31" s="620" t="s">
        <v>296</v>
      </c>
      <c r="AY31" s="621"/>
      <c r="AZ31" s="621"/>
      <c r="BA31" s="621"/>
      <c r="BB31" s="621"/>
      <c r="BC31" s="621"/>
      <c r="BD31" s="621"/>
      <c r="BE31" s="621"/>
      <c r="BF31" s="622"/>
      <c r="BG31" s="678">
        <v>99.1</v>
      </c>
      <c r="BH31" s="655"/>
      <c r="BI31" s="655"/>
      <c r="BJ31" s="655"/>
      <c r="BK31" s="655"/>
      <c r="BL31" s="655"/>
      <c r="BM31" s="629">
        <v>97.2</v>
      </c>
      <c r="BN31" s="679"/>
      <c r="BO31" s="679"/>
      <c r="BP31" s="679"/>
      <c r="BQ31" s="680"/>
      <c r="BR31" s="678">
        <v>98.5</v>
      </c>
      <c r="BS31" s="655"/>
      <c r="BT31" s="655"/>
      <c r="BU31" s="655"/>
      <c r="BV31" s="655"/>
      <c r="BW31" s="655"/>
      <c r="BX31" s="629">
        <v>96</v>
      </c>
      <c r="BY31" s="679"/>
      <c r="BZ31" s="679"/>
      <c r="CA31" s="679"/>
      <c r="CB31" s="680"/>
      <c r="CD31" s="686"/>
      <c r="CE31" s="687"/>
      <c r="CF31" s="637" t="s">
        <v>297</v>
      </c>
      <c r="CG31" s="638"/>
      <c r="CH31" s="638"/>
      <c r="CI31" s="638"/>
      <c r="CJ31" s="638"/>
      <c r="CK31" s="638"/>
      <c r="CL31" s="638"/>
      <c r="CM31" s="638"/>
      <c r="CN31" s="638"/>
      <c r="CO31" s="638"/>
      <c r="CP31" s="638"/>
      <c r="CQ31" s="639"/>
      <c r="CR31" s="623">
        <v>63195</v>
      </c>
      <c r="CS31" s="655"/>
      <c r="CT31" s="655"/>
      <c r="CU31" s="655"/>
      <c r="CV31" s="655"/>
      <c r="CW31" s="655"/>
      <c r="CX31" s="655"/>
      <c r="CY31" s="656"/>
      <c r="CZ31" s="657">
        <v>1.3</v>
      </c>
      <c r="DA31" s="658"/>
      <c r="DB31" s="658"/>
      <c r="DC31" s="659"/>
      <c r="DD31" s="632">
        <v>63195</v>
      </c>
      <c r="DE31" s="655"/>
      <c r="DF31" s="655"/>
      <c r="DG31" s="655"/>
      <c r="DH31" s="655"/>
      <c r="DI31" s="655"/>
      <c r="DJ31" s="655"/>
      <c r="DK31" s="656"/>
      <c r="DL31" s="632">
        <v>63195</v>
      </c>
      <c r="DM31" s="655"/>
      <c r="DN31" s="655"/>
      <c r="DO31" s="655"/>
      <c r="DP31" s="655"/>
      <c r="DQ31" s="655"/>
      <c r="DR31" s="655"/>
      <c r="DS31" s="655"/>
      <c r="DT31" s="655"/>
      <c r="DU31" s="655"/>
      <c r="DV31" s="656"/>
      <c r="DW31" s="628">
        <v>1.9</v>
      </c>
      <c r="DX31" s="653"/>
      <c r="DY31" s="653"/>
      <c r="DZ31" s="653"/>
      <c r="EA31" s="653"/>
      <c r="EB31" s="653"/>
      <c r="EC31" s="654"/>
    </row>
    <row r="32" spans="2:133" ht="11.25" customHeight="1" x14ac:dyDescent="0.15">
      <c r="B32" s="620" t="s">
        <v>298</v>
      </c>
      <c r="C32" s="621"/>
      <c r="D32" s="621"/>
      <c r="E32" s="621"/>
      <c r="F32" s="621"/>
      <c r="G32" s="621"/>
      <c r="H32" s="621"/>
      <c r="I32" s="621"/>
      <c r="J32" s="621"/>
      <c r="K32" s="621"/>
      <c r="L32" s="621"/>
      <c r="M32" s="621"/>
      <c r="N32" s="621"/>
      <c r="O32" s="621"/>
      <c r="P32" s="621"/>
      <c r="Q32" s="622"/>
      <c r="R32" s="623">
        <v>65378</v>
      </c>
      <c r="S32" s="624"/>
      <c r="T32" s="624"/>
      <c r="U32" s="624"/>
      <c r="V32" s="624"/>
      <c r="W32" s="624"/>
      <c r="X32" s="624"/>
      <c r="Y32" s="625"/>
      <c r="Z32" s="626">
        <v>1.3</v>
      </c>
      <c r="AA32" s="626"/>
      <c r="AB32" s="626"/>
      <c r="AC32" s="626"/>
      <c r="AD32" s="627">
        <v>840</v>
      </c>
      <c r="AE32" s="627"/>
      <c r="AF32" s="627"/>
      <c r="AG32" s="627"/>
      <c r="AH32" s="627"/>
      <c r="AI32" s="627"/>
      <c r="AJ32" s="627"/>
      <c r="AK32" s="627"/>
      <c r="AL32" s="628">
        <v>0</v>
      </c>
      <c r="AM32" s="629"/>
      <c r="AN32" s="629"/>
      <c r="AO32" s="630"/>
      <c r="AP32" s="673"/>
      <c r="AQ32" s="674"/>
      <c r="AR32" s="674"/>
      <c r="AS32" s="674"/>
      <c r="AT32" s="677"/>
      <c r="AU32" s="183"/>
      <c r="AV32" s="183"/>
      <c r="AW32" s="183"/>
      <c r="AX32" s="666" t="s">
        <v>299</v>
      </c>
      <c r="AY32" s="667"/>
      <c r="AZ32" s="667"/>
      <c r="BA32" s="667"/>
      <c r="BB32" s="667"/>
      <c r="BC32" s="667"/>
      <c r="BD32" s="667"/>
      <c r="BE32" s="667"/>
      <c r="BF32" s="668"/>
      <c r="BG32" s="690">
        <v>98.4</v>
      </c>
      <c r="BH32" s="691"/>
      <c r="BI32" s="691"/>
      <c r="BJ32" s="691"/>
      <c r="BK32" s="691"/>
      <c r="BL32" s="691"/>
      <c r="BM32" s="692">
        <v>95.9</v>
      </c>
      <c r="BN32" s="691"/>
      <c r="BO32" s="691"/>
      <c r="BP32" s="691"/>
      <c r="BQ32" s="693"/>
      <c r="BR32" s="690">
        <v>97.7</v>
      </c>
      <c r="BS32" s="691"/>
      <c r="BT32" s="691"/>
      <c r="BU32" s="691"/>
      <c r="BV32" s="691"/>
      <c r="BW32" s="691"/>
      <c r="BX32" s="692">
        <v>92.2</v>
      </c>
      <c r="BY32" s="691"/>
      <c r="BZ32" s="691"/>
      <c r="CA32" s="691"/>
      <c r="CB32" s="693"/>
      <c r="CD32" s="688"/>
      <c r="CE32" s="689"/>
      <c r="CF32" s="637" t="s">
        <v>300</v>
      </c>
      <c r="CG32" s="638"/>
      <c r="CH32" s="638"/>
      <c r="CI32" s="638"/>
      <c r="CJ32" s="638"/>
      <c r="CK32" s="638"/>
      <c r="CL32" s="638"/>
      <c r="CM32" s="638"/>
      <c r="CN32" s="638"/>
      <c r="CO32" s="638"/>
      <c r="CP32" s="638"/>
      <c r="CQ32" s="639"/>
      <c r="CR32" s="623" t="s">
        <v>221</v>
      </c>
      <c r="CS32" s="624"/>
      <c r="CT32" s="624"/>
      <c r="CU32" s="624"/>
      <c r="CV32" s="624"/>
      <c r="CW32" s="624"/>
      <c r="CX32" s="624"/>
      <c r="CY32" s="625"/>
      <c r="CZ32" s="657" t="s">
        <v>221</v>
      </c>
      <c r="DA32" s="658"/>
      <c r="DB32" s="658"/>
      <c r="DC32" s="659"/>
      <c r="DD32" s="632" t="s">
        <v>221</v>
      </c>
      <c r="DE32" s="624"/>
      <c r="DF32" s="624"/>
      <c r="DG32" s="624"/>
      <c r="DH32" s="624"/>
      <c r="DI32" s="624"/>
      <c r="DJ32" s="624"/>
      <c r="DK32" s="625"/>
      <c r="DL32" s="632" t="s">
        <v>221</v>
      </c>
      <c r="DM32" s="624"/>
      <c r="DN32" s="624"/>
      <c r="DO32" s="624"/>
      <c r="DP32" s="624"/>
      <c r="DQ32" s="624"/>
      <c r="DR32" s="624"/>
      <c r="DS32" s="624"/>
      <c r="DT32" s="624"/>
      <c r="DU32" s="624"/>
      <c r="DV32" s="625"/>
      <c r="DW32" s="628" t="s">
        <v>221</v>
      </c>
      <c r="DX32" s="653"/>
      <c r="DY32" s="653"/>
      <c r="DZ32" s="653"/>
      <c r="EA32" s="653"/>
      <c r="EB32" s="653"/>
      <c r="EC32" s="654"/>
    </row>
    <row r="33" spans="2:133" ht="11.25" customHeight="1" x14ac:dyDescent="0.15">
      <c r="B33" s="620" t="s">
        <v>301</v>
      </c>
      <c r="C33" s="621"/>
      <c r="D33" s="621"/>
      <c r="E33" s="621"/>
      <c r="F33" s="621"/>
      <c r="G33" s="621"/>
      <c r="H33" s="621"/>
      <c r="I33" s="621"/>
      <c r="J33" s="621"/>
      <c r="K33" s="621"/>
      <c r="L33" s="621"/>
      <c r="M33" s="621"/>
      <c r="N33" s="621"/>
      <c r="O33" s="621"/>
      <c r="P33" s="621"/>
      <c r="Q33" s="622"/>
      <c r="R33" s="623">
        <v>440500</v>
      </c>
      <c r="S33" s="624"/>
      <c r="T33" s="624"/>
      <c r="U33" s="624"/>
      <c r="V33" s="624"/>
      <c r="W33" s="624"/>
      <c r="X33" s="624"/>
      <c r="Y33" s="625"/>
      <c r="Z33" s="626">
        <v>8.6</v>
      </c>
      <c r="AA33" s="626"/>
      <c r="AB33" s="626"/>
      <c r="AC33" s="626"/>
      <c r="AD33" s="627" t="s">
        <v>221</v>
      </c>
      <c r="AE33" s="627"/>
      <c r="AF33" s="627"/>
      <c r="AG33" s="627"/>
      <c r="AH33" s="627"/>
      <c r="AI33" s="627"/>
      <c r="AJ33" s="627"/>
      <c r="AK33" s="627"/>
      <c r="AL33" s="628" t="s">
        <v>221</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302</v>
      </c>
      <c r="CE33" s="638"/>
      <c r="CF33" s="638"/>
      <c r="CG33" s="638"/>
      <c r="CH33" s="638"/>
      <c r="CI33" s="638"/>
      <c r="CJ33" s="638"/>
      <c r="CK33" s="638"/>
      <c r="CL33" s="638"/>
      <c r="CM33" s="638"/>
      <c r="CN33" s="638"/>
      <c r="CO33" s="638"/>
      <c r="CP33" s="638"/>
      <c r="CQ33" s="639"/>
      <c r="CR33" s="623">
        <v>2296456</v>
      </c>
      <c r="CS33" s="655"/>
      <c r="CT33" s="655"/>
      <c r="CU33" s="655"/>
      <c r="CV33" s="655"/>
      <c r="CW33" s="655"/>
      <c r="CX33" s="655"/>
      <c r="CY33" s="656"/>
      <c r="CZ33" s="657">
        <v>47</v>
      </c>
      <c r="DA33" s="658"/>
      <c r="DB33" s="658"/>
      <c r="DC33" s="659"/>
      <c r="DD33" s="632">
        <v>1930614</v>
      </c>
      <c r="DE33" s="655"/>
      <c r="DF33" s="655"/>
      <c r="DG33" s="655"/>
      <c r="DH33" s="655"/>
      <c r="DI33" s="655"/>
      <c r="DJ33" s="655"/>
      <c r="DK33" s="656"/>
      <c r="DL33" s="632">
        <v>1454997</v>
      </c>
      <c r="DM33" s="655"/>
      <c r="DN33" s="655"/>
      <c r="DO33" s="655"/>
      <c r="DP33" s="655"/>
      <c r="DQ33" s="655"/>
      <c r="DR33" s="655"/>
      <c r="DS33" s="655"/>
      <c r="DT33" s="655"/>
      <c r="DU33" s="655"/>
      <c r="DV33" s="656"/>
      <c r="DW33" s="628">
        <v>42.9</v>
      </c>
      <c r="DX33" s="653"/>
      <c r="DY33" s="653"/>
      <c r="DZ33" s="653"/>
      <c r="EA33" s="653"/>
      <c r="EB33" s="653"/>
      <c r="EC33" s="654"/>
    </row>
    <row r="34" spans="2:133" ht="11.25" customHeight="1" x14ac:dyDescent="0.15">
      <c r="B34" s="620" t="s">
        <v>303</v>
      </c>
      <c r="C34" s="621"/>
      <c r="D34" s="621"/>
      <c r="E34" s="621"/>
      <c r="F34" s="621"/>
      <c r="G34" s="621"/>
      <c r="H34" s="621"/>
      <c r="I34" s="621"/>
      <c r="J34" s="621"/>
      <c r="K34" s="621"/>
      <c r="L34" s="621"/>
      <c r="M34" s="621"/>
      <c r="N34" s="621"/>
      <c r="O34" s="621"/>
      <c r="P34" s="621"/>
      <c r="Q34" s="622"/>
      <c r="R34" s="623" t="s">
        <v>221</v>
      </c>
      <c r="S34" s="624"/>
      <c r="T34" s="624"/>
      <c r="U34" s="624"/>
      <c r="V34" s="624"/>
      <c r="W34" s="624"/>
      <c r="X34" s="624"/>
      <c r="Y34" s="625"/>
      <c r="Z34" s="626" t="s">
        <v>221</v>
      </c>
      <c r="AA34" s="626"/>
      <c r="AB34" s="626"/>
      <c r="AC34" s="626"/>
      <c r="AD34" s="627" t="s">
        <v>221</v>
      </c>
      <c r="AE34" s="627"/>
      <c r="AF34" s="627"/>
      <c r="AG34" s="627"/>
      <c r="AH34" s="627"/>
      <c r="AI34" s="627"/>
      <c r="AJ34" s="627"/>
      <c r="AK34" s="627"/>
      <c r="AL34" s="628" t="s">
        <v>221</v>
      </c>
      <c r="AM34" s="629"/>
      <c r="AN34" s="629"/>
      <c r="AO34" s="630"/>
      <c r="AP34" s="186"/>
      <c r="AQ34" s="602" t="s">
        <v>304</v>
      </c>
      <c r="AR34" s="603"/>
      <c r="AS34" s="603"/>
      <c r="AT34" s="603"/>
      <c r="AU34" s="603"/>
      <c r="AV34" s="603"/>
      <c r="AW34" s="603"/>
      <c r="AX34" s="603"/>
      <c r="AY34" s="603"/>
      <c r="AZ34" s="603"/>
      <c r="BA34" s="603"/>
      <c r="BB34" s="603"/>
      <c r="BC34" s="603"/>
      <c r="BD34" s="603"/>
      <c r="BE34" s="603"/>
      <c r="BF34" s="604"/>
      <c r="BG34" s="602" t="s">
        <v>305</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306</v>
      </c>
      <c r="CE34" s="638"/>
      <c r="CF34" s="638"/>
      <c r="CG34" s="638"/>
      <c r="CH34" s="638"/>
      <c r="CI34" s="638"/>
      <c r="CJ34" s="638"/>
      <c r="CK34" s="638"/>
      <c r="CL34" s="638"/>
      <c r="CM34" s="638"/>
      <c r="CN34" s="638"/>
      <c r="CO34" s="638"/>
      <c r="CP34" s="638"/>
      <c r="CQ34" s="639"/>
      <c r="CR34" s="623">
        <v>811749</v>
      </c>
      <c r="CS34" s="624"/>
      <c r="CT34" s="624"/>
      <c r="CU34" s="624"/>
      <c r="CV34" s="624"/>
      <c r="CW34" s="624"/>
      <c r="CX34" s="624"/>
      <c r="CY34" s="625"/>
      <c r="CZ34" s="657">
        <v>16.600000000000001</v>
      </c>
      <c r="DA34" s="658"/>
      <c r="DB34" s="658"/>
      <c r="DC34" s="659"/>
      <c r="DD34" s="632">
        <v>638302</v>
      </c>
      <c r="DE34" s="624"/>
      <c r="DF34" s="624"/>
      <c r="DG34" s="624"/>
      <c r="DH34" s="624"/>
      <c r="DI34" s="624"/>
      <c r="DJ34" s="624"/>
      <c r="DK34" s="625"/>
      <c r="DL34" s="632">
        <v>561804</v>
      </c>
      <c r="DM34" s="624"/>
      <c r="DN34" s="624"/>
      <c r="DO34" s="624"/>
      <c r="DP34" s="624"/>
      <c r="DQ34" s="624"/>
      <c r="DR34" s="624"/>
      <c r="DS34" s="624"/>
      <c r="DT34" s="624"/>
      <c r="DU34" s="624"/>
      <c r="DV34" s="625"/>
      <c r="DW34" s="628">
        <v>16.600000000000001</v>
      </c>
      <c r="DX34" s="653"/>
      <c r="DY34" s="653"/>
      <c r="DZ34" s="653"/>
      <c r="EA34" s="653"/>
      <c r="EB34" s="653"/>
      <c r="EC34" s="654"/>
    </row>
    <row r="35" spans="2:133" ht="11.25" customHeight="1" x14ac:dyDescent="0.15">
      <c r="B35" s="620" t="s">
        <v>307</v>
      </c>
      <c r="C35" s="621"/>
      <c r="D35" s="621"/>
      <c r="E35" s="621"/>
      <c r="F35" s="621"/>
      <c r="G35" s="621"/>
      <c r="H35" s="621"/>
      <c r="I35" s="621"/>
      <c r="J35" s="621"/>
      <c r="K35" s="621"/>
      <c r="L35" s="621"/>
      <c r="M35" s="621"/>
      <c r="N35" s="621"/>
      <c r="O35" s="621"/>
      <c r="P35" s="621"/>
      <c r="Q35" s="622"/>
      <c r="R35" s="623">
        <v>220000</v>
      </c>
      <c r="S35" s="624"/>
      <c r="T35" s="624"/>
      <c r="U35" s="624"/>
      <c r="V35" s="624"/>
      <c r="W35" s="624"/>
      <c r="X35" s="624"/>
      <c r="Y35" s="625"/>
      <c r="Z35" s="626">
        <v>4.3</v>
      </c>
      <c r="AA35" s="626"/>
      <c r="AB35" s="626"/>
      <c r="AC35" s="626"/>
      <c r="AD35" s="627" t="s">
        <v>221</v>
      </c>
      <c r="AE35" s="627"/>
      <c r="AF35" s="627"/>
      <c r="AG35" s="627"/>
      <c r="AH35" s="627"/>
      <c r="AI35" s="627"/>
      <c r="AJ35" s="627"/>
      <c r="AK35" s="627"/>
      <c r="AL35" s="628" t="s">
        <v>221</v>
      </c>
      <c r="AM35" s="629"/>
      <c r="AN35" s="629"/>
      <c r="AO35" s="630"/>
      <c r="AP35" s="186"/>
      <c r="AQ35" s="634" t="s">
        <v>308</v>
      </c>
      <c r="AR35" s="635"/>
      <c r="AS35" s="635"/>
      <c r="AT35" s="635"/>
      <c r="AU35" s="635"/>
      <c r="AV35" s="635"/>
      <c r="AW35" s="635"/>
      <c r="AX35" s="635"/>
      <c r="AY35" s="636"/>
      <c r="AZ35" s="612">
        <v>620718</v>
      </c>
      <c r="BA35" s="613"/>
      <c r="BB35" s="613"/>
      <c r="BC35" s="613"/>
      <c r="BD35" s="613"/>
      <c r="BE35" s="613"/>
      <c r="BF35" s="694"/>
      <c r="BG35" s="634" t="s">
        <v>309</v>
      </c>
      <c r="BH35" s="635"/>
      <c r="BI35" s="635"/>
      <c r="BJ35" s="635"/>
      <c r="BK35" s="635"/>
      <c r="BL35" s="635"/>
      <c r="BM35" s="635"/>
      <c r="BN35" s="635"/>
      <c r="BO35" s="635"/>
      <c r="BP35" s="635"/>
      <c r="BQ35" s="635"/>
      <c r="BR35" s="635"/>
      <c r="BS35" s="635"/>
      <c r="BT35" s="635"/>
      <c r="BU35" s="636"/>
      <c r="BV35" s="612">
        <v>11500</v>
      </c>
      <c r="BW35" s="613"/>
      <c r="BX35" s="613"/>
      <c r="BY35" s="613"/>
      <c r="BZ35" s="613"/>
      <c r="CA35" s="613"/>
      <c r="CB35" s="694"/>
      <c r="CD35" s="637" t="s">
        <v>310</v>
      </c>
      <c r="CE35" s="638"/>
      <c r="CF35" s="638"/>
      <c r="CG35" s="638"/>
      <c r="CH35" s="638"/>
      <c r="CI35" s="638"/>
      <c r="CJ35" s="638"/>
      <c r="CK35" s="638"/>
      <c r="CL35" s="638"/>
      <c r="CM35" s="638"/>
      <c r="CN35" s="638"/>
      <c r="CO35" s="638"/>
      <c r="CP35" s="638"/>
      <c r="CQ35" s="639"/>
      <c r="CR35" s="623">
        <v>23990</v>
      </c>
      <c r="CS35" s="655"/>
      <c r="CT35" s="655"/>
      <c r="CU35" s="655"/>
      <c r="CV35" s="655"/>
      <c r="CW35" s="655"/>
      <c r="CX35" s="655"/>
      <c r="CY35" s="656"/>
      <c r="CZ35" s="657">
        <v>0.5</v>
      </c>
      <c r="DA35" s="658"/>
      <c r="DB35" s="658"/>
      <c r="DC35" s="659"/>
      <c r="DD35" s="632">
        <v>23641</v>
      </c>
      <c r="DE35" s="655"/>
      <c r="DF35" s="655"/>
      <c r="DG35" s="655"/>
      <c r="DH35" s="655"/>
      <c r="DI35" s="655"/>
      <c r="DJ35" s="655"/>
      <c r="DK35" s="656"/>
      <c r="DL35" s="632">
        <v>18833</v>
      </c>
      <c r="DM35" s="655"/>
      <c r="DN35" s="655"/>
      <c r="DO35" s="655"/>
      <c r="DP35" s="655"/>
      <c r="DQ35" s="655"/>
      <c r="DR35" s="655"/>
      <c r="DS35" s="655"/>
      <c r="DT35" s="655"/>
      <c r="DU35" s="655"/>
      <c r="DV35" s="656"/>
      <c r="DW35" s="628">
        <v>0.6</v>
      </c>
      <c r="DX35" s="653"/>
      <c r="DY35" s="653"/>
      <c r="DZ35" s="653"/>
      <c r="EA35" s="653"/>
      <c r="EB35" s="653"/>
      <c r="EC35" s="654"/>
    </row>
    <row r="36" spans="2:133" ht="11.25" customHeight="1" x14ac:dyDescent="0.15">
      <c r="B36" s="666" t="s">
        <v>311</v>
      </c>
      <c r="C36" s="667"/>
      <c r="D36" s="667"/>
      <c r="E36" s="667"/>
      <c r="F36" s="667"/>
      <c r="G36" s="667"/>
      <c r="H36" s="667"/>
      <c r="I36" s="667"/>
      <c r="J36" s="667"/>
      <c r="K36" s="667"/>
      <c r="L36" s="667"/>
      <c r="M36" s="667"/>
      <c r="N36" s="667"/>
      <c r="O36" s="667"/>
      <c r="P36" s="667"/>
      <c r="Q36" s="668"/>
      <c r="R36" s="695">
        <v>5112952</v>
      </c>
      <c r="S36" s="696"/>
      <c r="T36" s="696"/>
      <c r="U36" s="696"/>
      <c r="V36" s="696"/>
      <c r="W36" s="696"/>
      <c r="X36" s="696"/>
      <c r="Y36" s="697"/>
      <c r="Z36" s="698">
        <v>100</v>
      </c>
      <c r="AA36" s="698"/>
      <c r="AB36" s="698"/>
      <c r="AC36" s="698"/>
      <c r="AD36" s="699">
        <v>3170517</v>
      </c>
      <c r="AE36" s="699"/>
      <c r="AF36" s="699"/>
      <c r="AG36" s="699"/>
      <c r="AH36" s="699"/>
      <c r="AI36" s="699"/>
      <c r="AJ36" s="699"/>
      <c r="AK36" s="699"/>
      <c r="AL36" s="700">
        <v>100</v>
      </c>
      <c r="AM36" s="692"/>
      <c r="AN36" s="692"/>
      <c r="AO36" s="701"/>
      <c r="AQ36" s="702" t="s">
        <v>312</v>
      </c>
      <c r="AR36" s="703"/>
      <c r="AS36" s="703"/>
      <c r="AT36" s="703"/>
      <c r="AU36" s="703"/>
      <c r="AV36" s="703"/>
      <c r="AW36" s="703"/>
      <c r="AX36" s="703"/>
      <c r="AY36" s="704"/>
      <c r="AZ36" s="623">
        <v>121709</v>
      </c>
      <c r="BA36" s="624"/>
      <c r="BB36" s="624"/>
      <c r="BC36" s="624"/>
      <c r="BD36" s="655"/>
      <c r="BE36" s="655"/>
      <c r="BF36" s="680"/>
      <c r="BG36" s="637" t="s">
        <v>313</v>
      </c>
      <c r="BH36" s="638"/>
      <c r="BI36" s="638"/>
      <c r="BJ36" s="638"/>
      <c r="BK36" s="638"/>
      <c r="BL36" s="638"/>
      <c r="BM36" s="638"/>
      <c r="BN36" s="638"/>
      <c r="BO36" s="638"/>
      <c r="BP36" s="638"/>
      <c r="BQ36" s="638"/>
      <c r="BR36" s="638"/>
      <c r="BS36" s="638"/>
      <c r="BT36" s="638"/>
      <c r="BU36" s="639"/>
      <c r="BV36" s="623">
        <v>-99693</v>
      </c>
      <c r="BW36" s="624"/>
      <c r="BX36" s="624"/>
      <c r="BY36" s="624"/>
      <c r="BZ36" s="624"/>
      <c r="CA36" s="624"/>
      <c r="CB36" s="633"/>
      <c r="CD36" s="637" t="s">
        <v>314</v>
      </c>
      <c r="CE36" s="638"/>
      <c r="CF36" s="638"/>
      <c r="CG36" s="638"/>
      <c r="CH36" s="638"/>
      <c r="CI36" s="638"/>
      <c r="CJ36" s="638"/>
      <c r="CK36" s="638"/>
      <c r="CL36" s="638"/>
      <c r="CM36" s="638"/>
      <c r="CN36" s="638"/>
      <c r="CO36" s="638"/>
      <c r="CP36" s="638"/>
      <c r="CQ36" s="639"/>
      <c r="CR36" s="623">
        <v>561644</v>
      </c>
      <c r="CS36" s="624"/>
      <c r="CT36" s="624"/>
      <c r="CU36" s="624"/>
      <c r="CV36" s="624"/>
      <c r="CW36" s="624"/>
      <c r="CX36" s="624"/>
      <c r="CY36" s="625"/>
      <c r="CZ36" s="657">
        <v>11.5</v>
      </c>
      <c r="DA36" s="658"/>
      <c r="DB36" s="658"/>
      <c r="DC36" s="659"/>
      <c r="DD36" s="632">
        <v>481612</v>
      </c>
      <c r="DE36" s="624"/>
      <c r="DF36" s="624"/>
      <c r="DG36" s="624"/>
      <c r="DH36" s="624"/>
      <c r="DI36" s="624"/>
      <c r="DJ36" s="624"/>
      <c r="DK36" s="625"/>
      <c r="DL36" s="632">
        <v>382426</v>
      </c>
      <c r="DM36" s="624"/>
      <c r="DN36" s="624"/>
      <c r="DO36" s="624"/>
      <c r="DP36" s="624"/>
      <c r="DQ36" s="624"/>
      <c r="DR36" s="624"/>
      <c r="DS36" s="624"/>
      <c r="DT36" s="624"/>
      <c r="DU36" s="624"/>
      <c r="DV36" s="625"/>
      <c r="DW36" s="628">
        <v>11.3</v>
      </c>
      <c r="DX36" s="653"/>
      <c r="DY36" s="653"/>
      <c r="DZ36" s="653"/>
      <c r="EA36" s="653"/>
      <c r="EB36" s="653"/>
      <c r="EC36" s="654"/>
    </row>
    <row r="37" spans="2:133" ht="11.25" customHeight="1" x14ac:dyDescent="0.15">
      <c r="AQ37" s="702" t="s">
        <v>315</v>
      </c>
      <c r="AR37" s="703"/>
      <c r="AS37" s="703"/>
      <c r="AT37" s="703"/>
      <c r="AU37" s="703"/>
      <c r="AV37" s="703"/>
      <c r="AW37" s="703"/>
      <c r="AX37" s="703"/>
      <c r="AY37" s="704"/>
      <c r="AZ37" s="623">
        <v>495</v>
      </c>
      <c r="BA37" s="624"/>
      <c r="BB37" s="624"/>
      <c r="BC37" s="624"/>
      <c r="BD37" s="655"/>
      <c r="BE37" s="655"/>
      <c r="BF37" s="680"/>
      <c r="BG37" s="637" t="s">
        <v>316</v>
      </c>
      <c r="BH37" s="638"/>
      <c r="BI37" s="638"/>
      <c r="BJ37" s="638"/>
      <c r="BK37" s="638"/>
      <c r="BL37" s="638"/>
      <c r="BM37" s="638"/>
      <c r="BN37" s="638"/>
      <c r="BO37" s="638"/>
      <c r="BP37" s="638"/>
      <c r="BQ37" s="638"/>
      <c r="BR37" s="638"/>
      <c r="BS37" s="638"/>
      <c r="BT37" s="638"/>
      <c r="BU37" s="639"/>
      <c r="BV37" s="623">
        <v>1989</v>
      </c>
      <c r="BW37" s="624"/>
      <c r="BX37" s="624"/>
      <c r="BY37" s="624"/>
      <c r="BZ37" s="624"/>
      <c r="CA37" s="624"/>
      <c r="CB37" s="633"/>
      <c r="CD37" s="637" t="s">
        <v>317</v>
      </c>
      <c r="CE37" s="638"/>
      <c r="CF37" s="638"/>
      <c r="CG37" s="638"/>
      <c r="CH37" s="638"/>
      <c r="CI37" s="638"/>
      <c r="CJ37" s="638"/>
      <c r="CK37" s="638"/>
      <c r="CL37" s="638"/>
      <c r="CM37" s="638"/>
      <c r="CN37" s="638"/>
      <c r="CO37" s="638"/>
      <c r="CP37" s="638"/>
      <c r="CQ37" s="639"/>
      <c r="CR37" s="623">
        <v>101005</v>
      </c>
      <c r="CS37" s="655"/>
      <c r="CT37" s="655"/>
      <c r="CU37" s="655"/>
      <c r="CV37" s="655"/>
      <c r="CW37" s="655"/>
      <c r="CX37" s="655"/>
      <c r="CY37" s="656"/>
      <c r="CZ37" s="657">
        <v>2.1</v>
      </c>
      <c r="DA37" s="658"/>
      <c r="DB37" s="658"/>
      <c r="DC37" s="659"/>
      <c r="DD37" s="632">
        <v>97442</v>
      </c>
      <c r="DE37" s="655"/>
      <c r="DF37" s="655"/>
      <c r="DG37" s="655"/>
      <c r="DH37" s="655"/>
      <c r="DI37" s="655"/>
      <c r="DJ37" s="655"/>
      <c r="DK37" s="656"/>
      <c r="DL37" s="632">
        <v>97442</v>
      </c>
      <c r="DM37" s="655"/>
      <c r="DN37" s="655"/>
      <c r="DO37" s="655"/>
      <c r="DP37" s="655"/>
      <c r="DQ37" s="655"/>
      <c r="DR37" s="655"/>
      <c r="DS37" s="655"/>
      <c r="DT37" s="655"/>
      <c r="DU37" s="655"/>
      <c r="DV37" s="656"/>
      <c r="DW37" s="628">
        <v>2.9</v>
      </c>
      <c r="DX37" s="653"/>
      <c r="DY37" s="653"/>
      <c r="DZ37" s="653"/>
      <c r="EA37" s="653"/>
      <c r="EB37" s="653"/>
      <c r="EC37" s="654"/>
    </row>
    <row r="38" spans="2:133" ht="11.25" customHeight="1" x14ac:dyDescent="0.15">
      <c r="AQ38" s="702" t="s">
        <v>318</v>
      </c>
      <c r="AR38" s="703"/>
      <c r="AS38" s="703"/>
      <c r="AT38" s="703"/>
      <c r="AU38" s="703"/>
      <c r="AV38" s="703"/>
      <c r="AW38" s="703"/>
      <c r="AX38" s="703"/>
      <c r="AY38" s="704"/>
      <c r="AZ38" s="623" t="s">
        <v>319</v>
      </c>
      <c r="BA38" s="624"/>
      <c r="BB38" s="624"/>
      <c r="BC38" s="624"/>
      <c r="BD38" s="655"/>
      <c r="BE38" s="655"/>
      <c r="BF38" s="680"/>
      <c r="BG38" s="637" t="s">
        <v>320</v>
      </c>
      <c r="BH38" s="638"/>
      <c r="BI38" s="638"/>
      <c r="BJ38" s="638"/>
      <c r="BK38" s="638"/>
      <c r="BL38" s="638"/>
      <c r="BM38" s="638"/>
      <c r="BN38" s="638"/>
      <c r="BO38" s="638"/>
      <c r="BP38" s="638"/>
      <c r="BQ38" s="638"/>
      <c r="BR38" s="638"/>
      <c r="BS38" s="638"/>
      <c r="BT38" s="638"/>
      <c r="BU38" s="639"/>
      <c r="BV38" s="623">
        <v>3488</v>
      </c>
      <c r="BW38" s="624"/>
      <c r="BX38" s="624"/>
      <c r="BY38" s="624"/>
      <c r="BZ38" s="624"/>
      <c r="CA38" s="624"/>
      <c r="CB38" s="633"/>
      <c r="CD38" s="637" t="s">
        <v>321</v>
      </c>
      <c r="CE38" s="638"/>
      <c r="CF38" s="638"/>
      <c r="CG38" s="638"/>
      <c r="CH38" s="638"/>
      <c r="CI38" s="638"/>
      <c r="CJ38" s="638"/>
      <c r="CK38" s="638"/>
      <c r="CL38" s="638"/>
      <c r="CM38" s="638"/>
      <c r="CN38" s="638"/>
      <c r="CO38" s="638"/>
      <c r="CP38" s="638"/>
      <c r="CQ38" s="639"/>
      <c r="CR38" s="623">
        <v>620223</v>
      </c>
      <c r="CS38" s="624"/>
      <c r="CT38" s="624"/>
      <c r="CU38" s="624"/>
      <c r="CV38" s="624"/>
      <c r="CW38" s="624"/>
      <c r="CX38" s="624"/>
      <c r="CY38" s="625"/>
      <c r="CZ38" s="657">
        <v>12.7</v>
      </c>
      <c r="DA38" s="658"/>
      <c r="DB38" s="658"/>
      <c r="DC38" s="659"/>
      <c r="DD38" s="632">
        <v>516385</v>
      </c>
      <c r="DE38" s="624"/>
      <c r="DF38" s="624"/>
      <c r="DG38" s="624"/>
      <c r="DH38" s="624"/>
      <c r="DI38" s="624"/>
      <c r="DJ38" s="624"/>
      <c r="DK38" s="625"/>
      <c r="DL38" s="632">
        <v>491934</v>
      </c>
      <c r="DM38" s="624"/>
      <c r="DN38" s="624"/>
      <c r="DO38" s="624"/>
      <c r="DP38" s="624"/>
      <c r="DQ38" s="624"/>
      <c r="DR38" s="624"/>
      <c r="DS38" s="624"/>
      <c r="DT38" s="624"/>
      <c r="DU38" s="624"/>
      <c r="DV38" s="625"/>
      <c r="DW38" s="628">
        <v>14.5</v>
      </c>
      <c r="DX38" s="653"/>
      <c r="DY38" s="653"/>
      <c r="DZ38" s="653"/>
      <c r="EA38" s="653"/>
      <c r="EB38" s="653"/>
      <c r="EC38" s="654"/>
    </row>
    <row r="39" spans="2:133" ht="11.25" customHeight="1" x14ac:dyDescent="0.15">
      <c r="AQ39" s="702" t="s">
        <v>322</v>
      </c>
      <c r="AR39" s="703"/>
      <c r="AS39" s="703"/>
      <c r="AT39" s="703"/>
      <c r="AU39" s="703"/>
      <c r="AV39" s="703"/>
      <c r="AW39" s="703"/>
      <c r="AX39" s="703"/>
      <c r="AY39" s="704"/>
      <c r="AZ39" s="623" t="s">
        <v>319</v>
      </c>
      <c r="BA39" s="624"/>
      <c r="BB39" s="624"/>
      <c r="BC39" s="624"/>
      <c r="BD39" s="655"/>
      <c r="BE39" s="655"/>
      <c r="BF39" s="680"/>
      <c r="BG39" s="708" t="s">
        <v>323</v>
      </c>
      <c r="BH39" s="709"/>
      <c r="BI39" s="709"/>
      <c r="BJ39" s="709"/>
      <c r="BK39" s="709"/>
      <c r="BL39" s="187"/>
      <c r="BM39" s="638" t="s">
        <v>324</v>
      </c>
      <c r="BN39" s="638"/>
      <c r="BO39" s="638"/>
      <c r="BP39" s="638"/>
      <c r="BQ39" s="638"/>
      <c r="BR39" s="638"/>
      <c r="BS39" s="638"/>
      <c r="BT39" s="638"/>
      <c r="BU39" s="639"/>
      <c r="BV39" s="623">
        <v>98</v>
      </c>
      <c r="BW39" s="624"/>
      <c r="BX39" s="624"/>
      <c r="BY39" s="624"/>
      <c r="BZ39" s="624"/>
      <c r="CA39" s="624"/>
      <c r="CB39" s="633"/>
      <c r="CD39" s="637" t="s">
        <v>325</v>
      </c>
      <c r="CE39" s="638"/>
      <c r="CF39" s="638"/>
      <c r="CG39" s="638"/>
      <c r="CH39" s="638"/>
      <c r="CI39" s="638"/>
      <c r="CJ39" s="638"/>
      <c r="CK39" s="638"/>
      <c r="CL39" s="638"/>
      <c r="CM39" s="638"/>
      <c r="CN39" s="638"/>
      <c r="CO39" s="638"/>
      <c r="CP39" s="638"/>
      <c r="CQ39" s="639"/>
      <c r="CR39" s="623">
        <v>278850</v>
      </c>
      <c r="CS39" s="655"/>
      <c r="CT39" s="655"/>
      <c r="CU39" s="655"/>
      <c r="CV39" s="655"/>
      <c r="CW39" s="655"/>
      <c r="CX39" s="655"/>
      <c r="CY39" s="656"/>
      <c r="CZ39" s="657">
        <v>5.7</v>
      </c>
      <c r="DA39" s="658"/>
      <c r="DB39" s="658"/>
      <c r="DC39" s="659"/>
      <c r="DD39" s="632">
        <v>270674</v>
      </c>
      <c r="DE39" s="655"/>
      <c r="DF39" s="655"/>
      <c r="DG39" s="655"/>
      <c r="DH39" s="655"/>
      <c r="DI39" s="655"/>
      <c r="DJ39" s="655"/>
      <c r="DK39" s="656"/>
      <c r="DL39" s="632" t="s">
        <v>319</v>
      </c>
      <c r="DM39" s="655"/>
      <c r="DN39" s="655"/>
      <c r="DO39" s="655"/>
      <c r="DP39" s="655"/>
      <c r="DQ39" s="655"/>
      <c r="DR39" s="655"/>
      <c r="DS39" s="655"/>
      <c r="DT39" s="655"/>
      <c r="DU39" s="655"/>
      <c r="DV39" s="656"/>
      <c r="DW39" s="628" t="s">
        <v>319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326</v>
      </c>
      <c r="AR40" s="703"/>
      <c r="AS40" s="703"/>
      <c r="AT40" s="703"/>
      <c r="AU40" s="703"/>
      <c r="AV40" s="703"/>
      <c r="AW40" s="703"/>
      <c r="AX40" s="703"/>
      <c r="AY40" s="704"/>
      <c r="AZ40" s="623">
        <v>143800</v>
      </c>
      <c r="BA40" s="624"/>
      <c r="BB40" s="624"/>
      <c r="BC40" s="624"/>
      <c r="BD40" s="655"/>
      <c r="BE40" s="655"/>
      <c r="BF40" s="680"/>
      <c r="BG40" s="708"/>
      <c r="BH40" s="709"/>
      <c r="BI40" s="709"/>
      <c r="BJ40" s="709"/>
      <c r="BK40" s="709"/>
      <c r="BL40" s="187"/>
      <c r="BM40" s="638" t="s">
        <v>327</v>
      </c>
      <c r="BN40" s="638"/>
      <c r="BO40" s="638"/>
      <c r="BP40" s="638"/>
      <c r="BQ40" s="638"/>
      <c r="BR40" s="638"/>
      <c r="BS40" s="638"/>
      <c r="BT40" s="638"/>
      <c r="BU40" s="639"/>
      <c r="BV40" s="623">
        <v>107</v>
      </c>
      <c r="BW40" s="624"/>
      <c r="BX40" s="624"/>
      <c r="BY40" s="624"/>
      <c r="BZ40" s="624"/>
      <c r="CA40" s="624"/>
      <c r="CB40" s="633"/>
      <c r="CD40" s="637" t="s">
        <v>328</v>
      </c>
      <c r="CE40" s="638"/>
      <c r="CF40" s="638"/>
      <c r="CG40" s="638"/>
      <c r="CH40" s="638"/>
      <c r="CI40" s="638"/>
      <c r="CJ40" s="638"/>
      <c r="CK40" s="638"/>
      <c r="CL40" s="638"/>
      <c r="CM40" s="638"/>
      <c r="CN40" s="638"/>
      <c r="CO40" s="638"/>
      <c r="CP40" s="638"/>
      <c r="CQ40" s="639"/>
      <c r="CR40" s="623" t="s">
        <v>319</v>
      </c>
      <c r="CS40" s="624"/>
      <c r="CT40" s="624"/>
      <c r="CU40" s="624"/>
      <c r="CV40" s="624"/>
      <c r="CW40" s="624"/>
      <c r="CX40" s="624"/>
      <c r="CY40" s="625"/>
      <c r="CZ40" s="657" t="s">
        <v>319</v>
      </c>
      <c r="DA40" s="658"/>
      <c r="DB40" s="658"/>
      <c r="DC40" s="659"/>
      <c r="DD40" s="632" t="s">
        <v>319</v>
      </c>
      <c r="DE40" s="624"/>
      <c r="DF40" s="624"/>
      <c r="DG40" s="624"/>
      <c r="DH40" s="624"/>
      <c r="DI40" s="624"/>
      <c r="DJ40" s="624"/>
      <c r="DK40" s="625"/>
      <c r="DL40" s="632" t="s">
        <v>319</v>
      </c>
      <c r="DM40" s="624"/>
      <c r="DN40" s="624"/>
      <c r="DO40" s="624"/>
      <c r="DP40" s="624"/>
      <c r="DQ40" s="624"/>
      <c r="DR40" s="624"/>
      <c r="DS40" s="624"/>
      <c r="DT40" s="624"/>
      <c r="DU40" s="624"/>
      <c r="DV40" s="625"/>
      <c r="DW40" s="628" t="s">
        <v>319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329</v>
      </c>
      <c r="AR41" s="644"/>
      <c r="AS41" s="644"/>
      <c r="AT41" s="644"/>
      <c r="AU41" s="644"/>
      <c r="AV41" s="644"/>
      <c r="AW41" s="644"/>
      <c r="AX41" s="644"/>
      <c r="AY41" s="645"/>
      <c r="AZ41" s="695">
        <v>354714</v>
      </c>
      <c r="BA41" s="696"/>
      <c r="BB41" s="696"/>
      <c r="BC41" s="696"/>
      <c r="BD41" s="691"/>
      <c r="BE41" s="691"/>
      <c r="BF41" s="693"/>
      <c r="BG41" s="710"/>
      <c r="BH41" s="711"/>
      <c r="BI41" s="711"/>
      <c r="BJ41" s="711"/>
      <c r="BK41" s="711"/>
      <c r="BL41" s="189"/>
      <c r="BM41" s="644" t="s">
        <v>330</v>
      </c>
      <c r="BN41" s="644"/>
      <c r="BO41" s="644"/>
      <c r="BP41" s="644"/>
      <c r="BQ41" s="644"/>
      <c r="BR41" s="644"/>
      <c r="BS41" s="644"/>
      <c r="BT41" s="644"/>
      <c r="BU41" s="645"/>
      <c r="BV41" s="695">
        <v>303</v>
      </c>
      <c r="BW41" s="696"/>
      <c r="BX41" s="696"/>
      <c r="BY41" s="696"/>
      <c r="BZ41" s="696"/>
      <c r="CA41" s="696"/>
      <c r="CB41" s="705"/>
      <c r="CD41" s="637" t="s">
        <v>331</v>
      </c>
      <c r="CE41" s="638"/>
      <c r="CF41" s="638"/>
      <c r="CG41" s="638"/>
      <c r="CH41" s="638"/>
      <c r="CI41" s="638"/>
      <c r="CJ41" s="638"/>
      <c r="CK41" s="638"/>
      <c r="CL41" s="638"/>
      <c r="CM41" s="638"/>
      <c r="CN41" s="638"/>
      <c r="CO41" s="638"/>
      <c r="CP41" s="638"/>
      <c r="CQ41" s="639"/>
      <c r="CR41" s="623" t="s">
        <v>332</v>
      </c>
      <c r="CS41" s="655"/>
      <c r="CT41" s="655"/>
      <c r="CU41" s="655"/>
      <c r="CV41" s="655"/>
      <c r="CW41" s="655"/>
      <c r="CX41" s="655"/>
      <c r="CY41" s="656"/>
      <c r="CZ41" s="657" t="s">
        <v>332</v>
      </c>
      <c r="DA41" s="658"/>
      <c r="DB41" s="658"/>
      <c r="DC41" s="659"/>
      <c r="DD41" s="632" t="s">
        <v>332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334</v>
      </c>
      <c r="CE42" s="621"/>
      <c r="CF42" s="621"/>
      <c r="CG42" s="621"/>
      <c r="CH42" s="621"/>
      <c r="CI42" s="621"/>
      <c r="CJ42" s="621"/>
      <c r="CK42" s="621"/>
      <c r="CL42" s="621"/>
      <c r="CM42" s="621"/>
      <c r="CN42" s="621"/>
      <c r="CO42" s="621"/>
      <c r="CP42" s="621"/>
      <c r="CQ42" s="622"/>
      <c r="CR42" s="623">
        <v>342030</v>
      </c>
      <c r="CS42" s="624"/>
      <c r="CT42" s="624"/>
      <c r="CU42" s="624"/>
      <c r="CV42" s="624"/>
      <c r="CW42" s="624"/>
      <c r="CX42" s="624"/>
      <c r="CY42" s="625"/>
      <c r="CZ42" s="657">
        <v>7</v>
      </c>
      <c r="DA42" s="706"/>
      <c r="DB42" s="706"/>
      <c r="DC42" s="707"/>
      <c r="DD42" s="632">
        <v>67688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336</v>
      </c>
      <c r="CE43" s="621"/>
      <c r="CF43" s="621"/>
      <c r="CG43" s="621"/>
      <c r="CH43" s="621"/>
      <c r="CI43" s="621"/>
      <c r="CJ43" s="621"/>
      <c r="CK43" s="621"/>
      <c r="CL43" s="621"/>
      <c r="CM43" s="621"/>
      <c r="CN43" s="621"/>
      <c r="CO43" s="621"/>
      <c r="CP43" s="621"/>
      <c r="CQ43" s="622"/>
      <c r="CR43" s="623">
        <v>14280</v>
      </c>
      <c r="CS43" s="655"/>
      <c r="CT43" s="655"/>
      <c r="CU43" s="655"/>
      <c r="CV43" s="655"/>
      <c r="CW43" s="655"/>
      <c r="CX43" s="655"/>
      <c r="CY43" s="656"/>
      <c r="CZ43" s="657">
        <v>0.3</v>
      </c>
      <c r="DA43" s="658"/>
      <c r="DB43" s="658"/>
      <c r="DC43" s="659"/>
      <c r="DD43" s="632">
        <v>14280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337</v>
      </c>
      <c r="CD44" s="729" t="s">
        <v>288</v>
      </c>
      <c r="CE44" s="730"/>
      <c r="CF44" s="620" t="s">
        <v>338</v>
      </c>
      <c r="CG44" s="621"/>
      <c r="CH44" s="621"/>
      <c r="CI44" s="621"/>
      <c r="CJ44" s="621"/>
      <c r="CK44" s="621"/>
      <c r="CL44" s="621"/>
      <c r="CM44" s="621"/>
      <c r="CN44" s="621"/>
      <c r="CO44" s="621"/>
      <c r="CP44" s="621"/>
      <c r="CQ44" s="622"/>
      <c r="CR44" s="623">
        <v>342030</v>
      </c>
      <c r="CS44" s="624"/>
      <c r="CT44" s="624"/>
      <c r="CU44" s="624"/>
      <c r="CV44" s="624"/>
      <c r="CW44" s="624"/>
      <c r="CX44" s="624"/>
      <c r="CY44" s="625"/>
      <c r="CZ44" s="657">
        <v>7</v>
      </c>
      <c r="DA44" s="706"/>
      <c r="DB44" s="706"/>
      <c r="DC44" s="707"/>
      <c r="DD44" s="632">
        <v>67688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339</v>
      </c>
      <c r="CG45" s="621"/>
      <c r="CH45" s="621"/>
      <c r="CI45" s="621"/>
      <c r="CJ45" s="621"/>
      <c r="CK45" s="621"/>
      <c r="CL45" s="621"/>
      <c r="CM45" s="621"/>
      <c r="CN45" s="621"/>
      <c r="CO45" s="621"/>
      <c r="CP45" s="621"/>
      <c r="CQ45" s="622"/>
      <c r="CR45" s="623">
        <v>83527</v>
      </c>
      <c r="CS45" s="655"/>
      <c r="CT45" s="655"/>
      <c r="CU45" s="655"/>
      <c r="CV45" s="655"/>
      <c r="CW45" s="655"/>
      <c r="CX45" s="655"/>
      <c r="CY45" s="656"/>
      <c r="CZ45" s="657">
        <v>1.7</v>
      </c>
      <c r="DA45" s="658"/>
      <c r="DB45" s="658"/>
      <c r="DC45" s="659"/>
      <c r="DD45" s="632">
        <v>11885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340</v>
      </c>
      <c r="CG46" s="621"/>
      <c r="CH46" s="621"/>
      <c r="CI46" s="621"/>
      <c r="CJ46" s="621"/>
      <c r="CK46" s="621"/>
      <c r="CL46" s="621"/>
      <c r="CM46" s="621"/>
      <c r="CN46" s="621"/>
      <c r="CO46" s="621"/>
      <c r="CP46" s="621"/>
      <c r="CQ46" s="622"/>
      <c r="CR46" s="623">
        <v>258503</v>
      </c>
      <c r="CS46" s="624"/>
      <c r="CT46" s="624"/>
      <c r="CU46" s="624"/>
      <c r="CV46" s="624"/>
      <c r="CW46" s="624"/>
      <c r="CX46" s="624"/>
      <c r="CY46" s="625"/>
      <c r="CZ46" s="657">
        <v>5.3</v>
      </c>
      <c r="DA46" s="706"/>
      <c r="DB46" s="706"/>
      <c r="DC46" s="707"/>
      <c r="DD46" s="632">
        <v>55803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341</v>
      </c>
      <c r="CG47" s="621"/>
      <c r="CH47" s="621"/>
      <c r="CI47" s="621"/>
      <c r="CJ47" s="621"/>
      <c r="CK47" s="621"/>
      <c r="CL47" s="621"/>
      <c r="CM47" s="621"/>
      <c r="CN47" s="621"/>
      <c r="CO47" s="621"/>
      <c r="CP47" s="621"/>
      <c r="CQ47" s="622"/>
      <c r="CR47" s="623" t="s">
        <v>221</v>
      </c>
      <c r="CS47" s="655"/>
      <c r="CT47" s="655"/>
      <c r="CU47" s="655"/>
      <c r="CV47" s="655"/>
      <c r="CW47" s="655"/>
      <c r="CX47" s="655"/>
      <c r="CY47" s="656"/>
      <c r="CZ47" s="657" t="s">
        <v>221</v>
      </c>
      <c r="DA47" s="658"/>
      <c r="DB47" s="658"/>
      <c r="DC47" s="659"/>
      <c r="DD47" s="632" t="s">
        <v>221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342</v>
      </c>
      <c r="CG48" s="621"/>
      <c r="CH48" s="621"/>
      <c r="CI48" s="621"/>
      <c r="CJ48" s="621"/>
      <c r="CK48" s="621"/>
      <c r="CL48" s="621"/>
      <c r="CM48" s="621"/>
      <c r="CN48" s="621"/>
      <c r="CO48" s="621"/>
      <c r="CP48" s="621"/>
      <c r="CQ48" s="622"/>
      <c r="CR48" s="623" t="s">
        <v>221</v>
      </c>
      <c r="CS48" s="624"/>
      <c r="CT48" s="624"/>
      <c r="CU48" s="624"/>
      <c r="CV48" s="624"/>
      <c r="CW48" s="624"/>
      <c r="CX48" s="624"/>
      <c r="CY48" s="625"/>
      <c r="CZ48" s="657" t="s">
        <v>221</v>
      </c>
      <c r="DA48" s="706"/>
      <c r="DB48" s="706"/>
      <c r="DC48" s="707"/>
      <c r="DD48" s="632" t="s">
        <v>221</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343</v>
      </c>
      <c r="CE49" s="667"/>
      <c r="CF49" s="667"/>
      <c r="CG49" s="667"/>
      <c r="CH49" s="667"/>
      <c r="CI49" s="667"/>
      <c r="CJ49" s="667"/>
      <c r="CK49" s="667"/>
      <c r="CL49" s="667"/>
      <c r="CM49" s="667"/>
      <c r="CN49" s="667"/>
      <c r="CO49" s="667"/>
      <c r="CP49" s="667"/>
      <c r="CQ49" s="668"/>
      <c r="CR49" s="695">
        <v>4881367</v>
      </c>
      <c r="CS49" s="691"/>
      <c r="CT49" s="691"/>
      <c r="CU49" s="691"/>
      <c r="CV49" s="691"/>
      <c r="CW49" s="691"/>
      <c r="CX49" s="691"/>
      <c r="CY49" s="718"/>
      <c r="CZ49" s="719">
        <v>100</v>
      </c>
      <c r="DA49" s="720"/>
      <c r="DB49" s="720"/>
      <c r="DC49" s="721"/>
      <c r="DD49" s="722">
        <v>3594758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345</v>
      </c>
      <c r="DK2" s="765"/>
      <c r="DL2" s="765"/>
      <c r="DM2" s="765"/>
      <c r="DN2" s="765"/>
      <c r="DO2" s="766"/>
      <c r="DP2" s="200"/>
      <c r="DQ2" s="764" t="s">
        <v>346</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347</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349</v>
      </c>
      <c r="B5" s="759"/>
      <c r="C5" s="759"/>
      <c r="D5" s="759"/>
      <c r="E5" s="759"/>
      <c r="F5" s="759"/>
      <c r="G5" s="759"/>
      <c r="H5" s="759"/>
      <c r="I5" s="759"/>
      <c r="J5" s="759"/>
      <c r="K5" s="759"/>
      <c r="L5" s="759"/>
      <c r="M5" s="759"/>
      <c r="N5" s="759"/>
      <c r="O5" s="759"/>
      <c r="P5" s="760"/>
      <c r="Q5" s="735" t="s">
        <v>350</v>
      </c>
      <c r="R5" s="736"/>
      <c r="S5" s="736"/>
      <c r="T5" s="736"/>
      <c r="U5" s="737"/>
      <c r="V5" s="735" t="s">
        <v>351</v>
      </c>
      <c r="W5" s="736"/>
      <c r="X5" s="736"/>
      <c r="Y5" s="736"/>
      <c r="Z5" s="737"/>
      <c r="AA5" s="735" t="s">
        <v>352</v>
      </c>
      <c r="AB5" s="736"/>
      <c r="AC5" s="736"/>
      <c r="AD5" s="736"/>
      <c r="AE5" s="736"/>
      <c r="AF5" s="768" t="s">
        <v>353</v>
      </c>
      <c r="AG5" s="736"/>
      <c r="AH5" s="736"/>
      <c r="AI5" s="736"/>
      <c r="AJ5" s="747"/>
      <c r="AK5" s="736" t="s">
        <v>354</v>
      </c>
      <c r="AL5" s="736"/>
      <c r="AM5" s="736"/>
      <c r="AN5" s="736"/>
      <c r="AO5" s="737"/>
      <c r="AP5" s="735" t="s">
        <v>355</v>
      </c>
      <c r="AQ5" s="736"/>
      <c r="AR5" s="736"/>
      <c r="AS5" s="736"/>
      <c r="AT5" s="737"/>
      <c r="AU5" s="735" t="s">
        <v>356</v>
      </c>
      <c r="AV5" s="736"/>
      <c r="AW5" s="736"/>
      <c r="AX5" s="736"/>
      <c r="AY5" s="747"/>
      <c r="AZ5" s="207"/>
      <c r="BA5" s="207"/>
      <c r="BB5" s="207"/>
      <c r="BC5" s="207"/>
      <c r="BD5" s="207"/>
      <c r="BE5" s="208"/>
      <c r="BF5" s="208"/>
      <c r="BG5" s="208"/>
      <c r="BH5" s="208"/>
      <c r="BI5" s="208"/>
      <c r="BJ5" s="208"/>
      <c r="BK5" s="208"/>
      <c r="BL5" s="208"/>
      <c r="BM5" s="208"/>
      <c r="BN5" s="208"/>
      <c r="BO5" s="208"/>
      <c r="BP5" s="208"/>
      <c r="BQ5" s="758" t="s">
        <v>357</v>
      </c>
      <c r="BR5" s="759"/>
      <c r="BS5" s="759"/>
      <c r="BT5" s="759"/>
      <c r="BU5" s="759"/>
      <c r="BV5" s="759"/>
      <c r="BW5" s="759"/>
      <c r="BX5" s="759"/>
      <c r="BY5" s="759"/>
      <c r="BZ5" s="759"/>
      <c r="CA5" s="759"/>
      <c r="CB5" s="759"/>
      <c r="CC5" s="759"/>
      <c r="CD5" s="759"/>
      <c r="CE5" s="759"/>
      <c r="CF5" s="759"/>
      <c r="CG5" s="760"/>
      <c r="CH5" s="735" t="s">
        <v>358</v>
      </c>
      <c r="CI5" s="736"/>
      <c r="CJ5" s="736"/>
      <c r="CK5" s="736"/>
      <c r="CL5" s="737"/>
      <c r="CM5" s="735" t="s">
        <v>359</v>
      </c>
      <c r="CN5" s="736"/>
      <c r="CO5" s="736"/>
      <c r="CP5" s="736"/>
      <c r="CQ5" s="737"/>
      <c r="CR5" s="735" t="s">
        <v>360</v>
      </c>
      <c r="CS5" s="736"/>
      <c r="CT5" s="736"/>
      <c r="CU5" s="736"/>
      <c r="CV5" s="737"/>
      <c r="CW5" s="735" t="s">
        <v>361</v>
      </c>
      <c r="CX5" s="736"/>
      <c r="CY5" s="736"/>
      <c r="CZ5" s="736"/>
      <c r="DA5" s="737"/>
      <c r="DB5" s="735" t="s">
        <v>362</v>
      </c>
      <c r="DC5" s="736"/>
      <c r="DD5" s="736"/>
      <c r="DE5" s="736"/>
      <c r="DF5" s="737"/>
      <c r="DG5" s="741" t="s">
        <v>363</v>
      </c>
      <c r="DH5" s="742"/>
      <c r="DI5" s="742"/>
      <c r="DJ5" s="742"/>
      <c r="DK5" s="743"/>
      <c r="DL5" s="741" t="s">
        <v>364</v>
      </c>
      <c r="DM5" s="742"/>
      <c r="DN5" s="742"/>
      <c r="DO5" s="742"/>
      <c r="DP5" s="743"/>
      <c r="DQ5" s="735" t="s">
        <v>365</v>
      </c>
      <c r="DR5" s="736"/>
      <c r="DS5" s="736"/>
      <c r="DT5" s="736"/>
      <c r="DU5" s="737"/>
      <c r="DV5" s="735" t="s">
        <v>356</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366</v>
      </c>
      <c r="C7" s="750"/>
      <c r="D7" s="750"/>
      <c r="E7" s="750"/>
      <c r="F7" s="750"/>
      <c r="G7" s="750"/>
      <c r="H7" s="750"/>
      <c r="I7" s="750"/>
      <c r="J7" s="750"/>
      <c r="K7" s="750"/>
      <c r="L7" s="750"/>
      <c r="M7" s="750"/>
      <c r="N7" s="750"/>
      <c r="O7" s="750"/>
      <c r="P7" s="751"/>
      <c r="Q7" s="752">
        <v>5113</v>
      </c>
      <c r="R7" s="753"/>
      <c r="S7" s="753"/>
      <c r="T7" s="753"/>
      <c r="U7" s="753"/>
      <c r="V7" s="753">
        <v>4881</v>
      </c>
      <c r="W7" s="753"/>
      <c r="X7" s="753"/>
      <c r="Y7" s="753"/>
      <c r="Z7" s="753"/>
      <c r="AA7" s="753">
        <v>232</v>
      </c>
      <c r="AB7" s="753"/>
      <c r="AC7" s="753"/>
      <c r="AD7" s="753"/>
      <c r="AE7" s="754"/>
      <c r="AF7" s="755">
        <v>217</v>
      </c>
      <c r="AG7" s="756"/>
      <c r="AH7" s="756"/>
      <c r="AI7" s="756"/>
      <c r="AJ7" s="757"/>
      <c r="AK7" s="792">
        <v>84</v>
      </c>
      <c r="AL7" s="793"/>
      <c r="AM7" s="793"/>
      <c r="AN7" s="793"/>
      <c r="AO7" s="793"/>
      <c r="AP7" s="793">
        <v>4728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533</v>
      </c>
      <c r="BS7" s="796" t="s">
        <v>533</v>
      </c>
      <c r="BT7" s="797"/>
      <c r="BU7" s="797"/>
      <c r="BV7" s="797"/>
      <c r="BW7" s="797"/>
      <c r="BX7" s="797"/>
      <c r="BY7" s="797"/>
      <c r="BZ7" s="797"/>
      <c r="CA7" s="797"/>
      <c r="CB7" s="797"/>
      <c r="CC7" s="797"/>
      <c r="CD7" s="797"/>
      <c r="CE7" s="797"/>
      <c r="CF7" s="797"/>
      <c r="CG7" s="798"/>
      <c r="CH7" s="789" t="s">
        <v>533</v>
      </c>
      <c r="CI7" s="790"/>
      <c r="CJ7" s="790"/>
      <c r="CK7" s="790"/>
      <c r="CL7" s="791"/>
      <c r="CM7" s="789" t="s">
        <v>533</v>
      </c>
      <c r="CN7" s="790"/>
      <c r="CO7" s="790"/>
      <c r="CP7" s="790"/>
      <c r="CQ7" s="791"/>
      <c r="CR7" s="789" t="s">
        <v>533</v>
      </c>
      <c r="CS7" s="790"/>
      <c r="CT7" s="790"/>
      <c r="CU7" s="790"/>
      <c r="CV7" s="791"/>
      <c r="CW7" s="789" t="s">
        <v>533</v>
      </c>
      <c r="CX7" s="790"/>
      <c r="CY7" s="790"/>
      <c r="CZ7" s="790"/>
      <c r="DA7" s="791"/>
      <c r="DB7" s="789" t="s">
        <v>533</v>
      </c>
      <c r="DC7" s="790"/>
      <c r="DD7" s="790"/>
      <c r="DE7" s="790"/>
      <c r="DF7" s="791"/>
      <c r="DG7" s="789" t="s">
        <v>533</v>
      </c>
      <c r="DH7" s="790"/>
      <c r="DI7" s="790"/>
      <c r="DJ7" s="790"/>
      <c r="DK7" s="791"/>
      <c r="DL7" s="789" t="s">
        <v>533</v>
      </c>
      <c r="DM7" s="790"/>
      <c r="DN7" s="790"/>
      <c r="DO7" s="790"/>
      <c r="DP7" s="791"/>
      <c r="DQ7" s="789" t="s">
        <v>533</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367</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368</v>
      </c>
      <c r="B23" s="808" t="s">
        <v>369</v>
      </c>
      <c r="C23" s="809"/>
      <c r="D23" s="809"/>
      <c r="E23" s="809"/>
      <c r="F23" s="809"/>
      <c r="G23" s="809"/>
      <c r="H23" s="809"/>
      <c r="I23" s="809"/>
      <c r="J23" s="809"/>
      <c r="K23" s="809"/>
      <c r="L23" s="809"/>
      <c r="M23" s="809"/>
      <c r="N23" s="809"/>
      <c r="O23" s="809"/>
      <c r="P23" s="810"/>
      <c r="Q23" s="811">
        <v>5113</v>
      </c>
      <c r="R23" s="812"/>
      <c r="S23" s="812"/>
      <c r="T23" s="812"/>
      <c r="U23" s="812"/>
      <c r="V23" s="812">
        <v>4881</v>
      </c>
      <c r="W23" s="812"/>
      <c r="X23" s="812"/>
      <c r="Y23" s="812"/>
      <c r="Z23" s="812"/>
      <c r="AA23" s="812">
        <v>232</v>
      </c>
      <c r="AB23" s="812"/>
      <c r="AC23" s="812"/>
      <c r="AD23" s="812"/>
      <c r="AE23" s="813"/>
      <c r="AF23" s="814">
        <v>217</v>
      </c>
      <c r="AG23" s="812"/>
      <c r="AH23" s="812"/>
      <c r="AI23" s="812"/>
      <c r="AJ23" s="815"/>
      <c r="AK23" s="816"/>
      <c r="AL23" s="817"/>
      <c r="AM23" s="817"/>
      <c r="AN23" s="817"/>
      <c r="AO23" s="817"/>
      <c r="AP23" s="812">
        <v>4728</v>
      </c>
      <c r="AQ23" s="812"/>
      <c r="AR23" s="812"/>
      <c r="AS23" s="812"/>
      <c r="AT23" s="812"/>
      <c r="AU23" s="818"/>
      <c r="AV23" s="818"/>
      <c r="AW23" s="818"/>
      <c r="AX23" s="818"/>
      <c r="AY23" s="819"/>
      <c r="AZ23" s="827" t="s">
        <v>221</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370</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371</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349</v>
      </c>
      <c r="B26" s="759"/>
      <c r="C26" s="759"/>
      <c r="D26" s="759"/>
      <c r="E26" s="759"/>
      <c r="F26" s="759"/>
      <c r="G26" s="759"/>
      <c r="H26" s="759"/>
      <c r="I26" s="759"/>
      <c r="J26" s="759"/>
      <c r="K26" s="759"/>
      <c r="L26" s="759"/>
      <c r="M26" s="759"/>
      <c r="N26" s="759"/>
      <c r="O26" s="759"/>
      <c r="P26" s="760"/>
      <c r="Q26" s="735" t="s">
        <v>372</v>
      </c>
      <c r="R26" s="736"/>
      <c r="S26" s="736"/>
      <c r="T26" s="736"/>
      <c r="U26" s="737"/>
      <c r="V26" s="735" t="s">
        <v>373</v>
      </c>
      <c r="W26" s="736"/>
      <c r="X26" s="736"/>
      <c r="Y26" s="736"/>
      <c r="Z26" s="737"/>
      <c r="AA26" s="735" t="s">
        <v>374</v>
      </c>
      <c r="AB26" s="736"/>
      <c r="AC26" s="736"/>
      <c r="AD26" s="736"/>
      <c r="AE26" s="736"/>
      <c r="AF26" s="830" t="s">
        <v>375</v>
      </c>
      <c r="AG26" s="831"/>
      <c r="AH26" s="831"/>
      <c r="AI26" s="831"/>
      <c r="AJ26" s="832"/>
      <c r="AK26" s="736" t="s">
        <v>376</v>
      </c>
      <c r="AL26" s="736"/>
      <c r="AM26" s="736"/>
      <c r="AN26" s="736"/>
      <c r="AO26" s="737"/>
      <c r="AP26" s="735" t="s">
        <v>377</v>
      </c>
      <c r="AQ26" s="736"/>
      <c r="AR26" s="736"/>
      <c r="AS26" s="736"/>
      <c r="AT26" s="737"/>
      <c r="AU26" s="735" t="s">
        <v>378</v>
      </c>
      <c r="AV26" s="736"/>
      <c r="AW26" s="736"/>
      <c r="AX26" s="736"/>
      <c r="AY26" s="737"/>
      <c r="AZ26" s="735" t="s">
        <v>379</v>
      </c>
      <c r="BA26" s="736"/>
      <c r="BB26" s="736"/>
      <c r="BC26" s="736"/>
      <c r="BD26" s="737"/>
      <c r="BE26" s="735" t="s">
        <v>356</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380</v>
      </c>
      <c r="C28" s="750"/>
      <c r="D28" s="750"/>
      <c r="E28" s="750"/>
      <c r="F28" s="750"/>
      <c r="G28" s="750"/>
      <c r="H28" s="750"/>
      <c r="I28" s="750"/>
      <c r="J28" s="750"/>
      <c r="K28" s="750"/>
      <c r="L28" s="750"/>
      <c r="M28" s="750"/>
      <c r="N28" s="750"/>
      <c r="O28" s="750"/>
      <c r="P28" s="751"/>
      <c r="Q28" s="840">
        <v>1812</v>
      </c>
      <c r="R28" s="841"/>
      <c r="S28" s="841"/>
      <c r="T28" s="841"/>
      <c r="U28" s="841"/>
      <c r="V28" s="841">
        <v>1800</v>
      </c>
      <c r="W28" s="841"/>
      <c r="X28" s="841"/>
      <c r="Y28" s="841"/>
      <c r="Z28" s="841"/>
      <c r="AA28" s="841">
        <v>12</v>
      </c>
      <c r="AB28" s="841"/>
      <c r="AC28" s="841"/>
      <c r="AD28" s="841"/>
      <c r="AE28" s="842"/>
      <c r="AF28" s="843">
        <v>12</v>
      </c>
      <c r="AG28" s="841"/>
      <c r="AH28" s="841"/>
      <c r="AI28" s="841"/>
      <c r="AJ28" s="844"/>
      <c r="AK28" s="845">
        <v>109</v>
      </c>
      <c r="AL28" s="836"/>
      <c r="AM28" s="836"/>
      <c r="AN28" s="836"/>
      <c r="AO28" s="836"/>
      <c r="AP28" s="836" t="s">
        <v>534</v>
      </c>
      <c r="AQ28" s="836"/>
      <c r="AR28" s="836"/>
      <c r="AS28" s="836"/>
      <c r="AT28" s="836"/>
      <c r="AU28" s="836" t="s">
        <v>535</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381</v>
      </c>
      <c r="C29" s="774"/>
      <c r="D29" s="774"/>
      <c r="E29" s="774"/>
      <c r="F29" s="774"/>
      <c r="G29" s="774"/>
      <c r="H29" s="774"/>
      <c r="I29" s="774"/>
      <c r="J29" s="774"/>
      <c r="K29" s="774"/>
      <c r="L29" s="774"/>
      <c r="M29" s="774"/>
      <c r="N29" s="774"/>
      <c r="O29" s="774"/>
      <c r="P29" s="775"/>
      <c r="Q29" s="776">
        <v>1088</v>
      </c>
      <c r="R29" s="777"/>
      <c r="S29" s="777"/>
      <c r="T29" s="777"/>
      <c r="U29" s="777"/>
      <c r="V29" s="777">
        <v>1051</v>
      </c>
      <c r="W29" s="777"/>
      <c r="X29" s="777"/>
      <c r="Y29" s="777"/>
      <c r="Z29" s="777"/>
      <c r="AA29" s="777">
        <v>37</v>
      </c>
      <c r="AB29" s="777"/>
      <c r="AC29" s="777"/>
      <c r="AD29" s="777"/>
      <c r="AE29" s="778"/>
      <c r="AF29" s="779">
        <v>37</v>
      </c>
      <c r="AG29" s="780"/>
      <c r="AH29" s="780"/>
      <c r="AI29" s="780"/>
      <c r="AJ29" s="781"/>
      <c r="AK29" s="848">
        <v>162</v>
      </c>
      <c r="AL29" s="849"/>
      <c r="AM29" s="849"/>
      <c r="AN29" s="849"/>
      <c r="AO29" s="849"/>
      <c r="AP29" s="849" t="s">
        <v>535</v>
      </c>
      <c r="AQ29" s="849"/>
      <c r="AR29" s="849"/>
      <c r="AS29" s="849"/>
      <c r="AT29" s="849"/>
      <c r="AU29" s="849" t="s">
        <v>535</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382</v>
      </c>
      <c r="C30" s="774"/>
      <c r="D30" s="774"/>
      <c r="E30" s="774"/>
      <c r="F30" s="774"/>
      <c r="G30" s="774"/>
      <c r="H30" s="774"/>
      <c r="I30" s="774"/>
      <c r="J30" s="774"/>
      <c r="K30" s="774"/>
      <c r="L30" s="774"/>
      <c r="M30" s="774"/>
      <c r="N30" s="774"/>
      <c r="O30" s="774"/>
      <c r="P30" s="775"/>
      <c r="Q30" s="776">
        <v>167</v>
      </c>
      <c r="R30" s="777"/>
      <c r="S30" s="777"/>
      <c r="T30" s="777"/>
      <c r="U30" s="777"/>
      <c r="V30" s="777">
        <v>162</v>
      </c>
      <c r="W30" s="777"/>
      <c r="X30" s="777"/>
      <c r="Y30" s="777"/>
      <c r="Z30" s="777"/>
      <c r="AA30" s="777">
        <v>5</v>
      </c>
      <c r="AB30" s="777"/>
      <c r="AC30" s="777"/>
      <c r="AD30" s="777"/>
      <c r="AE30" s="778"/>
      <c r="AF30" s="779">
        <v>5</v>
      </c>
      <c r="AG30" s="780"/>
      <c r="AH30" s="780"/>
      <c r="AI30" s="780"/>
      <c r="AJ30" s="781"/>
      <c r="AK30" s="848">
        <v>39</v>
      </c>
      <c r="AL30" s="849"/>
      <c r="AM30" s="849"/>
      <c r="AN30" s="849"/>
      <c r="AO30" s="849"/>
      <c r="AP30" s="849" t="s">
        <v>535</v>
      </c>
      <c r="AQ30" s="849"/>
      <c r="AR30" s="849"/>
      <c r="AS30" s="849"/>
      <c r="AT30" s="849"/>
      <c r="AU30" s="849" t="s">
        <v>535</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383</v>
      </c>
      <c r="C31" s="774"/>
      <c r="D31" s="774"/>
      <c r="E31" s="774"/>
      <c r="F31" s="774"/>
      <c r="G31" s="774"/>
      <c r="H31" s="774"/>
      <c r="I31" s="774"/>
      <c r="J31" s="774"/>
      <c r="K31" s="774"/>
      <c r="L31" s="774"/>
      <c r="M31" s="774"/>
      <c r="N31" s="774"/>
      <c r="O31" s="774"/>
      <c r="P31" s="775"/>
      <c r="Q31" s="776">
        <v>258</v>
      </c>
      <c r="R31" s="777"/>
      <c r="S31" s="777"/>
      <c r="T31" s="777"/>
      <c r="U31" s="777"/>
      <c r="V31" s="777">
        <v>240</v>
      </c>
      <c r="W31" s="777"/>
      <c r="X31" s="777"/>
      <c r="Y31" s="777"/>
      <c r="Z31" s="777"/>
      <c r="AA31" s="777">
        <v>18</v>
      </c>
      <c r="AB31" s="777"/>
      <c r="AC31" s="777"/>
      <c r="AD31" s="777"/>
      <c r="AE31" s="778"/>
      <c r="AF31" s="779">
        <v>855</v>
      </c>
      <c r="AG31" s="780"/>
      <c r="AH31" s="780"/>
      <c r="AI31" s="780"/>
      <c r="AJ31" s="781"/>
      <c r="AK31" s="848">
        <v>0</v>
      </c>
      <c r="AL31" s="849"/>
      <c r="AM31" s="849"/>
      <c r="AN31" s="849"/>
      <c r="AO31" s="849"/>
      <c r="AP31" s="849">
        <v>299</v>
      </c>
      <c r="AQ31" s="849"/>
      <c r="AR31" s="849"/>
      <c r="AS31" s="849"/>
      <c r="AT31" s="849"/>
      <c r="AU31" s="849">
        <v>0</v>
      </c>
      <c r="AV31" s="849"/>
      <c r="AW31" s="849"/>
      <c r="AX31" s="849"/>
      <c r="AY31" s="849"/>
      <c r="AZ31" s="850" t="s">
        <v>535</v>
      </c>
      <c r="BA31" s="850"/>
      <c r="BB31" s="850"/>
      <c r="BC31" s="850"/>
      <c r="BD31" s="850"/>
      <c r="BE31" s="846" t="s">
        <v>384</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385</v>
      </c>
      <c r="C32" s="774"/>
      <c r="D32" s="774"/>
      <c r="E32" s="774"/>
      <c r="F32" s="774"/>
      <c r="G32" s="774"/>
      <c r="H32" s="774"/>
      <c r="I32" s="774"/>
      <c r="J32" s="774"/>
      <c r="K32" s="774"/>
      <c r="L32" s="774"/>
      <c r="M32" s="774"/>
      <c r="N32" s="774"/>
      <c r="O32" s="774"/>
      <c r="P32" s="775"/>
      <c r="Q32" s="776">
        <v>335</v>
      </c>
      <c r="R32" s="777"/>
      <c r="S32" s="777"/>
      <c r="T32" s="777"/>
      <c r="U32" s="777"/>
      <c r="V32" s="777">
        <v>335</v>
      </c>
      <c r="W32" s="777"/>
      <c r="X32" s="777"/>
      <c r="Y32" s="777"/>
      <c r="Z32" s="777"/>
      <c r="AA32" s="777" t="s">
        <v>535</v>
      </c>
      <c r="AB32" s="777"/>
      <c r="AC32" s="777"/>
      <c r="AD32" s="777"/>
      <c r="AE32" s="778"/>
      <c r="AF32" s="779" t="s">
        <v>221</v>
      </c>
      <c r="AG32" s="780"/>
      <c r="AH32" s="780"/>
      <c r="AI32" s="780"/>
      <c r="AJ32" s="781"/>
      <c r="AK32" s="848">
        <v>122</v>
      </c>
      <c r="AL32" s="849"/>
      <c r="AM32" s="849"/>
      <c r="AN32" s="849"/>
      <c r="AO32" s="849"/>
      <c r="AP32" s="849">
        <v>2409</v>
      </c>
      <c r="AQ32" s="849"/>
      <c r="AR32" s="849"/>
      <c r="AS32" s="849"/>
      <c r="AT32" s="849"/>
      <c r="AU32" s="849">
        <v>1209</v>
      </c>
      <c r="AV32" s="849"/>
      <c r="AW32" s="849"/>
      <c r="AX32" s="849"/>
      <c r="AY32" s="849"/>
      <c r="AZ32" s="850" t="s">
        <v>535</v>
      </c>
      <c r="BA32" s="850"/>
      <c r="BB32" s="850"/>
      <c r="BC32" s="850"/>
      <c r="BD32" s="850"/>
      <c r="BE32" s="846" t="s">
        <v>386</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368</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908</v>
      </c>
      <c r="AG63" s="860"/>
      <c r="AH63" s="860"/>
      <c r="AI63" s="860"/>
      <c r="AJ63" s="861"/>
      <c r="AK63" s="862"/>
      <c r="AL63" s="857"/>
      <c r="AM63" s="857"/>
      <c r="AN63" s="857"/>
      <c r="AO63" s="857"/>
      <c r="AP63" s="860">
        <v>2708</v>
      </c>
      <c r="AQ63" s="860"/>
      <c r="AR63" s="860"/>
      <c r="AS63" s="860"/>
      <c r="AT63" s="860"/>
      <c r="AU63" s="860">
        <v>1210</v>
      </c>
      <c r="AV63" s="860"/>
      <c r="AW63" s="860"/>
      <c r="AX63" s="860"/>
      <c r="AY63" s="860"/>
      <c r="AZ63" s="864"/>
      <c r="BA63" s="864"/>
      <c r="BB63" s="864"/>
      <c r="BC63" s="864"/>
      <c r="BD63" s="864"/>
      <c r="BE63" s="865"/>
      <c r="BF63" s="865"/>
      <c r="BG63" s="865"/>
      <c r="BH63" s="865"/>
      <c r="BI63" s="866"/>
      <c r="BJ63" s="867" t="s">
        <v>221</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390</v>
      </c>
      <c r="B66" s="759"/>
      <c r="C66" s="759"/>
      <c r="D66" s="759"/>
      <c r="E66" s="759"/>
      <c r="F66" s="759"/>
      <c r="G66" s="759"/>
      <c r="H66" s="759"/>
      <c r="I66" s="759"/>
      <c r="J66" s="759"/>
      <c r="K66" s="759"/>
      <c r="L66" s="759"/>
      <c r="M66" s="759"/>
      <c r="N66" s="759"/>
      <c r="O66" s="759"/>
      <c r="P66" s="760"/>
      <c r="Q66" s="735" t="s">
        <v>372</v>
      </c>
      <c r="R66" s="736"/>
      <c r="S66" s="736"/>
      <c r="T66" s="736"/>
      <c r="U66" s="737"/>
      <c r="V66" s="735" t="s">
        <v>373</v>
      </c>
      <c r="W66" s="736"/>
      <c r="X66" s="736"/>
      <c r="Y66" s="736"/>
      <c r="Z66" s="737"/>
      <c r="AA66" s="735" t="s">
        <v>374</v>
      </c>
      <c r="AB66" s="736"/>
      <c r="AC66" s="736"/>
      <c r="AD66" s="736"/>
      <c r="AE66" s="737"/>
      <c r="AF66" s="870" t="s">
        <v>375</v>
      </c>
      <c r="AG66" s="831"/>
      <c r="AH66" s="831"/>
      <c r="AI66" s="831"/>
      <c r="AJ66" s="871"/>
      <c r="AK66" s="735" t="s">
        <v>376</v>
      </c>
      <c r="AL66" s="759"/>
      <c r="AM66" s="759"/>
      <c r="AN66" s="759"/>
      <c r="AO66" s="760"/>
      <c r="AP66" s="735" t="s">
        <v>377</v>
      </c>
      <c r="AQ66" s="736"/>
      <c r="AR66" s="736"/>
      <c r="AS66" s="736"/>
      <c r="AT66" s="737"/>
      <c r="AU66" s="735" t="s">
        <v>391</v>
      </c>
      <c r="AV66" s="736"/>
      <c r="AW66" s="736"/>
      <c r="AX66" s="736"/>
      <c r="AY66" s="737"/>
      <c r="AZ66" s="735" t="s">
        <v>356</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528</v>
      </c>
      <c r="C68" s="888"/>
      <c r="D68" s="888"/>
      <c r="E68" s="888"/>
      <c r="F68" s="888"/>
      <c r="G68" s="888"/>
      <c r="H68" s="888"/>
      <c r="I68" s="888"/>
      <c r="J68" s="888"/>
      <c r="K68" s="888"/>
      <c r="L68" s="888"/>
      <c r="M68" s="888"/>
      <c r="N68" s="888"/>
      <c r="O68" s="888"/>
      <c r="P68" s="889"/>
      <c r="Q68" s="890">
        <v>2437</v>
      </c>
      <c r="R68" s="884"/>
      <c r="S68" s="884"/>
      <c r="T68" s="884"/>
      <c r="U68" s="884"/>
      <c r="V68" s="884">
        <v>2288</v>
      </c>
      <c r="W68" s="884"/>
      <c r="X68" s="884"/>
      <c r="Y68" s="884"/>
      <c r="Z68" s="884"/>
      <c r="AA68" s="884">
        <v>149</v>
      </c>
      <c r="AB68" s="884"/>
      <c r="AC68" s="884"/>
      <c r="AD68" s="884"/>
      <c r="AE68" s="884"/>
      <c r="AF68" s="884">
        <v>149</v>
      </c>
      <c r="AG68" s="884"/>
      <c r="AH68" s="884"/>
      <c r="AI68" s="884"/>
      <c r="AJ68" s="884"/>
      <c r="AK68" s="884">
        <v>26</v>
      </c>
      <c r="AL68" s="884"/>
      <c r="AM68" s="884"/>
      <c r="AN68" s="884"/>
      <c r="AO68" s="884"/>
      <c r="AP68" s="884">
        <v>219</v>
      </c>
      <c r="AQ68" s="884"/>
      <c r="AR68" s="884"/>
      <c r="AS68" s="884"/>
      <c r="AT68" s="884"/>
      <c r="AU68" s="884">
        <v>14</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529</v>
      </c>
      <c r="C69" s="892"/>
      <c r="D69" s="892"/>
      <c r="E69" s="892"/>
      <c r="F69" s="892"/>
      <c r="G69" s="892"/>
      <c r="H69" s="892"/>
      <c r="I69" s="892"/>
      <c r="J69" s="892"/>
      <c r="K69" s="892"/>
      <c r="L69" s="892"/>
      <c r="M69" s="892"/>
      <c r="N69" s="892"/>
      <c r="O69" s="892"/>
      <c r="P69" s="893"/>
      <c r="Q69" s="894">
        <v>189</v>
      </c>
      <c r="R69" s="849"/>
      <c r="S69" s="849"/>
      <c r="T69" s="849"/>
      <c r="U69" s="849"/>
      <c r="V69" s="849">
        <v>168</v>
      </c>
      <c r="W69" s="849"/>
      <c r="X69" s="849"/>
      <c r="Y69" s="849"/>
      <c r="Z69" s="849"/>
      <c r="AA69" s="849">
        <v>22</v>
      </c>
      <c r="AB69" s="849"/>
      <c r="AC69" s="849"/>
      <c r="AD69" s="849"/>
      <c r="AE69" s="849"/>
      <c r="AF69" s="849">
        <v>22</v>
      </c>
      <c r="AG69" s="849"/>
      <c r="AH69" s="849"/>
      <c r="AI69" s="849"/>
      <c r="AJ69" s="849"/>
      <c r="AK69" s="849">
        <v>13</v>
      </c>
      <c r="AL69" s="849"/>
      <c r="AM69" s="849"/>
      <c r="AN69" s="849"/>
      <c r="AO69" s="849"/>
      <c r="AP69" s="849" t="s">
        <v>533</v>
      </c>
      <c r="AQ69" s="849"/>
      <c r="AR69" s="849"/>
      <c r="AS69" s="849"/>
      <c r="AT69" s="849"/>
      <c r="AU69" s="849" t="s">
        <v>533</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530</v>
      </c>
      <c r="C70" s="892"/>
      <c r="D70" s="892"/>
      <c r="E70" s="892"/>
      <c r="F70" s="892"/>
      <c r="G70" s="892"/>
      <c r="H70" s="892"/>
      <c r="I70" s="892"/>
      <c r="J70" s="892"/>
      <c r="K70" s="892"/>
      <c r="L70" s="892"/>
      <c r="M70" s="892"/>
      <c r="N70" s="892"/>
      <c r="O70" s="892"/>
      <c r="P70" s="893"/>
      <c r="Q70" s="894">
        <v>1044329</v>
      </c>
      <c r="R70" s="849"/>
      <c r="S70" s="849"/>
      <c r="T70" s="849"/>
      <c r="U70" s="849"/>
      <c r="V70" s="849">
        <v>1022081</v>
      </c>
      <c r="W70" s="849"/>
      <c r="X70" s="849"/>
      <c r="Y70" s="849"/>
      <c r="Z70" s="849"/>
      <c r="AA70" s="849">
        <v>22247</v>
      </c>
      <c r="AB70" s="849"/>
      <c r="AC70" s="849"/>
      <c r="AD70" s="849"/>
      <c r="AE70" s="849"/>
      <c r="AF70" s="849">
        <v>22247</v>
      </c>
      <c r="AG70" s="849"/>
      <c r="AH70" s="849"/>
      <c r="AI70" s="849"/>
      <c r="AJ70" s="849"/>
      <c r="AK70" s="849">
        <v>593</v>
      </c>
      <c r="AL70" s="849"/>
      <c r="AM70" s="849"/>
      <c r="AN70" s="849"/>
      <c r="AO70" s="849"/>
      <c r="AP70" s="849" t="s">
        <v>533</v>
      </c>
      <c r="AQ70" s="849"/>
      <c r="AR70" s="849"/>
      <c r="AS70" s="849"/>
      <c r="AT70" s="849"/>
      <c r="AU70" s="849" t="s">
        <v>533</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531</v>
      </c>
      <c r="C71" s="892"/>
      <c r="D71" s="892"/>
      <c r="E71" s="892"/>
      <c r="F71" s="892"/>
      <c r="G71" s="892"/>
      <c r="H71" s="892"/>
      <c r="I71" s="892"/>
      <c r="J71" s="892"/>
      <c r="K71" s="892"/>
      <c r="L71" s="892"/>
      <c r="M71" s="892"/>
      <c r="N71" s="892"/>
      <c r="O71" s="892"/>
      <c r="P71" s="893"/>
      <c r="Q71" s="894">
        <v>42179</v>
      </c>
      <c r="R71" s="849"/>
      <c r="S71" s="849"/>
      <c r="T71" s="849"/>
      <c r="U71" s="849"/>
      <c r="V71" s="849">
        <v>35893</v>
      </c>
      <c r="W71" s="849"/>
      <c r="X71" s="849"/>
      <c r="Y71" s="849"/>
      <c r="Z71" s="849"/>
      <c r="AA71" s="849">
        <v>6286</v>
      </c>
      <c r="AB71" s="849"/>
      <c r="AC71" s="849"/>
      <c r="AD71" s="849"/>
      <c r="AE71" s="849"/>
      <c r="AF71" s="849">
        <v>25370</v>
      </c>
      <c r="AG71" s="849"/>
      <c r="AH71" s="849"/>
      <c r="AI71" s="849"/>
      <c r="AJ71" s="849"/>
      <c r="AK71" s="849" t="s">
        <v>533</v>
      </c>
      <c r="AL71" s="849"/>
      <c r="AM71" s="849"/>
      <c r="AN71" s="849"/>
      <c r="AO71" s="849"/>
      <c r="AP71" s="849">
        <v>140190</v>
      </c>
      <c r="AQ71" s="849"/>
      <c r="AR71" s="849"/>
      <c r="AS71" s="849"/>
      <c r="AT71" s="849"/>
      <c r="AU71" s="849" t="s">
        <v>533</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532</v>
      </c>
      <c r="C72" s="892"/>
      <c r="D72" s="892"/>
      <c r="E72" s="892"/>
      <c r="F72" s="892"/>
      <c r="G72" s="892"/>
      <c r="H72" s="892"/>
      <c r="I72" s="892"/>
      <c r="J72" s="892"/>
      <c r="K72" s="892"/>
      <c r="L72" s="892"/>
      <c r="M72" s="892"/>
      <c r="N72" s="892"/>
      <c r="O72" s="892"/>
      <c r="P72" s="893"/>
      <c r="Q72" s="894">
        <v>8559</v>
      </c>
      <c r="R72" s="849"/>
      <c r="S72" s="849"/>
      <c r="T72" s="849"/>
      <c r="U72" s="849"/>
      <c r="V72" s="849">
        <v>6038</v>
      </c>
      <c r="W72" s="849"/>
      <c r="X72" s="849"/>
      <c r="Y72" s="849"/>
      <c r="Z72" s="849"/>
      <c r="AA72" s="849">
        <v>2521</v>
      </c>
      <c r="AB72" s="849"/>
      <c r="AC72" s="849"/>
      <c r="AD72" s="849"/>
      <c r="AE72" s="849"/>
      <c r="AF72" s="849">
        <v>17171</v>
      </c>
      <c r="AG72" s="849"/>
      <c r="AH72" s="849"/>
      <c r="AI72" s="849"/>
      <c r="AJ72" s="849"/>
      <c r="AK72" s="849" t="s">
        <v>533</v>
      </c>
      <c r="AL72" s="849"/>
      <c r="AM72" s="849"/>
      <c r="AN72" s="849"/>
      <c r="AO72" s="849"/>
      <c r="AP72" s="849">
        <v>18268</v>
      </c>
      <c r="AQ72" s="849"/>
      <c r="AR72" s="849"/>
      <c r="AS72" s="849"/>
      <c r="AT72" s="849"/>
      <c r="AU72" s="849" t="s">
        <v>533</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368</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64959</v>
      </c>
      <c r="AG88" s="860"/>
      <c r="AH88" s="860"/>
      <c r="AI88" s="860"/>
      <c r="AJ88" s="860"/>
      <c r="AK88" s="857"/>
      <c r="AL88" s="857"/>
      <c r="AM88" s="857"/>
      <c r="AN88" s="857"/>
      <c r="AO88" s="857"/>
      <c r="AP88" s="860">
        <v>158677</v>
      </c>
      <c r="AQ88" s="860"/>
      <c r="AR88" s="860"/>
      <c r="AS88" s="860"/>
      <c r="AT88" s="860"/>
      <c r="AU88" s="860">
        <v>14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287</v>
      </c>
      <c r="AG109" s="913"/>
      <c r="AH109" s="913"/>
      <c r="AI109" s="913"/>
      <c r="AJ109" s="914"/>
      <c r="AK109" s="912" t="s">
        <v>286</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287</v>
      </c>
      <c r="BW109" s="913"/>
      <c r="BX109" s="913"/>
      <c r="BY109" s="913"/>
      <c r="BZ109" s="914"/>
      <c r="CA109" s="912" t="s">
        <v>286</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287</v>
      </c>
      <c r="DM109" s="913"/>
      <c r="DN109" s="913"/>
      <c r="DO109" s="913"/>
      <c r="DP109" s="914"/>
      <c r="DQ109" s="912" t="s">
        <v>286</v>
      </c>
      <c r="DR109" s="913"/>
      <c r="DS109" s="913"/>
      <c r="DT109" s="913"/>
      <c r="DU109" s="914"/>
      <c r="DV109" s="912" t="s">
        <v>402</v>
      </c>
      <c r="DW109" s="913"/>
      <c r="DX109" s="913"/>
      <c r="DY109" s="913"/>
      <c r="DZ109" s="915"/>
    </row>
    <row r="110" spans="1:131" s="197" customFormat="1" ht="26.25" customHeight="1" x14ac:dyDescent="0.15">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481363</v>
      </c>
      <c r="AB110" s="920"/>
      <c r="AC110" s="920"/>
      <c r="AD110" s="920"/>
      <c r="AE110" s="921"/>
      <c r="AF110" s="922">
        <v>463968</v>
      </c>
      <c r="AG110" s="920"/>
      <c r="AH110" s="920"/>
      <c r="AI110" s="920"/>
      <c r="AJ110" s="921"/>
      <c r="AK110" s="922">
        <v>492409</v>
      </c>
      <c r="AL110" s="920"/>
      <c r="AM110" s="920"/>
      <c r="AN110" s="920"/>
      <c r="AO110" s="921"/>
      <c r="AP110" s="923">
        <v>17.5</v>
      </c>
      <c r="AQ110" s="924"/>
      <c r="AR110" s="924"/>
      <c r="AS110" s="924"/>
      <c r="AT110" s="925"/>
      <c r="AU110" s="926" t="s">
        <v>60</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4829349</v>
      </c>
      <c r="BR110" s="957"/>
      <c r="BS110" s="957"/>
      <c r="BT110" s="957"/>
      <c r="BU110" s="957"/>
      <c r="BV110" s="957">
        <v>4716531</v>
      </c>
      <c r="BW110" s="957"/>
      <c r="BX110" s="957"/>
      <c r="BY110" s="957"/>
      <c r="BZ110" s="957"/>
      <c r="CA110" s="957">
        <v>4727816</v>
      </c>
      <c r="CB110" s="957"/>
      <c r="CC110" s="957"/>
      <c r="CD110" s="957"/>
      <c r="CE110" s="957"/>
      <c r="CF110" s="971">
        <v>168.1</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221</v>
      </c>
      <c r="DH110" s="957"/>
      <c r="DI110" s="957"/>
      <c r="DJ110" s="957"/>
      <c r="DK110" s="957"/>
      <c r="DL110" s="957" t="s">
        <v>221</v>
      </c>
      <c r="DM110" s="957"/>
      <c r="DN110" s="957"/>
      <c r="DO110" s="957"/>
      <c r="DP110" s="957"/>
      <c r="DQ110" s="957" t="s">
        <v>221</v>
      </c>
      <c r="DR110" s="957"/>
      <c r="DS110" s="957"/>
      <c r="DT110" s="957"/>
      <c r="DU110" s="957"/>
      <c r="DV110" s="958" t="s">
        <v>221</v>
      </c>
      <c r="DW110" s="958"/>
      <c r="DX110" s="958"/>
      <c r="DY110" s="958"/>
      <c r="DZ110" s="959"/>
    </row>
    <row r="111" spans="1:131" s="197"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221</v>
      </c>
      <c r="AB111" s="964"/>
      <c r="AC111" s="964"/>
      <c r="AD111" s="964"/>
      <c r="AE111" s="965"/>
      <c r="AF111" s="966" t="s">
        <v>221</v>
      </c>
      <c r="AG111" s="964"/>
      <c r="AH111" s="964"/>
      <c r="AI111" s="964"/>
      <c r="AJ111" s="965"/>
      <c r="AK111" s="966" t="s">
        <v>221</v>
      </c>
      <c r="AL111" s="964"/>
      <c r="AM111" s="964"/>
      <c r="AN111" s="964"/>
      <c r="AO111" s="965"/>
      <c r="AP111" s="967" t="s">
        <v>221</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221</v>
      </c>
      <c r="BR111" s="950"/>
      <c r="BS111" s="950"/>
      <c r="BT111" s="950"/>
      <c r="BU111" s="950"/>
      <c r="BV111" s="950" t="s">
        <v>221</v>
      </c>
      <c r="BW111" s="950"/>
      <c r="BX111" s="950"/>
      <c r="BY111" s="950"/>
      <c r="BZ111" s="950"/>
      <c r="CA111" s="950" t="s">
        <v>221</v>
      </c>
      <c r="CB111" s="950"/>
      <c r="CC111" s="950"/>
      <c r="CD111" s="950"/>
      <c r="CE111" s="950"/>
      <c r="CF111" s="944" t="s">
        <v>221</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221</v>
      </c>
      <c r="DH111" s="950"/>
      <c r="DI111" s="950"/>
      <c r="DJ111" s="950"/>
      <c r="DK111" s="950"/>
      <c r="DL111" s="950" t="s">
        <v>221</v>
      </c>
      <c r="DM111" s="950"/>
      <c r="DN111" s="950"/>
      <c r="DO111" s="950"/>
      <c r="DP111" s="950"/>
      <c r="DQ111" s="950" t="s">
        <v>221</v>
      </c>
      <c r="DR111" s="950"/>
      <c r="DS111" s="950"/>
      <c r="DT111" s="950"/>
      <c r="DU111" s="950"/>
      <c r="DV111" s="951" t="s">
        <v>221</v>
      </c>
      <c r="DW111" s="951"/>
      <c r="DX111" s="951"/>
      <c r="DY111" s="951"/>
      <c r="DZ111" s="952"/>
    </row>
    <row r="112" spans="1:131" s="197"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221</v>
      </c>
      <c r="AB112" s="989"/>
      <c r="AC112" s="989"/>
      <c r="AD112" s="989"/>
      <c r="AE112" s="990"/>
      <c r="AF112" s="991" t="s">
        <v>221</v>
      </c>
      <c r="AG112" s="989"/>
      <c r="AH112" s="989"/>
      <c r="AI112" s="989"/>
      <c r="AJ112" s="990"/>
      <c r="AK112" s="991" t="s">
        <v>221</v>
      </c>
      <c r="AL112" s="989"/>
      <c r="AM112" s="989"/>
      <c r="AN112" s="989"/>
      <c r="AO112" s="990"/>
      <c r="AP112" s="992" t="s">
        <v>221</v>
      </c>
      <c r="AQ112" s="993"/>
      <c r="AR112" s="993"/>
      <c r="AS112" s="993"/>
      <c r="AT112" s="994"/>
      <c r="AU112" s="929"/>
      <c r="AV112" s="930"/>
      <c r="AW112" s="930"/>
      <c r="AX112" s="930"/>
      <c r="AY112" s="931"/>
      <c r="AZ112" s="979" t="s">
        <v>413</v>
      </c>
      <c r="BA112" s="980"/>
      <c r="BB112" s="980"/>
      <c r="BC112" s="980"/>
      <c r="BD112" s="980"/>
      <c r="BE112" s="980"/>
      <c r="BF112" s="980"/>
      <c r="BG112" s="980"/>
      <c r="BH112" s="980"/>
      <c r="BI112" s="980"/>
      <c r="BJ112" s="980"/>
      <c r="BK112" s="980"/>
      <c r="BL112" s="980"/>
      <c r="BM112" s="980"/>
      <c r="BN112" s="980"/>
      <c r="BO112" s="980"/>
      <c r="BP112" s="981"/>
      <c r="BQ112" s="949">
        <v>1276820</v>
      </c>
      <c r="BR112" s="950"/>
      <c r="BS112" s="950"/>
      <c r="BT112" s="950"/>
      <c r="BU112" s="950"/>
      <c r="BV112" s="950">
        <v>1248439</v>
      </c>
      <c r="BW112" s="950"/>
      <c r="BX112" s="950"/>
      <c r="BY112" s="950"/>
      <c r="BZ112" s="950"/>
      <c r="CA112" s="950">
        <v>1209607</v>
      </c>
      <c r="CB112" s="950"/>
      <c r="CC112" s="950"/>
      <c r="CD112" s="950"/>
      <c r="CE112" s="950"/>
      <c r="CF112" s="944">
        <v>43</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221</v>
      </c>
      <c r="DH112" s="950"/>
      <c r="DI112" s="950"/>
      <c r="DJ112" s="950"/>
      <c r="DK112" s="950"/>
      <c r="DL112" s="950" t="s">
        <v>221</v>
      </c>
      <c r="DM112" s="950"/>
      <c r="DN112" s="950"/>
      <c r="DO112" s="950"/>
      <c r="DP112" s="950"/>
      <c r="DQ112" s="950" t="s">
        <v>221</v>
      </c>
      <c r="DR112" s="950"/>
      <c r="DS112" s="950"/>
      <c r="DT112" s="950"/>
      <c r="DU112" s="950"/>
      <c r="DV112" s="951" t="s">
        <v>221</v>
      </c>
      <c r="DW112" s="951"/>
      <c r="DX112" s="951"/>
      <c r="DY112" s="951"/>
      <c r="DZ112" s="952"/>
    </row>
    <row r="113" spans="1:130" s="197"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105433</v>
      </c>
      <c r="AB113" s="964"/>
      <c r="AC113" s="964"/>
      <c r="AD113" s="964"/>
      <c r="AE113" s="965"/>
      <c r="AF113" s="966">
        <v>112410</v>
      </c>
      <c r="AG113" s="964"/>
      <c r="AH113" s="964"/>
      <c r="AI113" s="964"/>
      <c r="AJ113" s="965"/>
      <c r="AK113" s="966">
        <v>115423</v>
      </c>
      <c r="AL113" s="964"/>
      <c r="AM113" s="964"/>
      <c r="AN113" s="964"/>
      <c r="AO113" s="965"/>
      <c r="AP113" s="967">
        <v>4.0999999999999996</v>
      </c>
      <c r="AQ113" s="968"/>
      <c r="AR113" s="968"/>
      <c r="AS113" s="968"/>
      <c r="AT113" s="969"/>
      <c r="AU113" s="929"/>
      <c r="AV113" s="930"/>
      <c r="AW113" s="930"/>
      <c r="AX113" s="930"/>
      <c r="AY113" s="931"/>
      <c r="AZ113" s="979" t="s">
        <v>416</v>
      </c>
      <c r="BA113" s="980"/>
      <c r="BB113" s="980"/>
      <c r="BC113" s="980"/>
      <c r="BD113" s="980"/>
      <c r="BE113" s="980"/>
      <c r="BF113" s="980"/>
      <c r="BG113" s="980"/>
      <c r="BH113" s="980"/>
      <c r="BI113" s="980"/>
      <c r="BJ113" s="980"/>
      <c r="BK113" s="980"/>
      <c r="BL113" s="980"/>
      <c r="BM113" s="980"/>
      <c r="BN113" s="980"/>
      <c r="BO113" s="980"/>
      <c r="BP113" s="981"/>
      <c r="BQ113" s="949">
        <v>96430</v>
      </c>
      <c r="BR113" s="950"/>
      <c r="BS113" s="950"/>
      <c r="BT113" s="950"/>
      <c r="BU113" s="950"/>
      <c r="BV113" s="950">
        <v>36229</v>
      </c>
      <c r="BW113" s="950"/>
      <c r="BX113" s="950"/>
      <c r="BY113" s="950"/>
      <c r="BZ113" s="950"/>
      <c r="CA113" s="950">
        <v>13735</v>
      </c>
      <c r="CB113" s="950"/>
      <c r="CC113" s="950"/>
      <c r="CD113" s="950"/>
      <c r="CE113" s="950"/>
      <c r="CF113" s="944">
        <v>0.5</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221</v>
      </c>
      <c r="DH113" s="989"/>
      <c r="DI113" s="989"/>
      <c r="DJ113" s="989"/>
      <c r="DK113" s="990"/>
      <c r="DL113" s="991" t="s">
        <v>221</v>
      </c>
      <c r="DM113" s="989"/>
      <c r="DN113" s="989"/>
      <c r="DO113" s="989"/>
      <c r="DP113" s="990"/>
      <c r="DQ113" s="991" t="s">
        <v>221</v>
      </c>
      <c r="DR113" s="989"/>
      <c r="DS113" s="989"/>
      <c r="DT113" s="989"/>
      <c r="DU113" s="990"/>
      <c r="DV113" s="992" t="s">
        <v>221</v>
      </c>
      <c r="DW113" s="993"/>
      <c r="DX113" s="993"/>
      <c r="DY113" s="993"/>
      <c r="DZ113" s="994"/>
    </row>
    <row r="114" spans="1:130" s="197"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65702</v>
      </c>
      <c r="AB114" s="989"/>
      <c r="AC114" s="989"/>
      <c r="AD114" s="989"/>
      <c r="AE114" s="990"/>
      <c r="AF114" s="991">
        <v>62236</v>
      </c>
      <c r="AG114" s="989"/>
      <c r="AH114" s="989"/>
      <c r="AI114" s="989"/>
      <c r="AJ114" s="990"/>
      <c r="AK114" s="991">
        <v>23383</v>
      </c>
      <c r="AL114" s="989"/>
      <c r="AM114" s="989"/>
      <c r="AN114" s="989"/>
      <c r="AO114" s="990"/>
      <c r="AP114" s="992">
        <v>0.8</v>
      </c>
      <c r="AQ114" s="993"/>
      <c r="AR114" s="993"/>
      <c r="AS114" s="993"/>
      <c r="AT114" s="994"/>
      <c r="AU114" s="929"/>
      <c r="AV114" s="930"/>
      <c r="AW114" s="930"/>
      <c r="AX114" s="930"/>
      <c r="AY114" s="931"/>
      <c r="AZ114" s="979" t="s">
        <v>419</v>
      </c>
      <c r="BA114" s="980"/>
      <c r="BB114" s="980"/>
      <c r="BC114" s="980"/>
      <c r="BD114" s="980"/>
      <c r="BE114" s="980"/>
      <c r="BF114" s="980"/>
      <c r="BG114" s="980"/>
      <c r="BH114" s="980"/>
      <c r="BI114" s="980"/>
      <c r="BJ114" s="980"/>
      <c r="BK114" s="980"/>
      <c r="BL114" s="980"/>
      <c r="BM114" s="980"/>
      <c r="BN114" s="980"/>
      <c r="BO114" s="980"/>
      <c r="BP114" s="981"/>
      <c r="BQ114" s="949">
        <v>1005153</v>
      </c>
      <c r="BR114" s="950"/>
      <c r="BS114" s="950"/>
      <c r="BT114" s="950"/>
      <c r="BU114" s="950"/>
      <c r="BV114" s="950">
        <v>977221</v>
      </c>
      <c r="BW114" s="950"/>
      <c r="BX114" s="950"/>
      <c r="BY114" s="950"/>
      <c r="BZ114" s="950"/>
      <c r="CA114" s="950">
        <v>991467</v>
      </c>
      <c r="CB114" s="950"/>
      <c r="CC114" s="950"/>
      <c r="CD114" s="950"/>
      <c r="CE114" s="950"/>
      <c r="CF114" s="944">
        <v>35.299999999999997</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221</v>
      </c>
      <c r="DH114" s="989"/>
      <c r="DI114" s="989"/>
      <c r="DJ114" s="989"/>
      <c r="DK114" s="990"/>
      <c r="DL114" s="991" t="s">
        <v>221</v>
      </c>
      <c r="DM114" s="989"/>
      <c r="DN114" s="989"/>
      <c r="DO114" s="989"/>
      <c r="DP114" s="990"/>
      <c r="DQ114" s="991" t="s">
        <v>221</v>
      </c>
      <c r="DR114" s="989"/>
      <c r="DS114" s="989"/>
      <c r="DT114" s="989"/>
      <c r="DU114" s="990"/>
      <c r="DV114" s="992" t="s">
        <v>221</v>
      </c>
      <c r="DW114" s="993"/>
      <c r="DX114" s="993"/>
      <c r="DY114" s="993"/>
      <c r="DZ114" s="994"/>
    </row>
    <row r="115" spans="1:130" s="197"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221</v>
      </c>
      <c r="AB115" s="964"/>
      <c r="AC115" s="964"/>
      <c r="AD115" s="964"/>
      <c r="AE115" s="965"/>
      <c r="AF115" s="966" t="s">
        <v>221</v>
      </c>
      <c r="AG115" s="964"/>
      <c r="AH115" s="964"/>
      <c r="AI115" s="964"/>
      <c r="AJ115" s="965"/>
      <c r="AK115" s="966" t="s">
        <v>221</v>
      </c>
      <c r="AL115" s="964"/>
      <c r="AM115" s="964"/>
      <c r="AN115" s="964"/>
      <c r="AO115" s="965"/>
      <c r="AP115" s="967" t="s">
        <v>221</v>
      </c>
      <c r="AQ115" s="968"/>
      <c r="AR115" s="968"/>
      <c r="AS115" s="968"/>
      <c r="AT115" s="969"/>
      <c r="AU115" s="929"/>
      <c r="AV115" s="930"/>
      <c r="AW115" s="930"/>
      <c r="AX115" s="930"/>
      <c r="AY115" s="931"/>
      <c r="AZ115" s="979" t="s">
        <v>422</v>
      </c>
      <c r="BA115" s="980"/>
      <c r="BB115" s="980"/>
      <c r="BC115" s="980"/>
      <c r="BD115" s="980"/>
      <c r="BE115" s="980"/>
      <c r="BF115" s="980"/>
      <c r="BG115" s="980"/>
      <c r="BH115" s="980"/>
      <c r="BI115" s="980"/>
      <c r="BJ115" s="980"/>
      <c r="BK115" s="980"/>
      <c r="BL115" s="980"/>
      <c r="BM115" s="980"/>
      <c r="BN115" s="980"/>
      <c r="BO115" s="980"/>
      <c r="BP115" s="981"/>
      <c r="BQ115" s="949">
        <v>1</v>
      </c>
      <c r="BR115" s="950"/>
      <c r="BS115" s="950"/>
      <c r="BT115" s="950"/>
      <c r="BU115" s="950"/>
      <c r="BV115" s="950" t="s">
        <v>221</v>
      </c>
      <c r="BW115" s="950"/>
      <c r="BX115" s="950"/>
      <c r="BY115" s="950"/>
      <c r="BZ115" s="950"/>
      <c r="CA115" s="950" t="s">
        <v>221</v>
      </c>
      <c r="CB115" s="950"/>
      <c r="CC115" s="950"/>
      <c r="CD115" s="950"/>
      <c r="CE115" s="950"/>
      <c r="CF115" s="944" t="s">
        <v>221</v>
      </c>
      <c r="CG115" s="945"/>
      <c r="CH115" s="945"/>
      <c r="CI115" s="945"/>
      <c r="CJ115" s="945"/>
      <c r="CK115" s="975"/>
      <c r="CL115" s="976"/>
      <c r="CM115" s="979" t="s">
        <v>423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221</v>
      </c>
      <c r="DH115" s="989"/>
      <c r="DI115" s="989"/>
      <c r="DJ115" s="989"/>
      <c r="DK115" s="990"/>
      <c r="DL115" s="991" t="s">
        <v>221</v>
      </c>
      <c r="DM115" s="989"/>
      <c r="DN115" s="989"/>
      <c r="DO115" s="989"/>
      <c r="DP115" s="990"/>
      <c r="DQ115" s="991" t="s">
        <v>221</v>
      </c>
      <c r="DR115" s="989"/>
      <c r="DS115" s="989"/>
      <c r="DT115" s="989"/>
      <c r="DU115" s="990"/>
      <c r="DV115" s="992" t="s">
        <v>221</v>
      </c>
      <c r="DW115" s="993"/>
      <c r="DX115" s="993"/>
      <c r="DY115" s="993"/>
      <c r="DZ115" s="994"/>
    </row>
    <row r="116" spans="1:130" s="197" customFormat="1" ht="26.25" customHeight="1" x14ac:dyDescent="0.15">
      <c r="A116" s="986"/>
      <c r="B116" s="987"/>
      <c r="C116" s="1001" t="s">
        <v>424</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221</v>
      </c>
      <c r="AB116" s="989"/>
      <c r="AC116" s="989"/>
      <c r="AD116" s="989"/>
      <c r="AE116" s="990"/>
      <c r="AF116" s="991" t="s">
        <v>221</v>
      </c>
      <c r="AG116" s="989"/>
      <c r="AH116" s="989"/>
      <c r="AI116" s="989"/>
      <c r="AJ116" s="990"/>
      <c r="AK116" s="991" t="s">
        <v>221</v>
      </c>
      <c r="AL116" s="989"/>
      <c r="AM116" s="989"/>
      <c r="AN116" s="989"/>
      <c r="AO116" s="990"/>
      <c r="AP116" s="992" t="s">
        <v>221</v>
      </c>
      <c r="AQ116" s="993"/>
      <c r="AR116" s="993"/>
      <c r="AS116" s="993"/>
      <c r="AT116" s="994"/>
      <c r="AU116" s="929"/>
      <c r="AV116" s="930"/>
      <c r="AW116" s="930"/>
      <c r="AX116" s="930"/>
      <c r="AY116" s="931"/>
      <c r="AZ116" s="979" t="s">
        <v>425</v>
      </c>
      <c r="BA116" s="980"/>
      <c r="BB116" s="980"/>
      <c r="BC116" s="980"/>
      <c r="BD116" s="980"/>
      <c r="BE116" s="980"/>
      <c r="BF116" s="980"/>
      <c r="BG116" s="980"/>
      <c r="BH116" s="980"/>
      <c r="BI116" s="980"/>
      <c r="BJ116" s="980"/>
      <c r="BK116" s="980"/>
      <c r="BL116" s="980"/>
      <c r="BM116" s="980"/>
      <c r="BN116" s="980"/>
      <c r="BO116" s="980"/>
      <c r="BP116" s="981"/>
      <c r="BQ116" s="949" t="s">
        <v>221</v>
      </c>
      <c r="BR116" s="950"/>
      <c r="BS116" s="950"/>
      <c r="BT116" s="950"/>
      <c r="BU116" s="950"/>
      <c r="BV116" s="950" t="s">
        <v>221</v>
      </c>
      <c r="BW116" s="950"/>
      <c r="BX116" s="950"/>
      <c r="BY116" s="950"/>
      <c r="BZ116" s="950"/>
      <c r="CA116" s="950" t="s">
        <v>221</v>
      </c>
      <c r="CB116" s="950"/>
      <c r="CC116" s="950"/>
      <c r="CD116" s="950"/>
      <c r="CE116" s="950"/>
      <c r="CF116" s="944" t="s">
        <v>221</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221</v>
      </c>
      <c r="DH116" s="989"/>
      <c r="DI116" s="989"/>
      <c r="DJ116" s="989"/>
      <c r="DK116" s="990"/>
      <c r="DL116" s="991" t="s">
        <v>221</v>
      </c>
      <c r="DM116" s="989"/>
      <c r="DN116" s="989"/>
      <c r="DO116" s="989"/>
      <c r="DP116" s="990"/>
      <c r="DQ116" s="991" t="s">
        <v>221</v>
      </c>
      <c r="DR116" s="989"/>
      <c r="DS116" s="989"/>
      <c r="DT116" s="989"/>
      <c r="DU116" s="990"/>
      <c r="DV116" s="992" t="s">
        <v>221</v>
      </c>
      <c r="DW116" s="993"/>
      <c r="DX116" s="993"/>
      <c r="DY116" s="993"/>
      <c r="DZ116" s="994"/>
    </row>
    <row r="117" spans="1:130" s="197" customFormat="1" ht="26.25" customHeight="1" x14ac:dyDescent="0.15">
      <c r="A117" s="934" t="s">
        <v>169</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427</v>
      </c>
      <c r="Z117" s="914"/>
      <c r="AA117" s="1026">
        <v>652498</v>
      </c>
      <c r="AB117" s="996"/>
      <c r="AC117" s="996"/>
      <c r="AD117" s="996"/>
      <c r="AE117" s="997"/>
      <c r="AF117" s="995">
        <v>638614</v>
      </c>
      <c r="AG117" s="996"/>
      <c r="AH117" s="996"/>
      <c r="AI117" s="996"/>
      <c r="AJ117" s="997"/>
      <c r="AK117" s="995">
        <v>631215</v>
      </c>
      <c r="AL117" s="996"/>
      <c r="AM117" s="996"/>
      <c r="AN117" s="996"/>
      <c r="AO117" s="997"/>
      <c r="AP117" s="998"/>
      <c r="AQ117" s="999"/>
      <c r="AR117" s="999"/>
      <c r="AS117" s="999"/>
      <c r="AT117" s="1000"/>
      <c r="AU117" s="929"/>
      <c r="AV117" s="930"/>
      <c r="AW117" s="930"/>
      <c r="AX117" s="930"/>
      <c r="AY117" s="931"/>
      <c r="AZ117" s="1025" t="s">
        <v>428</v>
      </c>
      <c r="BA117" s="1001"/>
      <c r="BB117" s="1001"/>
      <c r="BC117" s="1001"/>
      <c r="BD117" s="1001"/>
      <c r="BE117" s="1001"/>
      <c r="BF117" s="1001"/>
      <c r="BG117" s="1001"/>
      <c r="BH117" s="1001"/>
      <c r="BI117" s="1001"/>
      <c r="BJ117" s="1001"/>
      <c r="BK117" s="1001"/>
      <c r="BL117" s="1001"/>
      <c r="BM117" s="1001"/>
      <c r="BN117" s="1001"/>
      <c r="BO117" s="1001"/>
      <c r="BP117" s="1002"/>
      <c r="BQ117" s="1015" t="s">
        <v>221</v>
      </c>
      <c r="BR117" s="1016"/>
      <c r="BS117" s="1016"/>
      <c r="BT117" s="1016"/>
      <c r="BU117" s="1016"/>
      <c r="BV117" s="1016" t="s">
        <v>221</v>
      </c>
      <c r="BW117" s="1016"/>
      <c r="BX117" s="1016"/>
      <c r="BY117" s="1016"/>
      <c r="BZ117" s="1016"/>
      <c r="CA117" s="1016" t="s">
        <v>221</v>
      </c>
      <c r="CB117" s="1016"/>
      <c r="CC117" s="1016"/>
      <c r="CD117" s="1016"/>
      <c r="CE117" s="1016"/>
      <c r="CF117" s="944" t="s">
        <v>221</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221</v>
      </c>
      <c r="DH117" s="989"/>
      <c r="DI117" s="989"/>
      <c r="DJ117" s="989"/>
      <c r="DK117" s="990"/>
      <c r="DL117" s="991" t="s">
        <v>221</v>
      </c>
      <c r="DM117" s="989"/>
      <c r="DN117" s="989"/>
      <c r="DO117" s="989"/>
      <c r="DP117" s="990"/>
      <c r="DQ117" s="991" t="s">
        <v>221</v>
      </c>
      <c r="DR117" s="989"/>
      <c r="DS117" s="989"/>
      <c r="DT117" s="989"/>
      <c r="DU117" s="990"/>
      <c r="DV117" s="992" t="s">
        <v>221</v>
      </c>
      <c r="DW117" s="993"/>
      <c r="DX117" s="993"/>
      <c r="DY117" s="993"/>
      <c r="DZ117" s="994"/>
    </row>
    <row r="118" spans="1:130" s="197" customFormat="1" ht="26.25" customHeight="1" x14ac:dyDescent="0.15">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287</v>
      </c>
      <c r="AG118" s="913"/>
      <c r="AH118" s="913"/>
      <c r="AI118" s="913"/>
      <c r="AJ118" s="914"/>
      <c r="AK118" s="912" t="s">
        <v>286</v>
      </c>
      <c r="AL118" s="913"/>
      <c r="AM118" s="913"/>
      <c r="AN118" s="913"/>
      <c r="AO118" s="914"/>
      <c r="AP118" s="1020" t="s">
        <v>402</v>
      </c>
      <c r="AQ118" s="1021"/>
      <c r="AR118" s="1021"/>
      <c r="AS118" s="1021"/>
      <c r="AT118" s="1022"/>
      <c r="AU118" s="932"/>
      <c r="AV118" s="933"/>
      <c r="AW118" s="933"/>
      <c r="AX118" s="933"/>
      <c r="AY118" s="933"/>
      <c r="AZ118" s="228" t="s">
        <v>169</v>
      </c>
      <c r="BA118" s="228"/>
      <c r="BB118" s="228"/>
      <c r="BC118" s="228"/>
      <c r="BD118" s="228"/>
      <c r="BE118" s="228"/>
      <c r="BF118" s="228"/>
      <c r="BG118" s="228"/>
      <c r="BH118" s="228"/>
      <c r="BI118" s="228"/>
      <c r="BJ118" s="228"/>
      <c r="BK118" s="228"/>
      <c r="BL118" s="228"/>
      <c r="BM118" s="228"/>
      <c r="BN118" s="228"/>
      <c r="BO118" s="1023" t="s">
        <v>430</v>
      </c>
      <c r="BP118" s="1024"/>
      <c r="BQ118" s="1015">
        <v>7207753</v>
      </c>
      <c r="BR118" s="1016"/>
      <c r="BS118" s="1016"/>
      <c r="BT118" s="1016"/>
      <c r="BU118" s="1016"/>
      <c r="BV118" s="1016">
        <v>6978420</v>
      </c>
      <c r="BW118" s="1016"/>
      <c r="BX118" s="1016"/>
      <c r="BY118" s="1016"/>
      <c r="BZ118" s="1016"/>
      <c r="CA118" s="1016">
        <v>6942625</v>
      </c>
      <c r="CB118" s="1016"/>
      <c r="CC118" s="1016"/>
      <c r="CD118" s="1016"/>
      <c r="CE118" s="1016"/>
      <c r="CF118" s="1017"/>
      <c r="CG118" s="1018"/>
      <c r="CH118" s="1018"/>
      <c r="CI118" s="1018"/>
      <c r="CJ118" s="1019"/>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221</v>
      </c>
      <c r="DH118" s="989"/>
      <c r="DI118" s="989"/>
      <c r="DJ118" s="989"/>
      <c r="DK118" s="990"/>
      <c r="DL118" s="991" t="s">
        <v>221</v>
      </c>
      <c r="DM118" s="989"/>
      <c r="DN118" s="989"/>
      <c r="DO118" s="989"/>
      <c r="DP118" s="990"/>
      <c r="DQ118" s="991" t="s">
        <v>221</v>
      </c>
      <c r="DR118" s="989"/>
      <c r="DS118" s="989"/>
      <c r="DT118" s="989"/>
      <c r="DU118" s="990"/>
      <c r="DV118" s="992" t="s">
        <v>221</v>
      </c>
      <c r="DW118" s="993"/>
      <c r="DX118" s="993"/>
      <c r="DY118" s="993"/>
      <c r="DZ118" s="994"/>
    </row>
    <row r="119" spans="1:130" s="197" customFormat="1" ht="26.25" customHeight="1" x14ac:dyDescent="0.15">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221</v>
      </c>
      <c r="AB119" s="920"/>
      <c r="AC119" s="920"/>
      <c r="AD119" s="920"/>
      <c r="AE119" s="921"/>
      <c r="AF119" s="922" t="s">
        <v>221</v>
      </c>
      <c r="AG119" s="920"/>
      <c r="AH119" s="920"/>
      <c r="AI119" s="920"/>
      <c r="AJ119" s="921"/>
      <c r="AK119" s="922" t="s">
        <v>221</v>
      </c>
      <c r="AL119" s="920"/>
      <c r="AM119" s="920"/>
      <c r="AN119" s="920"/>
      <c r="AO119" s="921"/>
      <c r="AP119" s="923" t="s">
        <v>221</v>
      </c>
      <c r="AQ119" s="924"/>
      <c r="AR119" s="924"/>
      <c r="AS119" s="924"/>
      <c r="AT119" s="925"/>
      <c r="AU119" s="1007" t="s">
        <v>432</v>
      </c>
      <c r="AV119" s="1008"/>
      <c r="AW119" s="1008"/>
      <c r="AX119" s="1008"/>
      <c r="AY119" s="1009"/>
      <c r="AZ119" s="970" t="s">
        <v>433</v>
      </c>
      <c r="BA119" s="917"/>
      <c r="BB119" s="917"/>
      <c r="BC119" s="917"/>
      <c r="BD119" s="917"/>
      <c r="BE119" s="917"/>
      <c r="BF119" s="917"/>
      <c r="BG119" s="917"/>
      <c r="BH119" s="917"/>
      <c r="BI119" s="917"/>
      <c r="BJ119" s="917"/>
      <c r="BK119" s="917"/>
      <c r="BL119" s="917"/>
      <c r="BM119" s="917"/>
      <c r="BN119" s="917"/>
      <c r="BO119" s="917"/>
      <c r="BP119" s="918"/>
      <c r="BQ119" s="956">
        <v>2872907</v>
      </c>
      <c r="BR119" s="957"/>
      <c r="BS119" s="957"/>
      <c r="BT119" s="957"/>
      <c r="BU119" s="957"/>
      <c r="BV119" s="957">
        <v>3007412</v>
      </c>
      <c r="BW119" s="957"/>
      <c r="BX119" s="957"/>
      <c r="BY119" s="957"/>
      <c r="BZ119" s="957"/>
      <c r="CA119" s="957">
        <v>3206972</v>
      </c>
      <c r="CB119" s="957"/>
      <c r="CC119" s="957"/>
      <c r="CD119" s="957"/>
      <c r="CE119" s="957"/>
      <c r="CF119" s="971">
        <v>114</v>
      </c>
      <c r="CG119" s="972"/>
      <c r="CH119" s="972"/>
      <c r="CI119" s="972"/>
      <c r="CJ119" s="972"/>
      <c r="CK119" s="977"/>
      <c r="CL119" s="978"/>
      <c r="CM119" s="1034" t="s">
        <v>434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221</v>
      </c>
      <c r="DH119" s="1028"/>
      <c r="DI119" s="1028"/>
      <c r="DJ119" s="1028"/>
      <c r="DK119" s="1029"/>
      <c r="DL119" s="1030" t="s">
        <v>221</v>
      </c>
      <c r="DM119" s="1028"/>
      <c r="DN119" s="1028"/>
      <c r="DO119" s="1028"/>
      <c r="DP119" s="1029"/>
      <c r="DQ119" s="1030" t="s">
        <v>221</v>
      </c>
      <c r="DR119" s="1028"/>
      <c r="DS119" s="1028"/>
      <c r="DT119" s="1028"/>
      <c r="DU119" s="1029"/>
      <c r="DV119" s="1031" t="s">
        <v>221</v>
      </c>
      <c r="DW119" s="1032"/>
      <c r="DX119" s="1032"/>
      <c r="DY119" s="1032"/>
      <c r="DZ119" s="1033"/>
    </row>
    <row r="120" spans="1:130" s="197" customFormat="1" ht="26.25" customHeight="1" x14ac:dyDescent="0.15">
      <c r="A120" s="1005"/>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221</v>
      </c>
      <c r="AB120" s="989"/>
      <c r="AC120" s="989"/>
      <c r="AD120" s="989"/>
      <c r="AE120" s="990"/>
      <c r="AF120" s="991" t="s">
        <v>221</v>
      </c>
      <c r="AG120" s="989"/>
      <c r="AH120" s="989"/>
      <c r="AI120" s="989"/>
      <c r="AJ120" s="990"/>
      <c r="AK120" s="991" t="s">
        <v>221</v>
      </c>
      <c r="AL120" s="989"/>
      <c r="AM120" s="989"/>
      <c r="AN120" s="989"/>
      <c r="AO120" s="990"/>
      <c r="AP120" s="992" t="s">
        <v>221</v>
      </c>
      <c r="AQ120" s="993"/>
      <c r="AR120" s="993"/>
      <c r="AS120" s="993"/>
      <c r="AT120" s="994"/>
      <c r="AU120" s="1010"/>
      <c r="AV120" s="1011"/>
      <c r="AW120" s="1011"/>
      <c r="AX120" s="1011"/>
      <c r="AY120" s="1012"/>
      <c r="AZ120" s="979" t="s">
        <v>435</v>
      </c>
      <c r="BA120" s="980"/>
      <c r="BB120" s="980"/>
      <c r="BC120" s="980"/>
      <c r="BD120" s="980"/>
      <c r="BE120" s="980"/>
      <c r="BF120" s="980"/>
      <c r="BG120" s="980"/>
      <c r="BH120" s="980"/>
      <c r="BI120" s="980"/>
      <c r="BJ120" s="980"/>
      <c r="BK120" s="980"/>
      <c r="BL120" s="980"/>
      <c r="BM120" s="980"/>
      <c r="BN120" s="980"/>
      <c r="BO120" s="980"/>
      <c r="BP120" s="981"/>
      <c r="BQ120" s="949" t="s">
        <v>221</v>
      </c>
      <c r="BR120" s="950"/>
      <c r="BS120" s="950"/>
      <c r="BT120" s="950"/>
      <c r="BU120" s="950"/>
      <c r="BV120" s="950" t="s">
        <v>221</v>
      </c>
      <c r="BW120" s="950"/>
      <c r="BX120" s="950"/>
      <c r="BY120" s="950"/>
      <c r="BZ120" s="950"/>
      <c r="CA120" s="950" t="s">
        <v>221</v>
      </c>
      <c r="CB120" s="950"/>
      <c r="CC120" s="950"/>
      <c r="CD120" s="950"/>
      <c r="CE120" s="950"/>
      <c r="CF120" s="944" t="s">
        <v>221</v>
      </c>
      <c r="CG120" s="945"/>
      <c r="CH120" s="945"/>
      <c r="CI120" s="945"/>
      <c r="CJ120" s="945"/>
      <c r="CK120" s="1043" t="s">
        <v>436</v>
      </c>
      <c r="CL120" s="1044"/>
      <c r="CM120" s="1044"/>
      <c r="CN120" s="1044"/>
      <c r="CO120" s="1045"/>
      <c r="CP120" s="1051" t="s">
        <v>385</v>
      </c>
      <c r="CQ120" s="1052"/>
      <c r="CR120" s="1052"/>
      <c r="CS120" s="1052"/>
      <c r="CT120" s="1052"/>
      <c r="CU120" s="1052"/>
      <c r="CV120" s="1052"/>
      <c r="CW120" s="1052"/>
      <c r="CX120" s="1052"/>
      <c r="CY120" s="1052"/>
      <c r="CZ120" s="1052"/>
      <c r="DA120" s="1052"/>
      <c r="DB120" s="1052"/>
      <c r="DC120" s="1052"/>
      <c r="DD120" s="1052"/>
      <c r="DE120" s="1052"/>
      <c r="DF120" s="1053"/>
      <c r="DG120" s="956">
        <v>1276460</v>
      </c>
      <c r="DH120" s="957"/>
      <c r="DI120" s="957"/>
      <c r="DJ120" s="957"/>
      <c r="DK120" s="957"/>
      <c r="DL120" s="957">
        <v>1248112</v>
      </c>
      <c r="DM120" s="957"/>
      <c r="DN120" s="957"/>
      <c r="DO120" s="957"/>
      <c r="DP120" s="957"/>
      <c r="DQ120" s="957">
        <v>1209308</v>
      </c>
      <c r="DR120" s="957"/>
      <c r="DS120" s="957"/>
      <c r="DT120" s="957"/>
      <c r="DU120" s="957"/>
      <c r="DV120" s="958">
        <v>43</v>
      </c>
      <c r="DW120" s="958"/>
      <c r="DX120" s="958"/>
      <c r="DY120" s="958"/>
      <c r="DZ120" s="959"/>
    </row>
    <row r="121" spans="1:130" s="197" customFormat="1" ht="26.25" customHeight="1" x14ac:dyDescent="0.15">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221</v>
      </c>
      <c r="AB121" s="989"/>
      <c r="AC121" s="989"/>
      <c r="AD121" s="989"/>
      <c r="AE121" s="990"/>
      <c r="AF121" s="991" t="s">
        <v>221</v>
      </c>
      <c r="AG121" s="989"/>
      <c r="AH121" s="989"/>
      <c r="AI121" s="989"/>
      <c r="AJ121" s="990"/>
      <c r="AK121" s="991" t="s">
        <v>221</v>
      </c>
      <c r="AL121" s="989"/>
      <c r="AM121" s="989"/>
      <c r="AN121" s="989"/>
      <c r="AO121" s="990"/>
      <c r="AP121" s="992" t="s">
        <v>221</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4993404</v>
      </c>
      <c r="BR121" s="1016"/>
      <c r="BS121" s="1016"/>
      <c r="BT121" s="1016"/>
      <c r="BU121" s="1016"/>
      <c r="BV121" s="1016">
        <v>4922310</v>
      </c>
      <c r="BW121" s="1016"/>
      <c r="BX121" s="1016"/>
      <c r="BY121" s="1016"/>
      <c r="BZ121" s="1016"/>
      <c r="CA121" s="1016">
        <v>4958271</v>
      </c>
      <c r="CB121" s="1016"/>
      <c r="CC121" s="1016"/>
      <c r="CD121" s="1016"/>
      <c r="CE121" s="1016"/>
      <c r="CF121" s="1054">
        <v>176.3</v>
      </c>
      <c r="CG121" s="1055"/>
      <c r="CH121" s="1055"/>
      <c r="CI121" s="1055"/>
      <c r="CJ121" s="1055"/>
      <c r="CK121" s="1046"/>
      <c r="CL121" s="1047"/>
      <c r="CM121" s="1047"/>
      <c r="CN121" s="1047"/>
      <c r="CO121" s="1048"/>
      <c r="CP121" s="1037" t="s">
        <v>383</v>
      </c>
      <c r="CQ121" s="1038"/>
      <c r="CR121" s="1038"/>
      <c r="CS121" s="1038"/>
      <c r="CT121" s="1038"/>
      <c r="CU121" s="1038"/>
      <c r="CV121" s="1038"/>
      <c r="CW121" s="1038"/>
      <c r="CX121" s="1038"/>
      <c r="CY121" s="1038"/>
      <c r="CZ121" s="1038"/>
      <c r="DA121" s="1038"/>
      <c r="DB121" s="1038"/>
      <c r="DC121" s="1038"/>
      <c r="DD121" s="1038"/>
      <c r="DE121" s="1038"/>
      <c r="DF121" s="1039"/>
      <c r="DG121" s="949">
        <v>360</v>
      </c>
      <c r="DH121" s="950"/>
      <c r="DI121" s="950"/>
      <c r="DJ121" s="950"/>
      <c r="DK121" s="950"/>
      <c r="DL121" s="950">
        <v>327</v>
      </c>
      <c r="DM121" s="950"/>
      <c r="DN121" s="950"/>
      <c r="DO121" s="950"/>
      <c r="DP121" s="950"/>
      <c r="DQ121" s="950">
        <v>299</v>
      </c>
      <c r="DR121" s="950"/>
      <c r="DS121" s="950"/>
      <c r="DT121" s="950"/>
      <c r="DU121" s="950"/>
      <c r="DV121" s="951">
        <v>0</v>
      </c>
      <c r="DW121" s="951"/>
      <c r="DX121" s="951"/>
      <c r="DY121" s="951"/>
      <c r="DZ121" s="952"/>
    </row>
    <row r="122" spans="1:130" s="197" customFormat="1" ht="26.25" customHeight="1" x14ac:dyDescent="0.15">
      <c r="A122" s="1005"/>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221</v>
      </c>
      <c r="AB122" s="989"/>
      <c r="AC122" s="989"/>
      <c r="AD122" s="989"/>
      <c r="AE122" s="990"/>
      <c r="AF122" s="991" t="s">
        <v>221</v>
      </c>
      <c r="AG122" s="989"/>
      <c r="AH122" s="989"/>
      <c r="AI122" s="989"/>
      <c r="AJ122" s="990"/>
      <c r="AK122" s="991" t="s">
        <v>221</v>
      </c>
      <c r="AL122" s="989"/>
      <c r="AM122" s="989"/>
      <c r="AN122" s="989"/>
      <c r="AO122" s="990"/>
      <c r="AP122" s="992" t="s">
        <v>221</v>
      </c>
      <c r="AQ122" s="993"/>
      <c r="AR122" s="993"/>
      <c r="AS122" s="993"/>
      <c r="AT122" s="994"/>
      <c r="AU122" s="1013"/>
      <c r="AV122" s="1014"/>
      <c r="AW122" s="1014"/>
      <c r="AX122" s="1014"/>
      <c r="AY122" s="1014"/>
      <c r="AZ122" s="228" t="s">
        <v>169</v>
      </c>
      <c r="BA122" s="228"/>
      <c r="BB122" s="228"/>
      <c r="BC122" s="228"/>
      <c r="BD122" s="228"/>
      <c r="BE122" s="228"/>
      <c r="BF122" s="228"/>
      <c r="BG122" s="228"/>
      <c r="BH122" s="228"/>
      <c r="BI122" s="228"/>
      <c r="BJ122" s="228"/>
      <c r="BK122" s="228"/>
      <c r="BL122" s="228"/>
      <c r="BM122" s="228"/>
      <c r="BN122" s="228"/>
      <c r="BO122" s="1023" t="s">
        <v>439</v>
      </c>
      <c r="BP122" s="1024"/>
      <c r="BQ122" s="1064">
        <v>7866311</v>
      </c>
      <c r="BR122" s="1065"/>
      <c r="BS122" s="1065"/>
      <c r="BT122" s="1065"/>
      <c r="BU122" s="1065"/>
      <c r="BV122" s="1065">
        <v>7929722</v>
      </c>
      <c r="BW122" s="1065"/>
      <c r="BX122" s="1065"/>
      <c r="BY122" s="1065"/>
      <c r="BZ122" s="1065"/>
      <c r="CA122" s="1065">
        <v>8165243</v>
      </c>
      <c r="CB122" s="1065"/>
      <c r="CC122" s="1065"/>
      <c r="CD122" s="1065"/>
      <c r="CE122" s="1065"/>
      <c r="CF122" s="1017"/>
      <c r="CG122" s="1018"/>
      <c r="CH122" s="1018"/>
      <c r="CI122" s="1018"/>
      <c r="CJ122" s="1019"/>
      <c r="CK122" s="1046"/>
      <c r="CL122" s="1047"/>
      <c r="CM122" s="1047"/>
      <c r="CN122" s="1047"/>
      <c r="CO122" s="1048"/>
      <c r="CP122" s="1037" t="s">
        <v>381</v>
      </c>
      <c r="CQ122" s="1038"/>
      <c r="CR122" s="1038"/>
      <c r="CS122" s="1038"/>
      <c r="CT122" s="1038"/>
      <c r="CU122" s="1038"/>
      <c r="CV122" s="1038"/>
      <c r="CW122" s="1038"/>
      <c r="CX122" s="1038"/>
      <c r="CY122" s="1038"/>
      <c r="CZ122" s="1038"/>
      <c r="DA122" s="1038"/>
      <c r="DB122" s="1038"/>
      <c r="DC122" s="1038"/>
      <c r="DD122" s="1038"/>
      <c r="DE122" s="1038"/>
      <c r="DF122" s="1039"/>
      <c r="DG122" s="949" t="s">
        <v>221</v>
      </c>
      <c r="DH122" s="950"/>
      <c r="DI122" s="950"/>
      <c r="DJ122" s="950"/>
      <c r="DK122" s="950"/>
      <c r="DL122" s="950" t="s">
        <v>221</v>
      </c>
      <c r="DM122" s="950"/>
      <c r="DN122" s="950"/>
      <c r="DO122" s="950"/>
      <c r="DP122" s="950"/>
      <c r="DQ122" s="950" t="s">
        <v>221</v>
      </c>
      <c r="DR122" s="950"/>
      <c r="DS122" s="950"/>
      <c r="DT122" s="950"/>
      <c r="DU122" s="950"/>
      <c r="DV122" s="951" t="s">
        <v>221</v>
      </c>
      <c r="DW122" s="951"/>
      <c r="DX122" s="951"/>
      <c r="DY122" s="951"/>
      <c r="DZ122" s="952"/>
    </row>
    <row r="123" spans="1:130" s="197" customFormat="1" ht="26.25" customHeight="1" thickBot="1" x14ac:dyDescent="0.2">
      <c r="A123" s="1005"/>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221</v>
      </c>
      <c r="AB123" s="989"/>
      <c r="AC123" s="989"/>
      <c r="AD123" s="989"/>
      <c r="AE123" s="990"/>
      <c r="AF123" s="991" t="s">
        <v>221</v>
      </c>
      <c r="AG123" s="989"/>
      <c r="AH123" s="989"/>
      <c r="AI123" s="989"/>
      <c r="AJ123" s="990"/>
      <c r="AK123" s="991" t="s">
        <v>221</v>
      </c>
      <c r="AL123" s="989"/>
      <c r="AM123" s="989"/>
      <c r="AN123" s="989"/>
      <c r="AO123" s="990"/>
      <c r="AP123" s="992" t="s">
        <v>221</v>
      </c>
      <c r="AQ123" s="993"/>
      <c r="AR123" s="993"/>
      <c r="AS123" s="993"/>
      <c r="AT123" s="994"/>
      <c r="AU123" s="1061" t="s">
        <v>440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221</v>
      </c>
      <c r="BR123" s="1057"/>
      <c r="BS123" s="1057"/>
      <c r="BT123" s="1057"/>
      <c r="BU123" s="1057"/>
      <c r="BV123" s="1057" t="s">
        <v>221</v>
      </c>
      <c r="BW123" s="1057"/>
      <c r="BX123" s="1057"/>
      <c r="BY123" s="1057"/>
      <c r="BZ123" s="1057"/>
      <c r="CA123" s="1057" t="s">
        <v>221</v>
      </c>
      <c r="CB123" s="1057"/>
      <c r="CC123" s="1057"/>
      <c r="CD123" s="1057"/>
      <c r="CE123" s="1057"/>
      <c r="CF123" s="1058"/>
      <c r="CG123" s="1059"/>
      <c r="CH123" s="1059"/>
      <c r="CI123" s="1059"/>
      <c r="CJ123" s="1060"/>
      <c r="CK123" s="1046"/>
      <c r="CL123" s="1047"/>
      <c r="CM123" s="1047"/>
      <c r="CN123" s="1047"/>
      <c r="CO123" s="1048"/>
      <c r="CP123" s="1037" t="s">
        <v>382</v>
      </c>
      <c r="CQ123" s="1038"/>
      <c r="CR123" s="1038"/>
      <c r="CS123" s="1038"/>
      <c r="CT123" s="1038"/>
      <c r="CU123" s="1038"/>
      <c r="CV123" s="1038"/>
      <c r="CW123" s="1038"/>
      <c r="CX123" s="1038"/>
      <c r="CY123" s="1038"/>
      <c r="CZ123" s="1038"/>
      <c r="DA123" s="1038"/>
      <c r="DB123" s="1038"/>
      <c r="DC123" s="1038"/>
      <c r="DD123" s="1038"/>
      <c r="DE123" s="1038"/>
      <c r="DF123" s="1039"/>
      <c r="DG123" s="988" t="s">
        <v>221</v>
      </c>
      <c r="DH123" s="989"/>
      <c r="DI123" s="989"/>
      <c r="DJ123" s="989"/>
      <c r="DK123" s="990"/>
      <c r="DL123" s="991" t="s">
        <v>221</v>
      </c>
      <c r="DM123" s="989"/>
      <c r="DN123" s="989"/>
      <c r="DO123" s="989"/>
      <c r="DP123" s="990"/>
      <c r="DQ123" s="991" t="s">
        <v>221</v>
      </c>
      <c r="DR123" s="989"/>
      <c r="DS123" s="989"/>
      <c r="DT123" s="989"/>
      <c r="DU123" s="990"/>
      <c r="DV123" s="992" t="s">
        <v>221</v>
      </c>
      <c r="DW123" s="993"/>
      <c r="DX123" s="993"/>
      <c r="DY123" s="993"/>
      <c r="DZ123" s="994"/>
    </row>
    <row r="124" spans="1:130" s="197" customFormat="1" ht="26.25" customHeight="1" x14ac:dyDescent="0.15">
      <c r="A124" s="1005"/>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221</v>
      </c>
      <c r="AB124" s="989"/>
      <c r="AC124" s="989"/>
      <c r="AD124" s="989"/>
      <c r="AE124" s="990"/>
      <c r="AF124" s="991" t="s">
        <v>221</v>
      </c>
      <c r="AG124" s="989"/>
      <c r="AH124" s="989"/>
      <c r="AI124" s="989"/>
      <c r="AJ124" s="990"/>
      <c r="AK124" s="991" t="s">
        <v>221</v>
      </c>
      <c r="AL124" s="989"/>
      <c r="AM124" s="989"/>
      <c r="AN124" s="989"/>
      <c r="AO124" s="990"/>
      <c r="AP124" s="992" t="s">
        <v>221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441</v>
      </c>
      <c r="CQ124" s="1038"/>
      <c r="CR124" s="1038"/>
      <c r="CS124" s="1038"/>
      <c r="CT124" s="1038"/>
      <c r="CU124" s="1038"/>
      <c r="CV124" s="1038"/>
      <c r="CW124" s="1038"/>
      <c r="CX124" s="1038"/>
      <c r="CY124" s="1038"/>
      <c r="CZ124" s="1038"/>
      <c r="DA124" s="1038"/>
      <c r="DB124" s="1038"/>
      <c r="DC124" s="1038"/>
      <c r="DD124" s="1038"/>
      <c r="DE124" s="1038"/>
      <c r="DF124" s="1039"/>
      <c r="DG124" s="1027" t="s">
        <v>221</v>
      </c>
      <c r="DH124" s="1028"/>
      <c r="DI124" s="1028"/>
      <c r="DJ124" s="1028"/>
      <c r="DK124" s="1029"/>
      <c r="DL124" s="1030" t="s">
        <v>221</v>
      </c>
      <c r="DM124" s="1028"/>
      <c r="DN124" s="1028"/>
      <c r="DO124" s="1028"/>
      <c r="DP124" s="1029"/>
      <c r="DQ124" s="1030" t="s">
        <v>221</v>
      </c>
      <c r="DR124" s="1028"/>
      <c r="DS124" s="1028"/>
      <c r="DT124" s="1028"/>
      <c r="DU124" s="1029"/>
      <c r="DV124" s="1031" t="s">
        <v>221</v>
      </c>
      <c r="DW124" s="1032"/>
      <c r="DX124" s="1032"/>
      <c r="DY124" s="1032"/>
      <c r="DZ124" s="1033"/>
    </row>
    <row r="125" spans="1:130" s="197" customFormat="1" ht="26.25" customHeight="1" thickBot="1" x14ac:dyDescent="0.2">
      <c r="A125" s="1005"/>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221</v>
      </c>
      <c r="AB125" s="989"/>
      <c r="AC125" s="989"/>
      <c r="AD125" s="989"/>
      <c r="AE125" s="990"/>
      <c r="AF125" s="991" t="s">
        <v>221</v>
      </c>
      <c r="AG125" s="989"/>
      <c r="AH125" s="989"/>
      <c r="AI125" s="989"/>
      <c r="AJ125" s="990"/>
      <c r="AK125" s="991" t="s">
        <v>221</v>
      </c>
      <c r="AL125" s="989"/>
      <c r="AM125" s="989"/>
      <c r="AN125" s="989"/>
      <c r="AO125" s="990"/>
      <c r="AP125" s="992" t="s">
        <v>221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442</v>
      </c>
      <c r="CL125" s="1044"/>
      <c r="CM125" s="1044"/>
      <c r="CN125" s="1044"/>
      <c r="CO125" s="1045"/>
      <c r="CP125" s="970" t="s">
        <v>443</v>
      </c>
      <c r="CQ125" s="917"/>
      <c r="CR125" s="917"/>
      <c r="CS125" s="917"/>
      <c r="CT125" s="917"/>
      <c r="CU125" s="917"/>
      <c r="CV125" s="917"/>
      <c r="CW125" s="917"/>
      <c r="CX125" s="917"/>
      <c r="CY125" s="917"/>
      <c r="CZ125" s="917"/>
      <c r="DA125" s="917"/>
      <c r="DB125" s="917"/>
      <c r="DC125" s="917"/>
      <c r="DD125" s="917"/>
      <c r="DE125" s="917"/>
      <c r="DF125" s="918"/>
      <c r="DG125" s="956" t="s">
        <v>221</v>
      </c>
      <c r="DH125" s="957"/>
      <c r="DI125" s="957"/>
      <c r="DJ125" s="957"/>
      <c r="DK125" s="957"/>
      <c r="DL125" s="957" t="s">
        <v>221</v>
      </c>
      <c r="DM125" s="957"/>
      <c r="DN125" s="957"/>
      <c r="DO125" s="957"/>
      <c r="DP125" s="957"/>
      <c r="DQ125" s="957" t="s">
        <v>221</v>
      </c>
      <c r="DR125" s="957"/>
      <c r="DS125" s="957"/>
      <c r="DT125" s="957"/>
      <c r="DU125" s="957"/>
      <c r="DV125" s="958" t="s">
        <v>221</v>
      </c>
      <c r="DW125" s="958"/>
      <c r="DX125" s="958"/>
      <c r="DY125" s="958"/>
      <c r="DZ125" s="959"/>
    </row>
    <row r="126" spans="1:130" s="197" customFormat="1" ht="26.25" customHeight="1" x14ac:dyDescent="0.15">
      <c r="A126" s="1005"/>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221</v>
      </c>
      <c r="AB126" s="989"/>
      <c r="AC126" s="989"/>
      <c r="AD126" s="989"/>
      <c r="AE126" s="990"/>
      <c r="AF126" s="991" t="s">
        <v>221</v>
      </c>
      <c r="AG126" s="989"/>
      <c r="AH126" s="989"/>
      <c r="AI126" s="989"/>
      <c r="AJ126" s="990"/>
      <c r="AK126" s="991" t="s">
        <v>221</v>
      </c>
      <c r="AL126" s="989"/>
      <c r="AM126" s="989"/>
      <c r="AN126" s="989"/>
      <c r="AO126" s="990"/>
      <c r="AP126" s="992" t="s">
        <v>221</v>
      </c>
      <c r="AQ126" s="993"/>
      <c r="AR126" s="993"/>
      <c r="AS126" s="993"/>
      <c r="AT126" s="994"/>
      <c r="AU126" s="233"/>
      <c r="AV126" s="233"/>
      <c r="AW126" s="233"/>
      <c r="AX126" s="1066" t="s">
        <v>444</v>
      </c>
      <c r="AY126" s="1067"/>
      <c r="AZ126" s="1067"/>
      <c r="BA126" s="1067"/>
      <c r="BB126" s="1067"/>
      <c r="BC126" s="1067"/>
      <c r="BD126" s="1067"/>
      <c r="BE126" s="1068"/>
      <c r="BF126" s="1082" t="s">
        <v>445</v>
      </c>
      <c r="BG126" s="1067"/>
      <c r="BH126" s="1067"/>
      <c r="BI126" s="1067"/>
      <c r="BJ126" s="1067"/>
      <c r="BK126" s="1067"/>
      <c r="BL126" s="1068"/>
      <c r="BM126" s="1082" t="s">
        <v>446</v>
      </c>
      <c r="BN126" s="1067"/>
      <c r="BO126" s="1067"/>
      <c r="BP126" s="1067"/>
      <c r="BQ126" s="1067"/>
      <c r="BR126" s="1067"/>
      <c r="BS126" s="1068"/>
      <c r="BT126" s="1082" t="s">
        <v>447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448</v>
      </c>
      <c r="CQ126" s="980"/>
      <c r="CR126" s="980"/>
      <c r="CS126" s="980"/>
      <c r="CT126" s="980"/>
      <c r="CU126" s="980"/>
      <c r="CV126" s="980"/>
      <c r="CW126" s="980"/>
      <c r="CX126" s="980"/>
      <c r="CY126" s="980"/>
      <c r="CZ126" s="980"/>
      <c r="DA126" s="980"/>
      <c r="DB126" s="980"/>
      <c r="DC126" s="980"/>
      <c r="DD126" s="980"/>
      <c r="DE126" s="980"/>
      <c r="DF126" s="981"/>
      <c r="DG126" s="949" t="s">
        <v>221</v>
      </c>
      <c r="DH126" s="950"/>
      <c r="DI126" s="950"/>
      <c r="DJ126" s="950"/>
      <c r="DK126" s="950"/>
      <c r="DL126" s="950" t="s">
        <v>221</v>
      </c>
      <c r="DM126" s="950"/>
      <c r="DN126" s="950"/>
      <c r="DO126" s="950"/>
      <c r="DP126" s="950"/>
      <c r="DQ126" s="950" t="s">
        <v>221</v>
      </c>
      <c r="DR126" s="950"/>
      <c r="DS126" s="950"/>
      <c r="DT126" s="950"/>
      <c r="DU126" s="950"/>
      <c r="DV126" s="951" t="s">
        <v>221</v>
      </c>
      <c r="DW126" s="951"/>
      <c r="DX126" s="951"/>
      <c r="DY126" s="951"/>
      <c r="DZ126" s="952"/>
    </row>
    <row r="127" spans="1:130" s="197" customFormat="1" ht="26.25" customHeight="1" thickBot="1" x14ac:dyDescent="0.2">
      <c r="A127" s="1006"/>
      <c r="B127" s="978"/>
      <c r="C127" s="1034" t="s">
        <v>449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221</v>
      </c>
      <c r="AB127" s="989"/>
      <c r="AC127" s="989"/>
      <c r="AD127" s="989"/>
      <c r="AE127" s="990"/>
      <c r="AF127" s="991" t="s">
        <v>221</v>
      </c>
      <c r="AG127" s="989"/>
      <c r="AH127" s="989"/>
      <c r="AI127" s="989"/>
      <c r="AJ127" s="990"/>
      <c r="AK127" s="991" t="s">
        <v>221</v>
      </c>
      <c r="AL127" s="989"/>
      <c r="AM127" s="989"/>
      <c r="AN127" s="989"/>
      <c r="AO127" s="990"/>
      <c r="AP127" s="992" t="s">
        <v>221</v>
      </c>
      <c r="AQ127" s="993"/>
      <c r="AR127" s="993"/>
      <c r="AS127" s="993"/>
      <c r="AT127" s="994"/>
      <c r="AU127" s="233"/>
      <c r="AV127" s="233"/>
      <c r="AW127" s="233"/>
      <c r="AX127" s="916" t="s">
        <v>450</v>
      </c>
      <c r="AY127" s="917"/>
      <c r="AZ127" s="917"/>
      <c r="BA127" s="917"/>
      <c r="BB127" s="917"/>
      <c r="BC127" s="917"/>
      <c r="BD127" s="917"/>
      <c r="BE127" s="918"/>
      <c r="BF127" s="1071" t="s">
        <v>221</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451</v>
      </c>
      <c r="CQ127" s="1075"/>
      <c r="CR127" s="1075"/>
      <c r="CS127" s="1075"/>
      <c r="CT127" s="1075"/>
      <c r="CU127" s="1075"/>
      <c r="CV127" s="1075"/>
      <c r="CW127" s="1075"/>
      <c r="CX127" s="1075"/>
      <c r="CY127" s="1075"/>
      <c r="CZ127" s="1075"/>
      <c r="DA127" s="1075"/>
      <c r="DB127" s="1075"/>
      <c r="DC127" s="1075"/>
      <c r="DD127" s="1075"/>
      <c r="DE127" s="1075"/>
      <c r="DF127" s="1076"/>
      <c r="DG127" s="1077">
        <v>1</v>
      </c>
      <c r="DH127" s="1078"/>
      <c r="DI127" s="1078"/>
      <c r="DJ127" s="1078"/>
      <c r="DK127" s="1078"/>
      <c r="DL127" s="1078" t="s">
        <v>221</v>
      </c>
      <c r="DM127" s="1078"/>
      <c r="DN127" s="1078"/>
      <c r="DO127" s="1078"/>
      <c r="DP127" s="1078"/>
      <c r="DQ127" s="1078" t="s">
        <v>221</v>
      </c>
      <c r="DR127" s="1078"/>
      <c r="DS127" s="1078"/>
      <c r="DT127" s="1078"/>
      <c r="DU127" s="1078"/>
      <c r="DV127" s="1079" t="s">
        <v>221</v>
      </c>
      <c r="DW127" s="1079"/>
      <c r="DX127" s="1079"/>
      <c r="DY127" s="1079"/>
      <c r="DZ127" s="1080"/>
    </row>
    <row r="128" spans="1:130" s="197" customFormat="1" ht="26.25" customHeight="1" x14ac:dyDescent="0.15">
      <c r="A128" s="1101" t="s">
        <v>452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453</v>
      </c>
      <c r="X128" s="1103"/>
      <c r="Y128" s="1103"/>
      <c r="Z128" s="1104"/>
      <c r="AA128" s="1119" t="s">
        <v>221</v>
      </c>
      <c r="AB128" s="1120"/>
      <c r="AC128" s="1120"/>
      <c r="AD128" s="1120"/>
      <c r="AE128" s="1121"/>
      <c r="AF128" s="1122" t="s">
        <v>221</v>
      </c>
      <c r="AG128" s="1120"/>
      <c r="AH128" s="1120"/>
      <c r="AI128" s="1120"/>
      <c r="AJ128" s="1121"/>
      <c r="AK128" s="1122" t="s">
        <v>221</v>
      </c>
      <c r="AL128" s="1120"/>
      <c r="AM128" s="1120"/>
      <c r="AN128" s="1120"/>
      <c r="AO128" s="1121"/>
      <c r="AP128" s="1123"/>
      <c r="AQ128" s="1124"/>
      <c r="AR128" s="1124"/>
      <c r="AS128" s="1124"/>
      <c r="AT128" s="1125"/>
      <c r="AU128" s="235"/>
      <c r="AV128" s="235"/>
      <c r="AW128" s="235"/>
      <c r="AX128" s="1084" t="s">
        <v>454</v>
      </c>
      <c r="AY128" s="980"/>
      <c r="AZ128" s="980"/>
      <c r="BA128" s="980"/>
      <c r="BB128" s="980"/>
      <c r="BC128" s="980"/>
      <c r="BD128" s="980"/>
      <c r="BE128" s="981"/>
      <c r="BF128" s="1096" t="s">
        <v>221</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455</v>
      </c>
      <c r="X129" s="1091"/>
      <c r="Y129" s="1091"/>
      <c r="Z129" s="1092"/>
      <c r="AA129" s="988">
        <v>3163008</v>
      </c>
      <c r="AB129" s="989"/>
      <c r="AC129" s="989"/>
      <c r="AD129" s="989"/>
      <c r="AE129" s="990"/>
      <c r="AF129" s="991">
        <v>3130321</v>
      </c>
      <c r="AG129" s="989"/>
      <c r="AH129" s="989"/>
      <c r="AI129" s="989"/>
      <c r="AJ129" s="990"/>
      <c r="AK129" s="991">
        <v>3219871</v>
      </c>
      <c r="AL129" s="989"/>
      <c r="AM129" s="989"/>
      <c r="AN129" s="989"/>
      <c r="AO129" s="990"/>
      <c r="AP129" s="1093"/>
      <c r="AQ129" s="1094"/>
      <c r="AR129" s="1094"/>
      <c r="AS129" s="1094"/>
      <c r="AT129" s="1095"/>
      <c r="AU129" s="235"/>
      <c r="AV129" s="235"/>
      <c r="AW129" s="235"/>
      <c r="AX129" s="1084" t="s">
        <v>456</v>
      </c>
      <c r="AY129" s="980"/>
      <c r="AZ129" s="980"/>
      <c r="BA129" s="980"/>
      <c r="BB129" s="980"/>
      <c r="BC129" s="980"/>
      <c r="BD129" s="980"/>
      <c r="BE129" s="981"/>
      <c r="BF129" s="1085">
        <v>8.1999999999999993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458</v>
      </c>
      <c r="X130" s="1091"/>
      <c r="Y130" s="1091"/>
      <c r="Z130" s="1092"/>
      <c r="AA130" s="988">
        <v>407957</v>
      </c>
      <c r="AB130" s="989"/>
      <c r="AC130" s="989"/>
      <c r="AD130" s="989"/>
      <c r="AE130" s="990"/>
      <c r="AF130" s="991">
        <v>428188</v>
      </c>
      <c r="AG130" s="989"/>
      <c r="AH130" s="989"/>
      <c r="AI130" s="989"/>
      <c r="AJ130" s="990"/>
      <c r="AK130" s="991">
        <v>407678</v>
      </c>
      <c r="AL130" s="989"/>
      <c r="AM130" s="989"/>
      <c r="AN130" s="989"/>
      <c r="AO130" s="990"/>
      <c r="AP130" s="1093"/>
      <c r="AQ130" s="1094"/>
      <c r="AR130" s="1094"/>
      <c r="AS130" s="1094"/>
      <c r="AT130" s="1095"/>
      <c r="AU130" s="235"/>
      <c r="AV130" s="235"/>
      <c r="AW130" s="235"/>
      <c r="AX130" s="1143" t="s">
        <v>459</v>
      </c>
      <c r="AY130" s="1075"/>
      <c r="AZ130" s="1075"/>
      <c r="BA130" s="1075"/>
      <c r="BB130" s="1075"/>
      <c r="BC130" s="1075"/>
      <c r="BD130" s="1075"/>
      <c r="BE130" s="1076"/>
      <c r="BF130" s="1105" t="s">
        <v>221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460</v>
      </c>
      <c r="X131" s="1114"/>
      <c r="Y131" s="1114"/>
      <c r="Z131" s="1115"/>
      <c r="AA131" s="1027">
        <v>2755051</v>
      </c>
      <c r="AB131" s="1028"/>
      <c r="AC131" s="1028"/>
      <c r="AD131" s="1028"/>
      <c r="AE131" s="1029"/>
      <c r="AF131" s="1030">
        <v>2702133</v>
      </c>
      <c r="AG131" s="1028"/>
      <c r="AH131" s="1028"/>
      <c r="AI131" s="1028"/>
      <c r="AJ131" s="1029"/>
      <c r="AK131" s="1030">
        <v>2812193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461</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462</v>
      </c>
      <c r="W132" s="1131"/>
      <c r="X132" s="1131"/>
      <c r="Y132" s="1131"/>
      <c r="Z132" s="1132"/>
      <c r="AA132" s="1133">
        <v>8.8760970310000005</v>
      </c>
      <c r="AB132" s="1134"/>
      <c r="AC132" s="1134"/>
      <c r="AD132" s="1134"/>
      <c r="AE132" s="1135"/>
      <c r="AF132" s="1136">
        <v>7.7874035069999996</v>
      </c>
      <c r="AG132" s="1134"/>
      <c r="AH132" s="1134"/>
      <c r="AI132" s="1134"/>
      <c r="AJ132" s="1135"/>
      <c r="AK132" s="1136">
        <v>7.9488498830000003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463</v>
      </c>
      <c r="W133" s="1138"/>
      <c r="X133" s="1138"/>
      <c r="Y133" s="1138"/>
      <c r="Z133" s="1139"/>
      <c r="AA133" s="1140">
        <v>10</v>
      </c>
      <c r="AB133" s="1141"/>
      <c r="AC133" s="1141"/>
      <c r="AD133" s="1141"/>
      <c r="AE133" s="1142"/>
      <c r="AF133" s="1140">
        <v>8.6999999999999993</v>
      </c>
      <c r="AG133" s="1141"/>
      <c r="AH133" s="1141"/>
      <c r="AI133" s="1141"/>
      <c r="AJ133" s="1142"/>
      <c r="AK133" s="1140">
        <v>8.1999999999999993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47" t="s">
        <v>466</v>
      </c>
      <c r="L7" s="254"/>
      <c r="M7" s="255" t="s">
        <v>467</v>
      </c>
      <c r="N7" s="256"/>
    </row>
    <row r="8" spans="1:16" x14ac:dyDescent="0.15">
      <c r="A8" s="248"/>
      <c r="B8" s="244"/>
      <c r="C8" s="244"/>
      <c r="D8" s="244"/>
      <c r="E8" s="244"/>
      <c r="F8" s="244"/>
      <c r="G8" s="257"/>
      <c r="H8" s="258"/>
      <c r="I8" s="258"/>
      <c r="J8" s="259"/>
      <c r="K8" s="1148"/>
      <c r="L8" s="260" t="s">
        <v>468</v>
      </c>
      <c r="M8" s="261" t="s">
        <v>469</v>
      </c>
      <c r="N8" s="262" t="s">
        <v>470</v>
      </c>
    </row>
    <row r="9" spans="1:16" x14ac:dyDescent="0.15">
      <c r="A9" s="248"/>
      <c r="B9" s="244"/>
      <c r="C9" s="244"/>
      <c r="D9" s="244"/>
      <c r="E9" s="244"/>
      <c r="F9" s="244"/>
      <c r="G9" s="1149" t="s">
        <v>471</v>
      </c>
      <c r="H9" s="1150"/>
      <c r="I9" s="1150"/>
      <c r="J9" s="1151"/>
      <c r="K9" s="263">
        <v>939237</v>
      </c>
      <c r="L9" s="264">
        <v>67835</v>
      </c>
      <c r="M9" s="265">
        <v>88618</v>
      </c>
      <c r="N9" s="266">
        <v>-23.5</v>
      </c>
    </row>
    <row r="10" spans="1:16" x14ac:dyDescent="0.15">
      <c r="A10" s="248"/>
      <c r="B10" s="244"/>
      <c r="C10" s="244"/>
      <c r="D10" s="244"/>
      <c r="E10" s="244"/>
      <c r="F10" s="244"/>
      <c r="G10" s="1149" t="s">
        <v>472</v>
      </c>
      <c r="H10" s="1150"/>
      <c r="I10" s="1150"/>
      <c r="J10" s="1151"/>
      <c r="K10" s="267">
        <v>122011</v>
      </c>
      <c r="L10" s="268">
        <v>8812</v>
      </c>
      <c r="M10" s="269">
        <v>9248</v>
      </c>
      <c r="N10" s="270">
        <v>-4.7</v>
      </c>
    </row>
    <row r="11" spans="1:16" ht="13.5" customHeight="1" x14ac:dyDescent="0.15">
      <c r="A11" s="248"/>
      <c r="B11" s="244"/>
      <c r="C11" s="244"/>
      <c r="D11" s="244"/>
      <c r="E11" s="244"/>
      <c r="F11" s="244"/>
      <c r="G11" s="1149" t="s">
        <v>473</v>
      </c>
      <c r="H11" s="1150"/>
      <c r="I11" s="1150"/>
      <c r="J11" s="1151"/>
      <c r="K11" s="267">
        <v>12113</v>
      </c>
      <c r="L11" s="268">
        <v>875</v>
      </c>
      <c r="M11" s="269">
        <v>13111</v>
      </c>
      <c r="N11" s="270">
        <v>-93.3</v>
      </c>
    </row>
    <row r="12" spans="1:16" ht="13.5" customHeight="1" x14ac:dyDescent="0.15">
      <c r="A12" s="248"/>
      <c r="B12" s="244"/>
      <c r="C12" s="244"/>
      <c r="D12" s="244"/>
      <c r="E12" s="244"/>
      <c r="F12" s="244"/>
      <c r="G12" s="1149" t="s">
        <v>474</v>
      </c>
      <c r="H12" s="1150"/>
      <c r="I12" s="1150"/>
      <c r="J12" s="1151"/>
      <c r="K12" s="267" t="s">
        <v>475</v>
      </c>
      <c r="L12" s="268" t="s">
        <v>475</v>
      </c>
      <c r="M12" s="269">
        <v>631</v>
      </c>
      <c r="N12" s="270" t="s">
        <v>475</v>
      </c>
    </row>
    <row r="13" spans="1:16" ht="13.5" customHeight="1" x14ac:dyDescent="0.15">
      <c r="A13" s="248"/>
      <c r="B13" s="244"/>
      <c r="C13" s="244"/>
      <c r="D13" s="244"/>
      <c r="E13" s="244"/>
      <c r="F13" s="244"/>
      <c r="G13" s="1149" t="s">
        <v>476</v>
      </c>
      <c r="H13" s="1150"/>
      <c r="I13" s="1150"/>
      <c r="J13" s="1151"/>
      <c r="K13" s="267" t="s">
        <v>475</v>
      </c>
      <c r="L13" s="268" t="s">
        <v>475</v>
      </c>
      <c r="M13" s="269" t="s">
        <v>475</v>
      </c>
      <c r="N13" s="270" t="s">
        <v>475</v>
      </c>
    </row>
    <row r="14" spans="1:16" ht="13.5" customHeight="1" x14ac:dyDescent="0.15">
      <c r="A14" s="248"/>
      <c r="B14" s="244"/>
      <c r="C14" s="244"/>
      <c r="D14" s="244"/>
      <c r="E14" s="244"/>
      <c r="F14" s="244"/>
      <c r="G14" s="1149" t="s">
        <v>477</v>
      </c>
      <c r="H14" s="1150"/>
      <c r="I14" s="1150"/>
      <c r="J14" s="1151"/>
      <c r="K14" s="267">
        <v>71944</v>
      </c>
      <c r="L14" s="268">
        <v>5196</v>
      </c>
      <c r="M14" s="269">
        <v>4206</v>
      </c>
      <c r="N14" s="270">
        <v>23.5</v>
      </c>
    </row>
    <row r="15" spans="1:16" ht="13.5" customHeight="1" x14ac:dyDescent="0.15">
      <c r="A15" s="248"/>
      <c r="B15" s="244"/>
      <c r="C15" s="244"/>
      <c r="D15" s="244"/>
      <c r="E15" s="244"/>
      <c r="F15" s="244"/>
      <c r="G15" s="1149" t="s">
        <v>478</v>
      </c>
      <c r="H15" s="1150"/>
      <c r="I15" s="1150"/>
      <c r="J15" s="1151"/>
      <c r="K15" s="267">
        <v>14280</v>
      </c>
      <c r="L15" s="268">
        <v>1031</v>
      </c>
      <c r="M15" s="269">
        <v>1853</v>
      </c>
      <c r="N15" s="270">
        <v>-44.4</v>
      </c>
    </row>
    <row r="16" spans="1:16" x14ac:dyDescent="0.15">
      <c r="A16" s="248"/>
      <c r="B16" s="244"/>
      <c r="C16" s="244"/>
      <c r="D16" s="244"/>
      <c r="E16" s="244"/>
      <c r="F16" s="244"/>
      <c r="G16" s="1152" t="s">
        <v>479</v>
      </c>
      <c r="H16" s="1153"/>
      <c r="I16" s="1153"/>
      <c r="J16" s="1154"/>
      <c r="K16" s="268">
        <v>-66212</v>
      </c>
      <c r="L16" s="268">
        <v>-4782</v>
      </c>
      <c r="M16" s="269">
        <v>-9315</v>
      </c>
      <c r="N16" s="270">
        <v>-48.7</v>
      </c>
    </row>
    <row r="17" spans="1:16" x14ac:dyDescent="0.15">
      <c r="A17" s="248"/>
      <c r="B17" s="244"/>
      <c r="C17" s="244"/>
      <c r="D17" s="244"/>
      <c r="E17" s="244"/>
      <c r="F17" s="244"/>
      <c r="G17" s="1152" t="s">
        <v>169</v>
      </c>
      <c r="H17" s="1153"/>
      <c r="I17" s="1153"/>
      <c r="J17" s="1154"/>
      <c r="K17" s="268">
        <v>1093373</v>
      </c>
      <c r="L17" s="268">
        <v>78967</v>
      </c>
      <c r="M17" s="269">
        <v>108353</v>
      </c>
      <c r="N17" s="270">
        <v>-27.1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44" t="s">
        <v>484</v>
      </c>
      <c r="H21" s="1145"/>
      <c r="I21" s="1145"/>
      <c r="J21" s="1146"/>
      <c r="K21" s="280">
        <v>6.72</v>
      </c>
      <c r="L21" s="281">
        <v>10.050000000000001</v>
      </c>
      <c r="M21" s="282">
        <v>-3.33</v>
      </c>
      <c r="N21" s="249"/>
      <c r="O21" s="283"/>
      <c r="P21" s="279"/>
    </row>
    <row r="22" spans="1:16" s="284" customFormat="1" x14ac:dyDescent="0.15">
      <c r="A22" s="279"/>
      <c r="B22" s="249"/>
      <c r="C22" s="249"/>
      <c r="D22" s="249"/>
      <c r="E22" s="249"/>
      <c r="F22" s="249"/>
      <c r="G22" s="1144" t="s">
        <v>485</v>
      </c>
      <c r="H22" s="1145"/>
      <c r="I22" s="1145"/>
      <c r="J22" s="1146"/>
      <c r="K22" s="285">
        <v>97.1</v>
      </c>
      <c r="L22" s="286">
        <v>96.3</v>
      </c>
      <c r="M22" s="287">
        <v>0.8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47" t="s">
        <v>466</v>
      </c>
      <c r="L30" s="254"/>
      <c r="M30" s="255" t="s">
        <v>467</v>
      </c>
      <c r="N30" s="256"/>
    </row>
    <row r="31" spans="1:16" x14ac:dyDescent="0.15">
      <c r="A31" s="248"/>
      <c r="B31" s="244"/>
      <c r="C31" s="244"/>
      <c r="D31" s="244"/>
      <c r="E31" s="244"/>
      <c r="F31" s="244"/>
      <c r="G31" s="257"/>
      <c r="H31" s="258"/>
      <c r="I31" s="258"/>
      <c r="J31" s="259"/>
      <c r="K31" s="1148"/>
      <c r="L31" s="260" t="s">
        <v>468</v>
      </c>
      <c r="M31" s="261" t="s">
        <v>469</v>
      </c>
      <c r="N31" s="262" t="s">
        <v>470</v>
      </c>
    </row>
    <row r="32" spans="1:16" ht="27" customHeight="1" x14ac:dyDescent="0.15">
      <c r="A32" s="248"/>
      <c r="B32" s="244"/>
      <c r="C32" s="244"/>
      <c r="D32" s="244"/>
      <c r="E32" s="244"/>
      <c r="F32" s="244"/>
      <c r="G32" s="1160" t="s">
        <v>489</v>
      </c>
      <c r="H32" s="1161"/>
      <c r="I32" s="1161"/>
      <c r="J32" s="1162"/>
      <c r="K32" s="294">
        <v>492409</v>
      </c>
      <c r="L32" s="294">
        <v>35563</v>
      </c>
      <c r="M32" s="295">
        <v>56391</v>
      </c>
      <c r="N32" s="296">
        <v>-36.9</v>
      </c>
    </row>
    <row r="33" spans="1:16" ht="13.5" customHeight="1" x14ac:dyDescent="0.15">
      <c r="A33" s="248"/>
      <c r="B33" s="244"/>
      <c r="C33" s="244"/>
      <c r="D33" s="244"/>
      <c r="E33" s="244"/>
      <c r="F33" s="244"/>
      <c r="G33" s="1160" t="s">
        <v>490</v>
      </c>
      <c r="H33" s="1161"/>
      <c r="I33" s="1161"/>
      <c r="J33" s="1162"/>
      <c r="K33" s="294" t="s">
        <v>475</v>
      </c>
      <c r="L33" s="294" t="s">
        <v>475</v>
      </c>
      <c r="M33" s="295" t="s">
        <v>475</v>
      </c>
      <c r="N33" s="296" t="s">
        <v>475</v>
      </c>
    </row>
    <row r="34" spans="1:16" ht="27" customHeight="1" x14ac:dyDescent="0.15">
      <c r="A34" s="248"/>
      <c r="B34" s="244"/>
      <c r="C34" s="244"/>
      <c r="D34" s="244"/>
      <c r="E34" s="244"/>
      <c r="F34" s="244"/>
      <c r="G34" s="1160" t="s">
        <v>491</v>
      </c>
      <c r="H34" s="1161"/>
      <c r="I34" s="1161"/>
      <c r="J34" s="1162"/>
      <c r="K34" s="294" t="s">
        <v>475</v>
      </c>
      <c r="L34" s="294" t="s">
        <v>475</v>
      </c>
      <c r="M34" s="295">
        <v>12</v>
      </c>
      <c r="N34" s="296" t="s">
        <v>475</v>
      </c>
    </row>
    <row r="35" spans="1:16" ht="27" customHeight="1" x14ac:dyDescent="0.15">
      <c r="A35" s="248"/>
      <c r="B35" s="244"/>
      <c r="C35" s="244"/>
      <c r="D35" s="244"/>
      <c r="E35" s="244"/>
      <c r="F35" s="244"/>
      <c r="G35" s="1160" t="s">
        <v>492</v>
      </c>
      <c r="H35" s="1161"/>
      <c r="I35" s="1161"/>
      <c r="J35" s="1162"/>
      <c r="K35" s="294">
        <v>115423</v>
      </c>
      <c r="L35" s="294">
        <v>8336</v>
      </c>
      <c r="M35" s="295">
        <v>15281</v>
      </c>
      <c r="N35" s="296">
        <v>-45.4</v>
      </c>
    </row>
    <row r="36" spans="1:16" ht="27" customHeight="1" x14ac:dyDescent="0.15">
      <c r="A36" s="248"/>
      <c r="B36" s="244"/>
      <c r="C36" s="244"/>
      <c r="D36" s="244"/>
      <c r="E36" s="244"/>
      <c r="F36" s="244"/>
      <c r="G36" s="1160" t="s">
        <v>493</v>
      </c>
      <c r="H36" s="1161"/>
      <c r="I36" s="1161"/>
      <c r="J36" s="1162"/>
      <c r="K36" s="294">
        <v>23383</v>
      </c>
      <c r="L36" s="294">
        <v>1689</v>
      </c>
      <c r="M36" s="295">
        <v>4643</v>
      </c>
      <c r="N36" s="296">
        <v>-63.6</v>
      </c>
    </row>
    <row r="37" spans="1:16" ht="13.5" customHeight="1" x14ac:dyDescent="0.15">
      <c r="A37" s="248"/>
      <c r="B37" s="244"/>
      <c r="C37" s="244"/>
      <c r="D37" s="244"/>
      <c r="E37" s="244"/>
      <c r="F37" s="244"/>
      <c r="G37" s="1160" t="s">
        <v>494</v>
      </c>
      <c r="H37" s="1161"/>
      <c r="I37" s="1161"/>
      <c r="J37" s="1162"/>
      <c r="K37" s="294" t="s">
        <v>475</v>
      </c>
      <c r="L37" s="294" t="s">
        <v>475</v>
      </c>
      <c r="M37" s="295">
        <v>1074</v>
      </c>
      <c r="N37" s="296" t="s">
        <v>475</v>
      </c>
    </row>
    <row r="38" spans="1:16" ht="27" customHeight="1" x14ac:dyDescent="0.15">
      <c r="A38" s="248"/>
      <c r="B38" s="244"/>
      <c r="C38" s="244"/>
      <c r="D38" s="244"/>
      <c r="E38" s="244"/>
      <c r="F38" s="244"/>
      <c r="G38" s="1163" t="s">
        <v>495</v>
      </c>
      <c r="H38" s="1164"/>
      <c r="I38" s="1164"/>
      <c r="J38" s="1165"/>
      <c r="K38" s="297" t="s">
        <v>475</v>
      </c>
      <c r="L38" s="297" t="s">
        <v>475</v>
      </c>
      <c r="M38" s="298">
        <v>6</v>
      </c>
      <c r="N38" s="299" t="s">
        <v>475</v>
      </c>
      <c r="O38" s="293"/>
    </row>
    <row r="39" spans="1:16" x14ac:dyDescent="0.15">
      <c r="A39" s="248"/>
      <c r="B39" s="244"/>
      <c r="C39" s="244"/>
      <c r="D39" s="244"/>
      <c r="E39" s="244"/>
      <c r="F39" s="244"/>
      <c r="G39" s="1163" t="s">
        <v>496</v>
      </c>
      <c r="H39" s="1164"/>
      <c r="I39" s="1164"/>
      <c r="J39" s="1165"/>
      <c r="K39" s="300" t="s">
        <v>475</v>
      </c>
      <c r="L39" s="300" t="s">
        <v>475</v>
      </c>
      <c r="M39" s="301">
        <v>-3030</v>
      </c>
      <c r="N39" s="302" t="s">
        <v>475</v>
      </c>
      <c r="O39" s="293"/>
    </row>
    <row r="40" spans="1:16" ht="27" customHeight="1" x14ac:dyDescent="0.15">
      <c r="A40" s="248"/>
      <c r="B40" s="244"/>
      <c r="C40" s="244"/>
      <c r="D40" s="244"/>
      <c r="E40" s="244"/>
      <c r="F40" s="244"/>
      <c r="G40" s="1160" t="s">
        <v>497</v>
      </c>
      <c r="H40" s="1161"/>
      <c r="I40" s="1161"/>
      <c r="J40" s="1162"/>
      <c r="K40" s="300">
        <v>-407678</v>
      </c>
      <c r="L40" s="300">
        <v>-29444</v>
      </c>
      <c r="M40" s="301">
        <v>-51711</v>
      </c>
      <c r="N40" s="302">
        <v>-43.1</v>
      </c>
      <c r="O40" s="293"/>
    </row>
    <row r="41" spans="1:16" x14ac:dyDescent="0.15">
      <c r="A41" s="248"/>
      <c r="B41" s="244"/>
      <c r="C41" s="244"/>
      <c r="D41" s="244"/>
      <c r="E41" s="244"/>
      <c r="F41" s="244"/>
      <c r="G41" s="1166" t="s">
        <v>281</v>
      </c>
      <c r="H41" s="1167"/>
      <c r="I41" s="1167"/>
      <c r="J41" s="1168"/>
      <c r="K41" s="294">
        <v>223537</v>
      </c>
      <c r="L41" s="300">
        <v>16145</v>
      </c>
      <c r="M41" s="301">
        <v>22665</v>
      </c>
      <c r="N41" s="302">
        <v>-28.8</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55" t="s">
        <v>466</v>
      </c>
      <c r="J49" s="1157" t="s">
        <v>501</v>
      </c>
      <c r="K49" s="1158"/>
      <c r="L49" s="1158"/>
      <c r="M49" s="1158"/>
      <c r="N49" s="1159"/>
    </row>
    <row r="50" spans="1:14" x14ac:dyDescent="0.15">
      <c r="A50" s="248"/>
      <c r="B50" s="244"/>
      <c r="C50" s="244"/>
      <c r="D50" s="244"/>
      <c r="E50" s="244"/>
      <c r="F50" s="244"/>
      <c r="G50" s="312"/>
      <c r="H50" s="313"/>
      <c r="I50" s="1156"/>
      <c r="J50" s="314" t="s">
        <v>502</v>
      </c>
      <c r="K50" s="315" t="s">
        <v>503</v>
      </c>
      <c r="L50" s="316" t="s">
        <v>504</v>
      </c>
      <c r="M50" s="317" t="s">
        <v>505</v>
      </c>
      <c r="N50" s="318" t="s">
        <v>506</v>
      </c>
    </row>
    <row r="51" spans="1:14" x14ac:dyDescent="0.15">
      <c r="A51" s="248"/>
      <c r="B51" s="244"/>
      <c r="C51" s="244"/>
      <c r="D51" s="244"/>
      <c r="E51" s="244"/>
      <c r="F51" s="244"/>
      <c r="G51" s="310" t="s">
        <v>507</v>
      </c>
      <c r="H51" s="311"/>
      <c r="I51" s="319">
        <v>229339</v>
      </c>
      <c r="J51" s="320">
        <v>16132</v>
      </c>
      <c r="K51" s="321">
        <v>18.2</v>
      </c>
      <c r="L51" s="322">
        <v>70897</v>
      </c>
      <c r="M51" s="323">
        <v>-20.6</v>
      </c>
      <c r="N51" s="324">
        <v>38.799999999999997</v>
      </c>
    </row>
    <row r="52" spans="1:14" x14ac:dyDescent="0.15">
      <c r="A52" s="248"/>
      <c r="B52" s="244"/>
      <c r="C52" s="244"/>
      <c r="D52" s="244"/>
      <c r="E52" s="244"/>
      <c r="F52" s="244"/>
      <c r="G52" s="325"/>
      <c r="H52" s="326" t="s">
        <v>508</v>
      </c>
      <c r="I52" s="327">
        <v>123989</v>
      </c>
      <c r="J52" s="328">
        <v>8722</v>
      </c>
      <c r="K52" s="329">
        <v>-6.7</v>
      </c>
      <c r="L52" s="330">
        <v>39878</v>
      </c>
      <c r="M52" s="331">
        <v>-7.2</v>
      </c>
      <c r="N52" s="332">
        <v>0.5</v>
      </c>
    </row>
    <row r="53" spans="1:14" x14ac:dyDescent="0.15">
      <c r="A53" s="248"/>
      <c r="B53" s="244"/>
      <c r="C53" s="244"/>
      <c r="D53" s="244"/>
      <c r="E53" s="244"/>
      <c r="F53" s="244"/>
      <c r="G53" s="310" t="s">
        <v>509</v>
      </c>
      <c r="H53" s="311"/>
      <c r="I53" s="319">
        <v>311429</v>
      </c>
      <c r="J53" s="320">
        <v>21892</v>
      </c>
      <c r="K53" s="321">
        <v>35.700000000000003</v>
      </c>
      <c r="L53" s="322">
        <v>66496</v>
      </c>
      <c r="M53" s="323">
        <v>-6.2</v>
      </c>
      <c r="N53" s="324">
        <v>41.9</v>
      </c>
    </row>
    <row r="54" spans="1:14" x14ac:dyDescent="0.15">
      <c r="A54" s="248"/>
      <c r="B54" s="244"/>
      <c r="C54" s="244"/>
      <c r="D54" s="244"/>
      <c r="E54" s="244"/>
      <c r="F54" s="244"/>
      <c r="G54" s="325"/>
      <c r="H54" s="326" t="s">
        <v>508</v>
      </c>
      <c r="I54" s="327">
        <v>113132</v>
      </c>
      <c r="J54" s="328">
        <v>7952</v>
      </c>
      <c r="K54" s="329">
        <v>-8.8000000000000007</v>
      </c>
      <c r="L54" s="330">
        <v>36530</v>
      </c>
      <c r="M54" s="331">
        <v>-8.4</v>
      </c>
      <c r="N54" s="332">
        <v>-0.4</v>
      </c>
    </row>
    <row r="55" spans="1:14" x14ac:dyDescent="0.15">
      <c r="A55" s="248"/>
      <c r="B55" s="244"/>
      <c r="C55" s="244"/>
      <c r="D55" s="244"/>
      <c r="E55" s="244"/>
      <c r="F55" s="244"/>
      <c r="G55" s="310" t="s">
        <v>510</v>
      </c>
      <c r="H55" s="311"/>
      <c r="I55" s="319">
        <v>1248716</v>
      </c>
      <c r="J55" s="320">
        <v>88174</v>
      </c>
      <c r="K55" s="321">
        <v>302.8</v>
      </c>
      <c r="L55" s="322">
        <v>82748</v>
      </c>
      <c r="M55" s="323">
        <v>24.4</v>
      </c>
      <c r="N55" s="324">
        <v>278.39999999999998</v>
      </c>
    </row>
    <row r="56" spans="1:14" x14ac:dyDescent="0.15">
      <c r="A56" s="248"/>
      <c r="B56" s="244"/>
      <c r="C56" s="244"/>
      <c r="D56" s="244"/>
      <c r="E56" s="244"/>
      <c r="F56" s="244"/>
      <c r="G56" s="325"/>
      <c r="H56" s="326" t="s">
        <v>508</v>
      </c>
      <c r="I56" s="327">
        <v>984795</v>
      </c>
      <c r="J56" s="328">
        <v>69538</v>
      </c>
      <c r="K56" s="329">
        <v>774.5</v>
      </c>
      <c r="L56" s="330">
        <v>44732</v>
      </c>
      <c r="M56" s="331">
        <v>22.5</v>
      </c>
      <c r="N56" s="332">
        <v>752</v>
      </c>
    </row>
    <row r="57" spans="1:14" x14ac:dyDescent="0.15">
      <c r="A57" s="248"/>
      <c r="B57" s="244"/>
      <c r="C57" s="244"/>
      <c r="D57" s="244"/>
      <c r="E57" s="244"/>
      <c r="F57" s="244"/>
      <c r="G57" s="310" t="s">
        <v>511</v>
      </c>
      <c r="H57" s="311"/>
      <c r="I57" s="319">
        <v>180455</v>
      </c>
      <c r="J57" s="320">
        <v>12882</v>
      </c>
      <c r="K57" s="321">
        <v>-85.4</v>
      </c>
      <c r="L57" s="322">
        <v>91837</v>
      </c>
      <c r="M57" s="323">
        <v>11</v>
      </c>
      <c r="N57" s="324">
        <v>-96.4</v>
      </c>
    </row>
    <row r="58" spans="1:14" x14ac:dyDescent="0.15">
      <c r="A58" s="248"/>
      <c r="B58" s="244"/>
      <c r="C58" s="244"/>
      <c r="D58" s="244"/>
      <c r="E58" s="244"/>
      <c r="F58" s="244"/>
      <c r="G58" s="325"/>
      <c r="H58" s="326" t="s">
        <v>508</v>
      </c>
      <c r="I58" s="327">
        <v>107924</v>
      </c>
      <c r="J58" s="328">
        <v>7704</v>
      </c>
      <c r="K58" s="329">
        <v>-88.9</v>
      </c>
      <c r="L58" s="330">
        <v>54439</v>
      </c>
      <c r="M58" s="331">
        <v>21.7</v>
      </c>
      <c r="N58" s="332">
        <v>-110.6</v>
      </c>
    </row>
    <row r="59" spans="1:14" x14ac:dyDescent="0.15">
      <c r="A59" s="248"/>
      <c r="B59" s="244"/>
      <c r="C59" s="244"/>
      <c r="D59" s="244"/>
      <c r="E59" s="244"/>
      <c r="F59" s="244"/>
      <c r="G59" s="310" t="s">
        <v>512</v>
      </c>
      <c r="H59" s="311"/>
      <c r="I59" s="319">
        <v>342030</v>
      </c>
      <c r="J59" s="320">
        <v>24702</v>
      </c>
      <c r="K59" s="321">
        <v>91.8</v>
      </c>
      <c r="L59" s="322">
        <v>75972</v>
      </c>
      <c r="M59" s="323">
        <v>-17.3</v>
      </c>
      <c r="N59" s="324">
        <v>109.1</v>
      </c>
    </row>
    <row r="60" spans="1:14" x14ac:dyDescent="0.15">
      <c r="A60" s="248"/>
      <c r="B60" s="244"/>
      <c r="C60" s="244"/>
      <c r="D60" s="244"/>
      <c r="E60" s="244"/>
      <c r="F60" s="244"/>
      <c r="G60" s="325"/>
      <c r="H60" s="326" t="s">
        <v>508</v>
      </c>
      <c r="I60" s="333">
        <v>258503</v>
      </c>
      <c r="J60" s="328">
        <v>18670</v>
      </c>
      <c r="K60" s="329">
        <v>142.30000000000001</v>
      </c>
      <c r="L60" s="330">
        <v>40712</v>
      </c>
      <c r="M60" s="331">
        <v>-25.2</v>
      </c>
      <c r="N60" s="332">
        <v>167.5</v>
      </c>
    </row>
    <row r="61" spans="1:14" x14ac:dyDescent="0.15">
      <c r="A61" s="248"/>
      <c r="B61" s="244"/>
      <c r="C61" s="244"/>
      <c r="D61" s="244"/>
      <c r="E61" s="244"/>
      <c r="F61" s="244"/>
      <c r="G61" s="310" t="s">
        <v>513</v>
      </c>
      <c r="H61" s="334"/>
      <c r="I61" s="335">
        <v>462394</v>
      </c>
      <c r="J61" s="336">
        <v>32756</v>
      </c>
      <c r="K61" s="337">
        <v>72.599999999999994</v>
      </c>
      <c r="L61" s="338">
        <v>77590</v>
      </c>
      <c r="M61" s="339">
        <v>-1.7</v>
      </c>
      <c r="N61" s="324">
        <v>74.3</v>
      </c>
    </row>
    <row r="62" spans="1:14" x14ac:dyDescent="0.15">
      <c r="A62" s="248"/>
      <c r="B62" s="244"/>
      <c r="C62" s="244"/>
      <c r="D62" s="244"/>
      <c r="E62" s="244"/>
      <c r="F62" s="244"/>
      <c r="G62" s="325"/>
      <c r="H62" s="326" t="s">
        <v>508</v>
      </c>
      <c r="I62" s="327">
        <v>317669</v>
      </c>
      <c r="J62" s="328">
        <v>22517</v>
      </c>
      <c r="K62" s="329">
        <v>162.5</v>
      </c>
      <c r="L62" s="330">
        <v>43258</v>
      </c>
      <c r="M62" s="331">
        <v>0.7</v>
      </c>
      <c r="N62" s="332">
        <v>161.80000000000001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69" t="s">
        <v>3</v>
      </c>
      <c r="D47" s="1169"/>
      <c r="E47" s="1170"/>
      <c r="F47" s="11">
        <v>33.020000000000003</v>
      </c>
      <c r="G47" s="12">
        <v>42.78</v>
      </c>
      <c r="H47" s="12">
        <v>47.86</v>
      </c>
      <c r="I47" s="12">
        <v>48.01</v>
      </c>
      <c r="J47" s="13">
        <v>48.85</v>
      </c>
    </row>
    <row r="48" spans="2:10" ht="57.75" customHeight="1" x14ac:dyDescent="0.15">
      <c r="B48" s="14"/>
      <c r="C48" s="1171" t="s">
        <v>4</v>
      </c>
      <c r="D48" s="1171"/>
      <c r="E48" s="1172"/>
      <c r="F48" s="15">
        <v>2.96</v>
      </c>
      <c r="G48" s="16">
        <v>3.59</v>
      </c>
      <c r="H48" s="16">
        <v>1.1499999999999999</v>
      </c>
      <c r="I48" s="16">
        <v>3.26</v>
      </c>
      <c r="J48" s="17">
        <v>6.74</v>
      </c>
    </row>
    <row r="49" spans="2:10" ht="57.75" customHeight="1" thickBot="1" x14ac:dyDescent="0.2">
      <c r="B49" s="18"/>
      <c r="C49" s="1173" t="s">
        <v>5</v>
      </c>
      <c r="D49" s="1173"/>
      <c r="E49" s="1174"/>
      <c r="F49" s="19">
        <v>2.79</v>
      </c>
      <c r="G49" s="20">
        <v>10.35</v>
      </c>
      <c r="H49" s="20">
        <v>4.22</v>
      </c>
      <c r="I49" s="20">
        <v>1.75</v>
      </c>
      <c r="J49" s="21">
        <v>5.74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20040215</cp:lastModifiedBy>
  <cp:lastPrinted>2017-05-15T00:38:20Z</cp:lastPrinted>
  <dcterms:created xsi:type="dcterms:W3CDTF">2017-01-25T03:34:42Z</dcterms:created>
  <dcterms:modified xsi:type="dcterms:W3CDTF">2017-05-26T06:13:44Z</dcterms:modified>
</cp:coreProperties>
</file>