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W38" i="9"/>
  <c r="BW39" i="9" s="1"/>
  <c r="BE38" i="9"/>
  <c r="AM38" i="9"/>
  <c r="U38" i="9"/>
  <c r="C38" i="9"/>
  <c r="CO37" i="9"/>
  <c r="BE37" i="9"/>
  <c r="AM37" i="9"/>
  <c r="U37" i="9"/>
  <c r="C37" i="9"/>
  <c r="CO36" i="9"/>
  <c r="BE36" i="9"/>
  <c r="AM36" i="9"/>
  <c r="C36" i="9"/>
  <c r="CO35" i="9"/>
  <c r="BE35" i="9"/>
  <c r="AM35" i="9"/>
  <c r="C35" i="9"/>
  <c r="CO34" i="9"/>
  <c r="BW34" i="9"/>
  <c r="BW35" i="9" s="1"/>
  <c r="BW36" i="9" s="1"/>
  <c r="BW37" i="9" s="1"/>
  <c r="U34" i="9"/>
  <c r="U35" i="9" s="1"/>
  <c r="C34" i="9"/>
  <c r="AM34" i="9" l="1"/>
  <c r="U36"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<sst xmlns="http://schemas.openxmlformats.org/spreadsheetml/2006/main" count="1108" uniqueCount="558">
  <si>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</si>
  <si>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</si>
  <si>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</si>
  <si>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</si>
  <si>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</si>
  <si>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</si>
  <si>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</si>
  <si>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</si>
  <si>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</si>
  <si>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</si>
  <si>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</si>
  <si>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</si>
  <si>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</si>
  <si>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</si>
  <si>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</si>
  <si>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</si>
  <si>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</si>
  <si>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</si>
  <si>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</si>
  <si>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</si>
  <si>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</si>
  <si>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</si>
  <si>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</si>
  <si>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</si>
  <si>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</si>
  <si>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</si>
  <si>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</si>
  <si>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</si>
  <si>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</si>
  <si>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</si>
  <si>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</si>
  <si>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</si>
  <si>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</si>
  <si>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</si>
  <si>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</si>
  <si>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</si>
  <si>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</si>
  <si>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</si>
  <si>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</si>
  <si>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</si>
  <si>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</si>
  <si>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</si>
  <si>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</si>
  <si>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</si>
  <si>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</si>
  <si>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</si>
  <si>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</si>
  <si>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</si>
  <si>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</si>
  <si>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</si>
  <si>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</si>
  <si>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</si>
  <si>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</si>
  <si>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</si>
  <si>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</si>
  <si>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</si>
  <si>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</si>
  <si>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</si>
  <si>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</si>
  <si>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</si>
  <si>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</si>
  <si>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</si>
  <si>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</si>
  <si>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</si>
  <si>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</si>
  <si>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</si>
  <si>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</si>
  <si>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</si>
  <si>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</si>
  <si>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</si>
  <si>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</si>
  <si>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</si>
  <si>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</si>
  <si>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</si>
  <si>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</si>
  <si>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</si>
  <si>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</si>
  <si>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</si>
  <si>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</si>
  <si>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</si>
  <si>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</si>
  <si>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</si>
  <si>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田尻町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</si>
  <si>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</si>
  <si>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</si>
  <si>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</si>
  <si>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</si>
  <si>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</si>
  <si>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</si>
  <si>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</si>
  <si>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</si>
  <si>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</si>
  <si>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</si>
  <si>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</si>
  <si>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</si>
  <si>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</si>
  <si>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</si>
  <si>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</si>
  <si>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</si>
  <si>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</si>
  <si>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</si>
  <si>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</si>
  <si>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</si>
  <si>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</si>
  <si>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</si>
  <si>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</si>
  <si>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</si>
  <si>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</si>
  <si>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</si>
  <si>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</si>
  <si>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</si>
  <si>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</si>
  <si>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</si>
  <si>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</si>
  <si>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</si>
  <si>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</si>
  <si>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</si>
  <si>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</si>
  <si>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</si>
  <si>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</si>
  <si>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</si>
  <si>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</si>
  <si>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</si>
  <si>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</si>
  <si>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</si>
  <si>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</si>
  <si>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</si>
  <si>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</si>
  <si>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</si>
  <si>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</si>
  <si>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</si>
  <si>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</si>
  <si>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</si>
  <si>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</si>
  <si>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</si>
  <si>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</si>
  <si>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</si>
  <si>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</si>
  <si>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</si>
  <si>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</si>
  <si>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</si>
  <si>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</si>
  <si>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</si>
  <si>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</si>
  <si>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</si>
  <si>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</si>
  <si>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</si>
  <si>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</si>
  <si>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</si>
  <si>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</si>
  <si>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</si>
  <si>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</si>
  <si>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</si>
  <si>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</si>
  <si>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</si>
  <si>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</si>
  <si>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</si>
  <si>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</si>
  <si>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</si>
  <si>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</si>
  <si>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</si>
  <si>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</si>
  <si>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</si>
  <si>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</si>
  <si>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</si>
  <si>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</si>
  <si>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</si>
  <si>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</si>
  <si>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</si>
  <si>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</si>
  <si>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</si>
  <si>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</si>
  <si>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</si>
  <si>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</si>
  <si>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</si>
  <si>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</si>
  <si>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</si>
  <si>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</si>
  <si>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</si>
  <si>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</si>
  <si>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</si>
  <si>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</si>
  <si>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</si>
  <si>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</si>
  <si>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</si>
  <si>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</si>
  <si>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</si>
  <si>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</si>
  <si>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</si>
  <si>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</si>
  <si>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</si>
  <si>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</si>
  <si>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</si>
  <si>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</si>
  <si>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</si>
  <si>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大阪府田尻町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</si>
  <si>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</si>
  <si>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</si>
  <si>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</si>
  <si>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</si>
  <si>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</si>
  <si>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</si>
  <si>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</si>
  <si>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</si>
  <si>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</si>
  <si>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</si>
  <si>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</si>
  <si>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</si>
  <si>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</si>
  <si>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</si>
  <si>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</si>
  <si>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</si>
  <si>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</si>
  <si>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</si>
  <si>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</si>
  <si>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</si>
  <si>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</si>
  <si>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</si>
  <si>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</si>
  <si>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</si>
  <si>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</si>
  <si>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</si>
  <si>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</si>
  <si>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</si>
  <si>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</si>
  <si>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</si>
  <si>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</si>
  <si>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</si>
  <si>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</si>
  <si>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</si>
  <si>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</si>
  <si>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</si>
  <si>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</si>
  <si>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</si>
  <si>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</si>
  <si>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</si>
  <si>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</si>
  <si>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</si>
  <si>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</si>
  <si>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</si>
  <si>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</si>
  <si>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</si>
  <si>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</si>
  <si>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</si>
  <si>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</si>
  <si>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</si>
  <si>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</si>
  <si>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</si>
  <si>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</si>
  <si>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</si>
  <si>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</si>
  <si>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</si>
  <si>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</si>
  <si>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</si>
  <si>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</si>
  <si>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</si>
  <si>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</si>
  <si>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</si>
  <si>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</si>
  <si>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</si>
  <si>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</si>
  <si>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</si>
  <si>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</si>
  <si>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</si>
  <si>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</si>
  <si>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</si>
  <si>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</si>
  <si>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</si>
  <si>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</si>
  <si>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</si>
  <si>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</si>
  <si>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</si>
  <si>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</si>
  <si>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</si>
  <si>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</si>
  <si>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</si>
  <si>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</si>
  <si>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</si>
  <si>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</si>
  <si>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</si>
  <si>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</si>
  <si>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</si>
  <si>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</si>
  <si>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</si>
  <si>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</si>
  <si>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</si>
  <si>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</si>
  <si>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</si>
  <si>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</si>
  <si>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</si>
  <si>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</si>
  <si>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</si>
  <si>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</si>
  <si>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</si>
  <si>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</si>
  <si>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</si>
  <si>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</si>
  <si>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</si>
  <si>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</si>
  <si>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</si>
  <si>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</si>
  <si>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</si>
  <si>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</si>
  <si>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</si>
  <si>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</si>
  <si>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</si>
  <si>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</si>
  <si>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</si>
  <si>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</si>
  <si>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</si>
  <si>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</si>
  <si>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</si>
  <si>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</si>
  <si>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</si>
  <si>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</si>
  <si>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</si>
  <si>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</si>
  <si>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</si>
  <si>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</si>
  <si>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</si>
  <si>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</si>
  <si>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</si>
  <si>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</si>
  <si>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</si>
  <si>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</si>
  <si>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</si>
  <si>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</si>
  <si>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</si>
  <si>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</si>
  <si>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</si>
  <si>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</si>
  <si>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</si>
  <si>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</si>
  <si>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</si>
  <si>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</si>
  <si>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</si>
  <si>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</si>
  <si>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</si>
  <si>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</si>
  <si>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</si>
  <si>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</si>
  <si>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</si>
  <si>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</si>
  <si>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大阪府田尻町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</si>
  <si>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</si>
  <si>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</si>
  <si>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</si>
  <si>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</si>
  <si>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</si>
  <si>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</si>
  <si>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</si>
  <si>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</si>
  <si>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</si>
  <si>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</si>
  <si>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</si>
  <si>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</si>
  <si>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</si>
  <si>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</si>
  <si>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</si>
  <si>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</si>
  <si>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</si>
  <si>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</si>
  <si>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</si>
  <si>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</si>
  <si>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</si>
  <si>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</si>
  <si>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</si>
  <si>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</si>
  <si>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</si>
  <si>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</si>
  <si>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</si>
  <si>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</si>
  <si>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</si>
  <si>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</si>
  <si>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</si>
  <si>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</si>
  <si>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</si>
  <si>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</si>
  <si>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</si>
  <si>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</si>
  <si>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</si>
  <si>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</si>
  <si>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</si>
  <si>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</si>
  <si>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</si>
  <si>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</si>
  <si>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</si>
  <si>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</si>
  <si>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</si>
  <si>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</si>
  <si>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</si>
  <si>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</si>
  <si>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</si>
  <si>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</si>
  <si>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</si>
  <si>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</si>
  <si>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</si>
  <si>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</si>
  <si>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</si>
  <si>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</si>
  <si>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</si>
  <si>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</si>
  <si>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</si>
  <si>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</si>
  <si>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</si>
  <si>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</si>
  <si>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</si>
  <si>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</si>
  <si>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</si>
  <si>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</si>
  <si>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</si>
  <si>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</si>
  <si>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</si>
  <si>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</si>
  <si>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</si>
  <si>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</si>
  <si>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</si>
  <si>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</si>
  <si>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</si>
  <si>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</si>
  <si>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</si>
  <si>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</si>
  <si>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</si>
  <si>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</si>
  <si>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</si>
  <si>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</si>
  <si>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</si>
  <si>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</si>
  <si>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</si>
  <si>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</si>
  <si>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</si>
  <si>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</si>
  <si>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</si>
  <si>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</si>
  <si>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</si>
  <si>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</si>
  <si>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</si>
  <si>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</si>
  <si>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</si>
  <si>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</si>
  <si>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</si>
  <si>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</si>
  <si>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</si>
  <si>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</si>
  <si>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</si>
  <si>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</si>
  <si>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</si>
  <si>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</si>
  <si>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</si>
  <si>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</si>
  <si>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</si>
  <si>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</si>
  <si>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</si>
  <si>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</si>
  <si>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</si>
  <si>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</si>
  <si>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</si>
  <si>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</si>
  <si>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</si>
  <si>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</si>
  <si>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</si>
  <si>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</si>
  <si>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</si>
  <si>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</si>
  <si>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</si>
  <si>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</si>
  <si>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</si>
  <si>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</si>
  <si>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</si>
  <si>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</si>
  <si>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</si>
  <si>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</si>
  <si>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</si>
  <si>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</si>
  <si>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</si>
  <si>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</si>
  <si>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</si>
  <si>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</si>
  <si>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</si>
  <si>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</si>
  <si>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</si>
  <si>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</si>
  <si>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</si>
  <si>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</si>
  <si>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</si>
  <si>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</si>
  <si>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</si>
  <si>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</si>
  <si>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</si>
  <si>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</si>
  <si>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</si>
  <si>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</si>
  <si>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</si>
  <si>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</si>
  <si>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</si>
  <si>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</si>
  <si>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</si>
  <si>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</si>
  <si>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</si>
  <si>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</si>
  <si>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</si>
  <si>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</si>
  <si>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</si>
  <si>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</si>
  <si>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</si>
  <si>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</si>
  <si>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</si>
  <si>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</si>
  <si>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</si>
  <si>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</si>
  <si>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</si>
  <si>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</si>
  <si>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</si>
  <si>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</si>
  <si>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</si>
  <si>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</si>
  <si>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</si>
  <si>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</si>
  <si>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</si>
  <si>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</si>
  <si>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</si>
  <si>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</si>
  <si>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</si>
  <si>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</si>
  <si>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</si>
  <si>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</si>
  <si>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</si>
  <si>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国民健康保険特別会計</t>
  </si>
  <si>
    <t>介護保険特別会計</t>
  </si>
  <si>
    <t>後期高齢者医療特別会計</t>
  </si>
  <si>
    <t>▲ 0.01</t>
  </si>
  <si>
    <t>下水道事業特別会計</t>
  </si>
  <si>
    <t>その他会計（赤字）</t>
  </si>
  <si>
    <t>その他会計（黒字）</t>
  </si>
  <si>
    <t>-</t>
    <phoneticPr fontId="2"/>
  </si>
  <si>
    <t>-</t>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</si>
  <si>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</si>
  <si>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</si>
  <si>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t>
  </si>
  <si>
    <t>大阪広域水道企業団
（工業用水道事業会計）</t>
  </si>
  <si>
    <t>-</t>
    <phoneticPr fontId="2"/>
  </si>
  <si>
    <t>-</t>
    <phoneticPr fontId="2"/>
  </si>
  <si>
    <t>泉佐野市田尻町清掃施設組合</t>
    <rPh sb="0" eb="4">
      <t>イズミサノシ</t>
    </rPh>
    <rPh sb="4" eb="6">
      <t>タジリ</t>
    </rPh>
    <rPh sb="6" eb="7">
      <t>チョウ</t>
    </rPh>
    <rPh sb="7" eb="9">
      <t>セイソウ</t>
    </rPh>
    <rPh sb="9" eb="11">
      <t>シセツ</t>
    </rPh>
    <rPh sb="11" eb="13">
      <t>クミアイ</t>
    </rPh>
    <phoneticPr fontId="2"/>
  </si>
  <si>
    <t>泉州南消防組合</t>
    <rPh sb="0" eb="2">
      <t>センシュウ</t>
    </rPh>
    <rPh sb="2" eb="3">
      <t>ミナミ</t>
    </rPh>
    <rPh sb="3" eb="5">
      <t>ショウボウ</t>
    </rPh>
    <rPh sb="5" eb="7">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</si>
  <si>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</si>
  <si>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</si>
  <si>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</si>
  <si>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</si>
  <si>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</si>
  <si>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</si>
  <si>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</si>
  <si>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</si>
  <si>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</si>
  <si>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</si>
  <si>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</si>
  <si>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実質公債費比率は、公営企業債の元利償還金に対する繰入金が横ばいの状態が続くため、類似団体と比較して高い水準にあるが、新規起債発行を抑制しているため、近年減少傾向である。
また、将来負担比率についてはマイナス値となる状況が続いている。今後も公債費を適正に管理していく。</t>
    <rPh sb="49" eb="50">
      <t>タカ</t>
    </rPh>
    <rPh sb="58" eb="60">
      <t>シンキ</t>
    </rPh>
    <rPh sb="60" eb="62">
      <t>キサイ</t>
    </rPh>
    <rPh sb="62" eb="64">
      <t>ハッコウ</t>
    </rPh>
    <rPh sb="65" eb="67">
      <t>ヨクセイ</t>
    </rPh>
    <rPh sb="76" eb="78">
      <t>ゲンショウ</t>
    </rPh>
    <rPh sb="78" eb="80">
      <t>ケイコウ</t>
    </rPh>
    <rPh sb="103" eb="104">
      <t>チ</t>
    </rPh>
    <rPh sb="107" eb="109">
      <t>ジョウキョウ</t>
    </rPh>
    <rPh sb="110" eb="111">
      <t>ツヅ</t>
    </rPh>
    <rPh sb="116" eb="118">
      <t>コンゴ</t>
    </rPh>
    <rPh sb="123" eb="125">
      <t>テキセイ</t>
    </rPh>
    <rPh sb="126" eb="128">
      <t>カンリ</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</si>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</sst>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5"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88" fontId="26" fillId="7" borderId="131"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34" xfId="30" applyNumberFormat="1" applyFont="1" applyBorder="1" applyAlignment="1" applyProtection="1">
      <alignment horizontal="right" vertical="center" shrinkToFit="1"/>
      <protection locked="0"/>
    </xf>
    <xf numFmtId="188" fontId="26" fillId="0" borderId="134" xfId="30" applyNumberFormat="1" applyFont="1" applyBorder="1" applyAlignment="1" applyProtection="1">
      <alignment horizontal="right" vertical="center" shrinkToFit="1"/>
      <protection locked="0"/>
    </xf>
    <xf numFmtId="0" fontId="26" fillId="0" borderId="134"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5"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0" fontId="26" fillId="7" borderId="126"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5"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5"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85"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6"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7"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14061</c:v>
                </c:pt>
                <c:pt idx="1">
                  <c:v>15422</c:v>
                </c:pt>
                <c:pt idx="2">
                  <c:v>11825</c:v>
                </c:pt>
                <c:pt idx="3">
                  <c:v>20888</c:v>
                </c:pt>
                <c:pt idx="4">
                  <c:v>37087</c:v>
                </c:pt>
              </c:numCache>
            </c:numRef>
          </c:val>
          <c:smooth val="0"/>
        </c:ser>
        <c:dLbls>
          <c:showLegendKey val="0"/>
          <c:showVal val="0"/>
          <c:showCatName val="0"/>
          <c:showSerName val="0"/>
          <c:showPercent val="0"/>
          <c:showBubbleSize val="0"/>
        </c:dLbls>
        <c:marker val="1"/>
        <c:smooth val="0"/>
        <c:axId val="94850048"/>
        <c:axId val="106284160"/>
      </c:lineChart>
      <c:catAx>
        <c:axId val="94850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84160"/>
        <c:crosses val="autoZero"/>
        <c:auto val="1"/>
        <c:lblAlgn val="ctr"/>
        <c:lblOffset val="100"/>
        <c:tickLblSkip val="1"/>
        <c:tickMarkSkip val="1"/>
        <c:noMultiLvlLbl val="0"/>
      </c:catAx>
      <c:valAx>
        <c:axId val="1062841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850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6.27</c:v>
                </c:pt>
                <c:pt idx="1">
                  <c:v>8.1999999999999993</c:v>
                </c:pt>
                <c:pt idx="2">
                  <c:v>5.41</c:v>
                </c:pt>
                <c:pt idx="3">
                  <c:v>5.49</c:v>
                </c:pt>
                <c:pt idx="4">
                  <c:v>8.64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116.21</c:v>
                </c:pt>
                <c:pt idx="1">
                  <c:v>115.07</c:v>
                </c:pt>
                <c:pt idx="2">
                  <c:v>119.57</c:v>
                </c:pt>
                <c:pt idx="3">
                  <c:v>128.06</c:v>
                </c:pt>
                <c:pt idx="4">
                  <c:v>146.47999999999999</c:v>
                </c:pt>
              </c:numCache>
            </c:numRef>
          </c:val>
        </c:ser>
        <c:dLbls>
          <c:showLegendKey val="0"/>
          <c:showVal val="0"/>
          <c:showCatName val="0"/>
          <c:showSerName val="0"/>
          <c:showPercent val="0"/>
          <c:showBubbleSize val="0"/>
        </c:dLbls>
        <c:gapWidth val="250"/>
        <c:overlap val="100"/>
        <c:axId val="110539136"/>
        <c:axId val="110541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14.14</c:v>
                </c:pt>
                <c:pt idx="1">
                  <c:v>5.42</c:v>
                </c:pt>
                <c:pt idx="2">
                  <c:v>11.91</c:v>
                </c:pt>
                <c:pt idx="3">
                  <c:v>11.65</c:v>
                </c:pt>
                <c:pt idx="4">
                  <c:v>26.07</c:v>
                </c:pt>
              </c:numCache>
            </c:numRef>
          </c:val>
          <c:smooth val="0"/>
        </c:ser>
        <c:dLbls>
          <c:showLegendKey val="0"/>
          <c:showVal val="0"/>
          <c:showCatName val="0"/>
          <c:showSerName val="0"/>
          <c:showPercent val="0"/>
          <c:showBubbleSize val="0"/>
        </c:dLbls>
        <c:marker val="1"/>
        <c:smooth val="0"/>
        <c:axId val="110539136"/>
        <c:axId val="110541056"/>
      </c:lineChart>
      <c:catAx>
        <c:axId val="11053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541056"/>
        <c:crosses val="autoZero"/>
        <c:auto val="1"/>
        <c:lblAlgn val="ctr"/>
        <c:lblOffset val="100"/>
        <c:tickLblSkip val="1"/>
        <c:tickMarkSkip val="1"/>
        <c:noMultiLvlLbl val="0"/>
      </c:catAx>
      <c:valAx>
        <c:axId val="11054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3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c:v>
                </c:pt>
                <c:pt idx="4">
                  <c:v>#N/A</c:v>
                </c:pt>
                <c:pt idx="5">
                  <c:v>0.04</c:v>
                </c:pt>
                <c:pt idx="6">
                  <c:v>0.01</c:v>
                </c:pt>
                <c:pt idx="7">
                  <c:v>#N/A</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0.16</c:v>
                </c:pt>
                <c:pt idx="2">
                  <c:v>#N/A</c:v>
                </c:pt>
                <c:pt idx="3">
                  <c:v>0.23</c:v>
                </c:pt>
                <c:pt idx="4">
                  <c:v>#N/A</c:v>
                </c:pt>
                <c:pt idx="5">
                  <c:v>0.19</c:v>
                </c:pt>
                <c:pt idx="6">
                  <c:v>#N/A</c:v>
                </c:pt>
                <c:pt idx="7">
                  <c:v>0.12</c:v>
                </c:pt>
                <c:pt idx="8">
                  <c:v>#N/A</c:v>
                </c:pt>
                <c:pt idx="9">
                  <c:v>0.08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1.43</c:v>
                </c:pt>
                <c:pt idx="4">
                  <c:v>#N/A</c:v>
                </c:pt>
                <c:pt idx="5">
                  <c:v>1.28</c:v>
                </c:pt>
                <c:pt idx="6">
                  <c:v>#N/A</c:v>
                </c:pt>
                <c:pt idx="7">
                  <c:v>0.89</c:v>
                </c:pt>
                <c:pt idx="8">
                  <c:v>#N/A</c:v>
                </c:pt>
                <c:pt idx="9">
                  <c:v>1.02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4.47</c:v>
                </c:pt>
                <c:pt idx="2">
                  <c:v>#N/A</c:v>
                </c:pt>
                <c:pt idx="3">
                  <c:v>4.7</c:v>
                </c:pt>
                <c:pt idx="4">
                  <c:v>#N/A</c:v>
                </c:pt>
                <c:pt idx="5">
                  <c:v>4.37</c:v>
                </c:pt>
                <c:pt idx="6">
                  <c:v>#N/A</c:v>
                </c:pt>
                <c:pt idx="7">
                  <c:v>4.8099999999999996</c:v>
                </c:pt>
                <c:pt idx="8">
                  <c:v>#N/A</c:v>
                </c:pt>
                <c:pt idx="9">
                  <c:v>5.63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6.26</c:v>
                </c:pt>
                <c:pt idx="2">
                  <c:v>#N/A</c:v>
                </c:pt>
                <c:pt idx="3">
                  <c:v>8.19</c:v>
                </c:pt>
                <c:pt idx="4">
                  <c:v>#N/A</c:v>
                </c:pt>
                <c:pt idx="5">
                  <c:v>5.4</c:v>
                </c:pt>
                <c:pt idx="6">
                  <c:v>#N/A</c:v>
                </c:pt>
                <c:pt idx="7">
                  <c:v>5.48</c:v>
                </c:pt>
                <c:pt idx="8">
                  <c:v>#N/A</c:v>
                </c:pt>
                <c:pt idx="9">
                  <c:v>8.64</c:v>
                </c:pt>
              </c:numCache>
            </c:numRef>
          </c:val>
        </c:ser>
        <c:dLbls>
          <c:showLegendKey val="0"/>
          <c:showVal val="0"/>
          <c:showCatName val="0"/>
          <c:showSerName val="0"/>
          <c:showPercent val="0"/>
          <c:showBubbleSize val="0"/>
        </c:dLbls>
        <c:gapWidth val="150"/>
        <c:overlap val="100"/>
        <c:axId val="113314048"/>
        <c:axId val="113319936"/>
      </c:barChart>
      <c:catAx>
        <c:axId val="11331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319936"/>
        <c:crosses val="autoZero"/>
        <c:auto val="1"/>
        <c:lblAlgn val="ctr"/>
        <c:lblOffset val="100"/>
        <c:tickLblSkip val="1"/>
        <c:tickMarkSkip val="1"/>
        <c:noMultiLvlLbl val="0"/>
      </c:catAx>
      <c:valAx>
        <c:axId val="11331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14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337</c:v>
                </c:pt>
                <c:pt idx="5">
                  <c:v>334</c:v>
                </c:pt>
                <c:pt idx="8">
                  <c:v>325</c:v>
                </c:pt>
                <c:pt idx="11">
                  <c:v>319</c:v>
                </c:pt>
                <c:pt idx="14">
                  <c:v>319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12</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405</c:v>
                </c:pt>
                <c:pt idx="3">
                  <c:v>407</c:v>
                </c:pt>
                <c:pt idx="6">
                  <c:v>405</c:v>
                </c:pt>
                <c:pt idx="9">
                  <c:v>414</c:v>
                </c:pt>
                <c:pt idx="12">
                  <c:v>411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413</c:v>
                </c:pt>
                <c:pt idx="3">
                  <c:v>409</c:v>
                </c:pt>
                <c:pt idx="6">
                  <c:v>367</c:v>
                </c:pt>
                <c:pt idx="9">
                  <c:v>313</c:v>
                </c:pt>
                <c:pt idx="12">
                  <c:v>258</c:v>
                </c:pt>
              </c:numCache>
            </c:numRef>
          </c:val>
        </c:ser>
        <c:dLbls>
          <c:showLegendKey val="0"/>
          <c:showVal val="0"/>
          <c:showCatName val="0"/>
          <c:showSerName val="0"/>
          <c:showPercent val="0"/>
          <c:showBubbleSize val="0"/>
        </c:dLbls>
        <c:gapWidth val="100"/>
        <c:overlap val="100"/>
        <c:axId val="106525824"/>
        <c:axId val="106527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499</c:v>
                </c:pt>
                <c:pt idx="2">
                  <c:v>#N/A</c:v>
                </c:pt>
                <c:pt idx="3">
                  <c:v>#N/A</c:v>
                </c:pt>
                <c:pt idx="4">
                  <c:v>494</c:v>
                </c:pt>
                <c:pt idx="5">
                  <c:v>#N/A</c:v>
                </c:pt>
                <c:pt idx="6">
                  <c:v>#N/A</c:v>
                </c:pt>
                <c:pt idx="7">
                  <c:v>447</c:v>
                </c:pt>
                <c:pt idx="8">
                  <c:v>#N/A</c:v>
                </c:pt>
                <c:pt idx="9">
                  <c:v>#N/A</c:v>
                </c:pt>
                <c:pt idx="10">
                  <c:v>408</c:v>
                </c:pt>
                <c:pt idx="11">
                  <c:v>#N/A</c:v>
                </c:pt>
                <c:pt idx="12">
                  <c:v>#N/A</c:v>
                </c:pt>
                <c:pt idx="13">
                  <c:v>350</c:v>
                </c:pt>
                <c:pt idx="14">
                  <c:v>#N/A</c:v>
                </c:pt>
              </c:numCache>
            </c:numRef>
          </c:val>
          <c:smooth val="0"/>
        </c:ser>
        <c:dLbls>
          <c:showLegendKey val="0"/>
          <c:showVal val="0"/>
          <c:showCatName val="0"/>
          <c:showSerName val="0"/>
          <c:showPercent val="0"/>
          <c:showBubbleSize val="0"/>
        </c:dLbls>
        <c:marker val="1"/>
        <c:smooth val="0"/>
        <c:axId val="106525824"/>
        <c:axId val="106527744"/>
      </c:lineChart>
      <c:catAx>
        <c:axId val="10652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27744"/>
        <c:crosses val="autoZero"/>
        <c:auto val="1"/>
        <c:lblAlgn val="ctr"/>
        <c:lblOffset val="100"/>
        <c:tickLblSkip val="1"/>
        <c:tickMarkSkip val="1"/>
        <c:noMultiLvlLbl val="0"/>
      </c:catAx>
      <c:valAx>
        <c:axId val="10652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2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3874</c:v>
                </c:pt>
                <c:pt idx="5">
                  <c:v>3670</c:v>
                </c:pt>
                <c:pt idx="8">
                  <c:v>3416</c:v>
                </c:pt>
                <c:pt idx="11">
                  <c:v>3176</c:v>
                </c:pt>
                <c:pt idx="14">
                  <c:v>2909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3892</c:v>
                </c:pt>
                <c:pt idx="5">
                  <c:v>4073</c:v>
                </c:pt>
                <c:pt idx="8">
                  <c:v>5275</c:v>
                </c:pt>
                <c:pt idx="11">
                  <c:v>5824</c:v>
                </c:pt>
                <c:pt idx="14">
                  <c:v>5867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946</c:v>
                </c:pt>
                <c:pt idx="3">
                  <c:v>998</c:v>
                </c:pt>
                <c:pt idx="6">
                  <c:v>946</c:v>
                </c:pt>
                <c:pt idx="9">
                  <c:v>955</c:v>
                </c:pt>
                <c:pt idx="12">
                  <c:v>1034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c:v>
                </c:pt>
                <c:pt idx="3">
                  <c:v>1</c:v>
                </c:pt>
                <c:pt idx="6">
                  <c:v>5</c:v>
                </c:pt>
                <c:pt idx="9">
                  <c:v>56</c:v>
                </c:pt>
                <c:pt idx="12">
                  <c:v>112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4371</c:v>
                </c:pt>
                <c:pt idx="3">
                  <c:v>4086</c:v>
                </c:pt>
                <c:pt idx="6">
                  <c:v>3787</c:v>
                </c:pt>
                <c:pt idx="9">
                  <c:v>3510</c:v>
                </c:pt>
                <c:pt idx="12">
                  <c:v>3209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2443</c:v>
                </c:pt>
                <c:pt idx="3">
                  <c:v>2078</c:v>
                </c:pt>
                <c:pt idx="6">
                  <c:v>1748</c:v>
                </c:pt>
                <c:pt idx="9">
                  <c:v>1465</c:v>
                </c:pt>
                <c:pt idx="12">
                  <c:v>765</c:v>
                </c:pt>
              </c:numCache>
            </c:numRef>
          </c:val>
        </c:ser>
        <c:dLbls>
          <c:showLegendKey val="0"/>
          <c:showVal val="0"/>
          <c:showCatName val="0"/>
          <c:showSerName val="0"/>
          <c:showPercent val="0"/>
          <c:showBubbleSize val="0"/>
        </c:dLbls>
        <c:gapWidth val="100"/>
        <c:overlap val="100"/>
        <c:axId val="113309184"/>
        <c:axId val="113310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3309184"/>
        <c:axId val="113310720"/>
      </c:lineChart>
      <c:catAx>
        <c:axId val="11330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310720"/>
        <c:crosses val="autoZero"/>
        <c:auto val="1"/>
        <c:lblAlgn val="ctr"/>
        <c:lblOffset val="100"/>
        <c:tickLblSkip val="1"/>
        <c:tickMarkSkip val="1"/>
        <c:noMultiLvlLbl val="0"/>
      </c:catAx>
      <c:valAx>
        <c:axId val="11331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0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{134B2247-0826-4EFE-8781-4D7B03D14916}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{E9D8A1A1-666C-4467-9C80-4DB59F776DB4}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{6B2B9B65-E9C7-41ED-B37B-6614CA4EE34E}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{9D28A189-5428-4B50-8C87-96FF7EEFA166}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{21F6FB37-AEF8-4434-8886-67C828D0F097}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{CEE07E72-7F2E-4E5C-9495-4C20B0248481}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{C475132F-BAEF-4373-A56A-4C85C5F5723A}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{B875B65C-A721-43FB-81FD-198E8169AB6F}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{3D934D2A-8398-42A2-86A9-4DCB59F2FA79}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{A4A2E5E4-9E3F-48F6-9440-6D07CDE3AA7E}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697536"/>
        <c:axId val="113699456"/>
      </c:scatterChart>
      <c:valAx>
        <c:axId val="113697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699456"/>
        <c:crosses val="autoZero"/>
        <c:crossBetween val="midCat"/>
      </c:valAx>
      <c:valAx>
        <c:axId val="1136994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697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{85978B1A-ACB6-4591-83E5-9A511F00A0CF}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{49B2783A-2EDC-4C9D-94B3-003084133C82}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{BE0CDE86-CE09-4985-825D-B87E8E52AA1E}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{5CF8EB2E-BA71-42C7-BF37-476DF8A8CCBB}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{9D1701A0-9DBB-43D1-84F1-B35D1554C06A}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15.8</c:v>
                </c:pt>
                <c:pt idx="1">
                  <c:v>15.9</c:v>
                </c:pt>
                <c:pt idx="2">
                  <c:v>15</c:v>
                </c:pt>
                <c:pt idx="3">
                  <c:v>13.3</c:v>
                </c:pt>
                <c:pt idx="4">
                  <c:v>11.5</c:v>
                </c:pt>
              </c:numCache>
            </c:numRef>
          </c:xVal>
          <c:yVal>
            <c:numRef>
              <c:f>公会計指標分析・財政指標組合せ分析表!$K$73:$O$73</c:f>
              <c:numCache>
                <c:formatCode>#,##0.0;"▲ "#,##0.0</c:formatCode>
                <c:ptCount val="5"/>
                <c:pt idx="0">
                  <c:v>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{E905CDE9-C2C6-42CD-BF82-D6D3BA7CD6F6}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{DC101F17-0C64-40FC-971D-F231DB31183F}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{34B53566-C186-4038-B881-73E668A85E3D}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{04712FA0-7FC5-4F1C-AFF4-D24C5CB366FF}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{0C913E99-E686-47EA-8032-FA309547E406}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14145152"/>
        <c:axId val="114233344"/>
      </c:scatterChart>
      <c:valAx>
        <c:axId val="114145152"/>
        <c:scaling>
          <c:orientation val="minMax"/>
          <c:max val="16.400000000000002"/>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233344"/>
        <c:crosses val="autoZero"/>
        <c:crossBetween val="midCat"/>
      </c:valAx>
      <c:valAx>
        <c:axId val="114233344"/>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14515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起債の新規発行を抑制してるため、元利償還金は減少していくが、公営企業債の元利償還金に対する繰入金は横ばいの状態が続くため、実質公債比率の分子は、今後も少しずつ減少する見込みである。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起債の新規発行を抑制しているため、一般会計等に係る地方債の現在高が今後も減少する見込みである。また、充当可能基金は財政調整基金の増加により、今後も増加する見込みであるため、将来負担比率の分子はさらに減少する見込みで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8,606
8,496
5.62
5,540,490
5,215,972
316,787
3,664,953
765,010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8,606
8,496
5.62
5,540,490
5,215,972
316,787
3,664,953
765,010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8,606
8,496
5.62
5,540,490
5,215,972
316,787
3,664,953
765,010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8,606
8,496
5.62
5,540,490
5,215,972
316,787
3,664,953
765,010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関西国際空港関連の住民税法人税割</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により、財政力指数は</a:t>
          </a:r>
          <a:r>
            <a:rPr lang="ja-JP" altLang="en-US" sz="1300" b="0" i="0" baseline="0">
              <a:solidFill>
                <a:schemeClr val="dk1"/>
              </a:solidFill>
              <a:effectLst/>
              <a:latin typeface="+mn-lt"/>
              <a:ea typeface="+mn-ea"/>
              <a:cs typeface="+mn-cs"/>
            </a:rPr>
            <a:t>若干上昇している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今後も</a:t>
          </a:r>
          <a:r>
            <a:rPr lang="ja-JP" altLang="ja-JP" sz="1300" b="0" i="0" baseline="0">
              <a:solidFill>
                <a:schemeClr val="dk1"/>
              </a:solidFill>
              <a:effectLst/>
              <a:latin typeface="+mn-lt"/>
              <a:ea typeface="+mn-ea"/>
              <a:cs typeface="+mn-cs"/>
            </a:rPr>
            <a:t>、関西国際空港２期島関連税収と住民税法人税割が増加に転じることから財政力指数は上昇し、概ね</a:t>
          </a:r>
          <a:r>
            <a:rPr lang="en-US" altLang="ja-JP" sz="1300" b="0" i="0" baseline="0">
              <a:solidFill>
                <a:schemeClr val="dk1"/>
              </a:solidFill>
              <a:effectLst/>
              <a:latin typeface="+mn-lt"/>
              <a:ea typeface="+mn-ea"/>
              <a:cs typeface="+mn-cs"/>
            </a:rPr>
            <a:t>1.4</a:t>
          </a:r>
          <a:r>
            <a:rPr lang="ja-JP" altLang="ja-JP" sz="1300" b="0" i="0" baseline="0">
              <a:solidFill>
                <a:schemeClr val="dk1"/>
              </a:solidFill>
              <a:effectLst/>
              <a:latin typeface="+mn-lt"/>
              <a:ea typeface="+mn-ea"/>
              <a:cs typeface="+mn-cs"/>
            </a:rPr>
            <a:t>前後で推移するものと見込まれる。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100390</xdr:rowOff>
    </xdr:from>
    <xdr:to>
      <xdr:col>7</xdr:col>
      <xdr:colOff>152400</xdr:colOff>
      <xdr:row>36</xdr:row>
      <xdr:rowOff>111881</xdr:rowOff>
    </xdr:to>
    <xdr:cxnSp macro="">
      <xdr:nvCxnSpPr>
        <xdr:cNvPr id="69" name="直線コネクタ 68"/>
        <xdr:cNvCxnSpPr/>
      </xdr:nvCxnSpPr>
      <xdr:spPr>
        <a:xfrm flipV="1">
          <a:off x="4114800" y="627259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111881</xdr:rowOff>
    </xdr:from>
    <xdr:to>
      <xdr:col>6</xdr:col>
      <xdr:colOff>0</xdr:colOff>
      <xdr:row>37</xdr:row>
      <xdr:rowOff>9374</xdr:rowOff>
    </xdr:to>
    <xdr:cxnSp macro="">
      <xdr:nvCxnSpPr>
        <xdr:cNvPr id="72" name="直線コネクタ 71"/>
        <xdr:cNvCxnSpPr/>
      </xdr:nvCxnSpPr>
      <xdr:spPr>
        <a:xfrm flipV="1">
          <a:off x="3225800" y="62840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169333</xdr:rowOff>
    </xdr:from>
    <xdr:to>
      <xdr:col>4</xdr:col>
      <xdr:colOff>482600</xdr:colOff>
      <xdr:row>37</xdr:row>
      <xdr:rowOff>9374</xdr:rowOff>
    </xdr:to>
    <xdr:cxnSp macro="">
      <xdr:nvCxnSpPr>
        <xdr:cNvPr id="75" name="直線コネクタ 74"/>
        <xdr:cNvCxnSpPr/>
      </xdr:nvCxnSpPr>
      <xdr:spPr>
        <a:xfrm>
          <a:off x="2336800" y="63415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65919</xdr:rowOff>
    </xdr:from>
    <xdr:to>
      <xdr:col>3</xdr:col>
      <xdr:colOff>279400</xdr:colOff>
      <xdr:row>36</xdr:row>
      <xdr:rowOff>169333</xdr:rowOff>
    </xdr:to>
    <xdr:cxnSp macro="">
      <xdr:nvCxnSpPr>
        <xdr:cNvPr id="78" name="直線コネクタ 77"/>
        <xdr:cNvCxnSpPr/>
      </xdr:nvCxnSpPr>
      <xdr:spPr>
        <a:xfrm>
          <a:off x="1447800" y="62381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49590</xdr:rowOff>
    </xdr:from>
    <xdr:to>
      <xdr:col>7</xdr:col>
      <xdr:colOff>203200</xdr:colOff>
      <xdr:row>36</xdr:row>
      <xdr:rowOff>151190</xdr:rowOff>
    </xdr:to>
    <xdr:sp macro="" textlink="">
      <xdr:nvSpPr>
        <xdr:cNvPr id="88" name="円/楕円 87"/>
        <xdr:cNvSpPr/>
      </xdr:nvSpPr>
      <xdr:spPr>
        <a:xfrm>
          <a:off x="49022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66117</xdr:rowOff>
    </xdr:from>
    <xdr:ext cx="762000" cy="259045"/>
    <xdr:sp macro="" textlink="">
      <xdr:nvSpPr>
        <xdr:cNvPr id="89" name="財政力該当値テキスト"/>
        <xdr:cNvSpPr txBox="1"/>
      </xdr:nvSpPr>
      <xdr:spPr>
        <a:xfrm>
          <a:off x="5041900" y="606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61081</xdr:rowOff>
    </xdr:from>
    <xdr:to>
      <xdr:col>6</xdr:col>
      <xdr:colOff>50800</xdr:colOff>
      <xdr:row>36</xdr:row>
      <xdr:rowOff>162681</xdr:rowOff>
    </xdr:to>
    <xdr:sp macro="" textlink="">
      <xdr:nvSpPr>
        <xdr:cNvPr id="90" name="円/楕円 89"/>
        <xdr:cNvSpPr/>
      </xdr:nvSpPr>
      <xdr:spPr>
        <a:xfrm>
          <a:off x="4064000" y="6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1408</xdr:rowOff>
    </xdr:from>
    <xdr:ext cx="736600" cy="259045"/>
    <xdr:sp macro="" textlink="">
      <xdr:nvSpPr>
        <xdr:cNvPr id="91" name="テキスト ボックス 90"/>
        <xdr:cNvSpPr txBox="1"/>
      </xdr:nvSpPr>
      <xdr:spPr>
        <a:xfrm>
          <a:off x="3733800" y="600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130024</xdr:rowOff>
    </xdr:from>
    <xdr:to>
      <xdr:col>4</xdr:col>
      <xdr:colOff>533400</xdr:colOff>
      <xdr:row>37</xdr:row>
      <xdr:rowOff>60174</xdr:rowOff>
    </xdr:to>
    <xdr:sp macro="" textlink="">
      <xdr:nvSpPr>
        <xdr:cNvPr id="92" name="円/楕円 91"/>
        <xdr:cNvSpPr/>
      </xdr:nvSpPr>
      <xdr:spPr>
        <a:xfrm>
          <a:off x="31750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70351</xdr:rowOff>
    </xdr:from>
    <xdr:ext cx="762000" cy="259045"/>
    <xdr:sp macro="" textlink="">
      <xdr:nvSpPr>
        <xdr:cNvPr id="93" name="テキスト ボックス 92"/>
        <xdr:cNvSpPr txBox="1"/>
      </xdr:nvSpPr>
      <xdr:spPr>
        <a:xfrm>
          <a:off x="2844800" y="607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118533</xdr:rowOff>
    </xdr:from>
    <xdr:to>
      <xdr:col>3</xdr:col>
      <xdr:colOff>330200</xdr:colOff>
      <xdr:row>37</xdr:row>
      <xdr:rowOff>48683</xdr:rowOff>
    </xdr:to>
    <xdr:sp macro="" textlink="">
      <xdr:nvSpPr>
        <xdr:cNvPr id="94" name="円/楕円 93"/>
        <xdr:cNvSpPr/>
      </xdr:nvSpPr>
      <xdr:spPr>
        <a:xfrm>
          <a:off x="2286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58860</xdr:rowOff>
    </xdr:from>
    <xdr:ext cx="762000" cy="259045"/>
    <xdr:sp macro="" textlink="">
      <xdr:nvSpPr>
        <xdr:cNvPr id="95" name="テキスト ボックス 94"/>
        <xdr:cNvSpPr txBox="1"/>
      </xdr:nvSpPr>
      <xdr:spPr>
        <a:xfrm>
          <a:off x="1955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15119</xdr:rowOff>
    </xdr:from>
    <xdr:to>
      <xdr:col>2</xdr:col>
      <xdr:colOff>127000</xdr:colOff>
      <xdr:row>36</xdr:row>
      <xdr:rowOff>116719</xdr:rowOff>
    </xdr:to>
    <xdr:sp macro="" textlink="">
      <xdr:nvSpPr>
        <xdr:cNvPr id="96" name="円/楕円 95"/>
        <xdr:cNvSpPr/>
      </xdr:nvSpPr>
      <xdr:spPr>
        <a:xfrm>
          <a:off x="1397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126896</xdr:rowOff>
    </xdr:from>
    <xdr:ext cx="762000" cy="259045"/>
    <xdr:sp macro="" textlink="">
      <xdr:nvSpPr>
        <xdr:cNvPr id="97" name="テキスト ボックス 96"/>
        <xdr:cNvSpPr txBox="1"/>
      </xdr:nvSpPr>
      <xdr:spPr>
        <a:xfrm>
          <a:off x="1066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経常収支比率は、たばこ税収などに支えられ極めて良好な水準で推移しているが、たばこ税収のうち課税定額を超える部分については翌年度に大阪府へ交付する必要があるため、実質的な税収はより少ないものとなる。この大阪府への交付金を加味した場合、実質的な経常収支比率は約</a:t>
          </a:r>
          <a:r>
            <a:rPr lang="en-US" altLang="ja-JP" sz="1300" b="0" i="0" baseline="0">
              <a:solidFill>
                <a:schemeClr val="dk1"/>
              </a:solidFill>
              <a:effectLst/>
              <a:latin typeface="+mn-lt"/>
              <a:ea typeface="+mn-ea"/>
              <a:cs typeface="+mn-cs"/>
            </a:rPr>
            <a:t>80</a:t>
          </a:r>
          <a:r>
            <a:rPr lang="ja-JP" altLang="ja-JP" sz="1300" b="0" i="0" baseline="0">
              <a:solidFill>
                <a:schemeClr val="dk1"/>
              </a:solidFill>
              <a:effectLst/>
              <a:latin typeface="+mn-lt"/>
              <a:ea typeface="+mn-ea"/>
              <a:cs typeface="+mn-cs"/>
            </a:rPr>
            <a:t>％程度となる。実質的な経常収支比率を見ても、一定の財政構造の弾力性は保たれているが、これまでにも、定員管理計画の策定や事務事業評価の実施により経常経費の削減を行っており、今後も引き続き適正な財政運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124079</xdr:rowOff>
    </xdr:from>
    <xdr:to>
      <xdr:col>7</xdr:col>
      <xdr:colOff>152400</xdr:colOff>
      <xdr:row>63</xdr:row>
      <xdr:rowOff>5715</xdr:rowOff>
    </xdr:to>
    <xdr:cxnSp macro="">
      <xdr:nvCxnSpPr>
        <xdr:cNvPr id="130" name="直線コネクタ 129"/>
        <xdr:cNvCxnSpPr/>
      </xdr:nvCxnSpPr>
      <xdr:spPr>
        <a:xfrm flipV="1">
          <a:off x="4114800" y="10753979"/>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63</xdr:row>
      <xdr:rowOff>5715</xdr:rowOff>
    </xdr:to>
    <xdr:cxnSp macro="">
      <xdr:nvCxnSpPr>
        <xdr:cNvPr id="133" name="直線コネクタ 132"/>
        <xdr:cNvCxnSpPr/>
      </xdr:nvCxnSpPr>
      <xdr:spPr>
        <a:xfrm>
          <a:off x="3225800" y="1074191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5" name="テキスト ボックス 134"/>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112014</xdr:rowOff>
    </xdr:from>
    <xdr:to>
      <xdr:col>4</xdr:col>
      <xdr:colOff>482600</xdr:colOff>
      <xdr:row>62</xdr:row>
      <xdr:rowOff>140970</xdr:rowOff>
    </xdr:to>
    <xdr:cxnSp macro="">
      <xdr:nvCxnSpPr>
        <xdr:cNvPr id="136" name="直線コネクタ 135"/>
        <xdr:cNvCxnSpPr/>
      </xdr:nvCxnSpPr>
      <xdr:spPr>
        <a:xfrm flipV="1">
          <a:off x="2336800" y="107419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8" name="テキスト ボックス 137"/>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63</xdr:row>
      <xdr:rowOff>3302</xdr:rowOff>
    </xdr:to>
    <xdr:cxnSp macro="">
      <xdr:nvCxnSpPr>
        <xdr:cNvPr id="139" name="直線コネクタ 138"/>
        <xdr:cNvCxnSpPr/>
      </xdr:nvCxnSpPr>
      <xdr:spPr>
        <a:xfrm flipV="1">
          <a:off x="1447800" y="107708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41" name="テキスト ボックス 140"/>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3" name="テキスト ボックス 14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73279</xdr:rowOff>
    </xdr:from>
    <xdr:to>
      <xdr:col>7</xdr:col>
      <xdr:colOff>203200</xdr:colOff>
      <xdr:row>63</xdr:row>
      <xdr:rowOff>3429</xdr:rowOff>
    </xdr:to>
    <xdr:sp macro="" textlink="">
      <xdr:nvSpPr>
        <xdr:cNvPr id="149" name="円/楕円 148"/>
        <xdr:cNvSpPr/>
      </xdr:nvSpPr>
      <xdr:spPr>
        <a:xfrm>
          <a:off x="4902200" y="10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89806</xdr:rowOff>
    </xdr:from>
    <xdr:ext cx="762000" cy="259045"/>
    <xdr:sp macro="" textlink="">
      <xdr:nvSpPr>
        <xdr:cNvPr id="150" name="財政構造の弾力性該当値テキスト"/>
        <xdr:cNvSpPr txBox="1"/>
      </xdr:nvSpPr>
      <xdr:spPr>
        <a:xfrm>
          <a:off x="5041900" y="1054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126365</xdr:rowOff>
    </xdr:from>
    <xdr:to>
      <xdr:col>6</xdr:col>
      <xdr:colOff>50800</xdr:colOff>
      <xdr:row>63</xdr:row>
      <xdr:rowOff>56515</xdr:rowOff>
    </xdr:to>
    <xdr:sp macro="" textlink="">
      <xdr:nvSpPr>
        <xdr:cNvPr id="151" name="円/楕円 150"/>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66692</xdr:rowOff>
    </xdr:from>
    <xdr:ext cx="736600" cy="259045"/>
    <xdr:sp macro="" textlink="">
      <xdr:nvSpPr>
        <xdr:cNvPr id="152" name="テキスト ボックス 151"/>
        <xdr:cNvSpPr txBox="1"/>
      </xdr:nvSpPr>
      <xdr:spPr>
        <a:xfrm>
          <a:off x="3733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61214</xdr:rowOff>
    </xdr:from>
    <xdr:to>
      <xdr:col>4</xdr:col>
      <xdr:colOff>533400</xdr:colOff>
      <xdr:row>62</xdr:row>
      <xdr:rowOff>162814</xdr:rowOff>
    </xdr:to>
    <xdr:sp macro="" textlink="">
      <xdr:nvSpPr>
        <xdr:cNvPr id="153" name="円/楕円 152"/>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54" name="テキスト ボックス 153"/>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5" name="円/楕円 154"/>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56" name="テキスト ボックス 155"/>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123952</xdr:rowOff>
    </xdr:from>
    <xdr:to>
      <xdr:col>2</xdr:col>
      <xdr:colOff>127000</xdr:colOff>
      <xdr:row>63</xdr:row>
      <xdr:rowOff>54102</xdr:rowOff>
    </xdr:to>
    <xdr:sp macro="" textlink="">
      <xdr:nvSpPr>
        <xdr:cNvPr id="157" name="円/楕円 156"/>
        <xdr:cNvSpPr/>
      </xdr:nvSpPr>
      <xdr:spPr>
        <a:xfrm>
          <a:off x="1397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64279</xdr:rowOff>
    </xdr:from>
    <xdr:ext cx="762000" cy="259045"/>
    <xdr:sp macro="" textlink="">
      <xdr:nvSpPr>
        <xdr:cNvPr id="158" name="テキスト ボックス 157"/>
        <xdr:cNvSpPr txBox="1"/>
      </xdr:nvSpPr>
      <xdr:spPr>
        <a:xfrm>
          <a:off x="1066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[190,993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職員及び嘱託員数の削減による総人件費の抑制に努めた結果、人件費・物件費等の合計額の１人当たりの金額が、類似団体の平均値を下回っている状況である。今後も、引き続き総人件費の</a:t>
          </a:r>
          <a:r>
            <a:rPr kumimoji="1" lang="ja-JP" altLang="en-US" sz="1300">
              <a:solidFill>
                <a:schemeClr val="dk1"/>
              </a:solidFill>
              <a:effectLst/>
              <a:latin typeface="+mn-lt"/>
              <a:ea typeface="+mn-ea"/>
              <a:cs typeface="+mn-cs"/>
            </a:rPr>
            <a:t>適正水準の維持</a:t>
          </a:r>
          <a:r>
            <a:rPr kumimoji="1" lang="ja-JP" altLang="ja-JP" sz="1300">
              <a:solidFill>
                <a:schemeClr val="dk1"/>
              </a:solidFill>
              <a:effectLst/>
              <a:latin typeface="+mn-lt"/>
              <a:ea typeface="+mn-ea"/>
              <a:cs typeface="+mn-cs"/>
            </a:rPr>
            <a:t>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107710</xdr:rowOff>
    </xdr:from>
    <xdr:to>
      <xdr:col>7</xdr:col>
      <xdr:colOff>152400</xdr:colOff>
      <xdr:row>82</xdr:row>
      <xdr:rowOff>133578</xdr:rowOff>
    </xdr:to>
    <xdr:cxnSp macro="">
      <xdr:nvCxnSpPr>
        <xdr:cNvPr id="193" name="直線コネクタ 192"/>
        <xdr:cNvCxnSpPr/>
      </xdr:nvCxnSpPr>
      <xdr:spPr>
        <a:xfrm flipV="1">
          <a:off x="4114800" y="14166610"/>
          <a:ext cx="838200" cy="2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77383</xdr:rowOff>
    </xdr:from>
    <xdr:to>
      <xdr:col>6</xdr:col>
      <xdr:colOff>0</xdr:colOff>
      <xdr:row>82</xdr:row>
      <xdr:rowOff>133578</xdr:rowOff>
    </xdr:to>
    <xdr:cxnSp macro="">
      <xdr:nvCxnSpPr>
        <xdr:cNvPr id="196" name="直線コネクタ 195"/>
        <xdr:cNvCxnSpPr/>
      </xdr:nvCxnSpPr>
      <xdr:spPr>
        <a:xfrm>
          <a:off x="3225800" y="14136283"/>
          <a:ext cx="889000" cy="5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75625</xdr:rowOff>
    </xdr:from>
    <xdr:to>
      <xdr:col>4</xdr:col>
      <xdr:colOff>482600</xdr:colOff>
      <xdr:row>82</xdr:row>
      <xdr:rowOff>77383</xdr:rowOff>
    </xdr:to>
    <xdr:cxnSp macro="">
      <xdr:nvCxnSpPr>
        <xdr:cNvPr id="199" name="直線コネクタ 198"/>
        <xdr:cNvCxnSpPr/>
      </xdr:nvCxnSpPr>
      <xdr:spPr>
        <a:xfrm>
          <a:off x="2336800" y="14134525"/>
          <a:ext cx="889000" cy="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75625</xdr:rowOff>
    </xdr:from>
    <xdr:to>
      <xdr:col>3</xdr:col>
      <xdr:colOff>279400</xdr:colOff>
      <xdr:row>82</xdr:row>
      <xdr:rowOff>103777</xdr:rowOff>
    </xdr:to>
    <xdr:cxnSp macro="">
      <xdr:nvCxnSpPr>
        <xdr:cNvPr id="202" name="直線コネクタ 201"/>
        <xdr:cNvCxnSpPr/>
      </xdr:nvCxnSpPr>
      <xdr:spPr>
        <a:xfrm flipV="1">
          <a:off x="1447800" y="1413452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56910</xdr:rowOff>
    </xdr:from>
    <xdr:to>
      <xdr:col>7</xdr:col>
      <xdr:colOff>203200</xdr:colOff>
      <xdr:row>82</xdr:row>
      <xdr:rowOff>158510</xdr:rowOff>
    </xdr:to>
    <xdr:sp macro="" textlink="">
      <xdr:nvSpPr>
        <xdr:cNvPr id="212" name="円/楕円 211"/>
        <xdr:cNvSpPr/>
      </xdr:nvSpPr>
      <xdr:spPr>
        <a:xfrm>
          <a:off x="4902200" y="14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73437</xdr:rowOff>
    </xdr:from>
    <xdr:ext cx="762000" cy="259045"/>
    <xdr:sp macro="" textlink="">
      <xdr:nvSpPr>
        <xdr:cNvPr id="213" name="人件費・物件費等の状況該当値テキスト"/>
        <xdr:cNvSpPr txBox="1"/>
      </xdr:nvSpPr>
      <xdr:spPr>
        <a:xfrm>
          <a:off x="5041900" y="1396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190,993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82778</xdr:rowOff>
    </xdr:from>
    <xdr:to>
      <xdr:col>6</xdr:col>
      <xdr:colOff>50800</xdr:colOff>
      <xdr:row>83</xdr:row>
      <xdr:rowOff>12928</xdr:rowOff>
    </xdr:to>
    <xdr:sp macro="" textlink="">
      <xdr:nvSpPr>
        <xdr:cNvPr id="214" name="円/楕円 213"/>
        <xdr:cNvSpPr/>
      </xdr:nvSpPr>
      <xdr:spPr>
        <a:xfrm>
          <a:off x="4064000" y="141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23105</xdr:rowOff>
    </xdr:from>
    <xdr:ext cx="736600" cy="259045"/>
    <xdr:sp macro="" textlink="">
      <xdr:nvSpPr>
        <xdr:cNvPr id="215" name="テキスト ボックス 214"/>
        <xdr:cNvSpPr txBox="1"/>
      </xdr:nvSpPr>
      <xdr:spPr>
        <a:xfrm>
          <a:off x="3733800" y="13910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26583</xdr:rowOff>
    </xdr:from>
    <xdr:to>
      <xdr:col>4</xdr:col>
      <xdr:colOff>533400</xdr:colOff>
      <xdr:row>82</xdr:row>
      <xdr:rowOff>128183</xdr:rowOff>
    </xdr:to>
    <xdr:sp macro="" textlink="">
      <xdr:nvSpPr>
        <xdr:cNvPr id="216" name="円/楕円 215"/>
        <xdr:cNvSpPr/>
      </xdr:nvSpPr>
      <xdr:spPr>
        <a:xfrm>
          <a:off x="3175000" y="140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138360</xdr:rowOff>
    </xdr:from>
    <xdr:ext cx="762000" cy="259045"/>
    <xdr:sp macro="" textlink="">
      <xdr:nvSpPr>
        <xdr:cNvPr id="217" name="テキスト ボックス 216"/>
        <xdr:cNvSpPr txBox="1"/>
      </xdr:nvSpPr>
      <xdr:spPr>
        <a:xfrm>
          <a:off x="2844800" y="1385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183,452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24825</xdr:rowOff>
    </xdr:from>
    <xdr:to>
      <xdr:col>3</xdr:col>
      <xdr:colOff>330200</xdr:colOff>
      <xdr:row>82</xdr:row>
      <xdr:rowOff>126425</xdr:rowOff>
    </xdr:to>
    <xdr:sp macro="" textlink="">
      <xdr:nvSpPr>
        <xdr:cNvPr id="218" name="円/楕円 217"/>
        <xdr:cNvSpPr/>
      </xdr:nvSpPr>
      <xdr:spPr>
        <a:xfrm>
          <a:off x="2286000" y="140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136602</xdr:rowOff>
    </xdr:from>
    <xdr:ext cx="762000" cy="259045"/>
    <xdr:sp macro="" textlink="">
      <xdr:nvSpPr>
        <xdr:cNvPr id="219" name="テキスト ボックス 218"/>
        <xdr:cNvSpPr txBox="1"/>
      </xdr:nvSpPr>
      <xdr:spPr>
        <a:xfrm>
          <a:off x="1955800" y="1385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183,015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52977</xdr:rowOff>
    </xdr:from>
    <xdr:to>
      <xdr:col>2</xdr:col>
      <xdr:colOff>127000</xdr:colOff>
      <xdr:row>82</xdr:row>
      <xdr:rowOff>154577</xdr:rowOff>
    </xdr:to>
    <xdr:sp macro="" textlink="">
      <xdr:nvSpPr>
        <xdr:cNvPr id="220" name="円/楕円 219"/>
        <xdr:cNvSpPr/>
      </xdr:nvSpPr>
      <xdr:spPr>
        <a:xfrm>
          <a:off x="1397000" y="141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164754</xdr:rowOff>
    </xdr:from>
    <xdr:ext cx="762000" cy="259045"/>
    <xdr:sp macro="" textlink="">
      <xdr:nvSpPr>
        <xdr:cNvPr id="221" name="テキスト ボックス 220"/>
        <xdr:cNvSpPr txBox="1"/>
      </xdr:nvSpPr>
      <xdr:spPr>
        <a:xfrm>
          <a:off x="1066800" y="1388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190,015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多くの類似団体においては、財政的事情から給与の削減措置を実施している中、本町では削減措置を行っていない関係から、結果的に本町の給与水準が高い位置付けとなっている。また、国家公務員の給与に係る臨時特例措置（給与カット）が行われていたためラスパイレス指数が</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を超えていたが、平成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年度以降は概ね</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程度の適正な水準で推移し、引き続き同水準をを保つものと見込んでいる。</a:t>
          </a:r>
          <a:endParaRPr lang="ja-JP" altLang="ja-JP" sz="1300">
            <a:effectLst/>
          </a:endParaRPr>
        </a:p>
        <a:p>
          <a:r>
            <a:rPr kumimoji="1" lang="ja-JP" altLang="ja-JP" sz="1300">
              <a:solidFill>
                <a:schemeClr val="dk1"/>
              </a:solidFill>
              <a:effectLst/>
              <a:latin typeface="+mn-lt"/>
              <a:ea typeface="+mn-ea"/>
              <a:cs typeface="+mn-cs"/>
            </a:rPr>
            <a:t>　地域の民間企業の平均給与等の状況を積極的に入手・分析する等、給与の適正化に努めたい。</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85</xdr:row>
      <xdr:rowOff>80011</xdr:rowOff>
    </xdr:to>
    <xdr:cxnSp macro="">
      <xdr:nvCxnSpPr>
        <xdr:cNvPr id="246" name="直線コネクタ 245"/>
        <xdr:cNvCxnSpPr/>
      </xdr:nvCxnSpPr>
      <xdr:spPr>
        <a:xfrm flipV="1">
          <a:off x="17018000" y="13838873"/>
          <a:ext cx="0" cy="8143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52088</xdr:rowOff>
    </xdr:from>
    <xdr:ext cx="762000" cy="259045"/>
    <xdr:sp macro="" textlink="">
      <xdr:nvSpPr>
        <xdr:cNvPr id="247" name="給与水準   （国との比較）最小値テキスト"/>
        <xdr:cNvSpPr txBox="1"/>
      </xdr:nvSpPr>
      <xdr:spPr>
        <a:xfrm>
          <a:off x="17106900" y="1462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85</xdr:row>
      <xdr:rowOff>80011</xdr:rowOff>
    </xdr:from>
    <xdr:to>
      <xdr:col>24</xdr:col>
      <xdr:colOff>647700</xdr:colOff>
      <xdr:row>85</xdr:row>
      <xdr:rowOff>80011</xdr:rowOff>
    </xdr:to>
    <xdr:cxnSp macro="">
      <xdr:nvCxnSpPr>
        <xdr:cNvPr id="248" name="直線コネクタ 247"/>
        <xdr:cNvCxnSpPr/>
      </xdr:nvCxnSpPr>
      <xdr:spPr>
        <a:xfrm>
          <a:off x="169291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49"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0" name="直線コネクタ 249"/>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1588</xdr:rowOff>
    </xdr:from>
    <xdr:to>
      <xdr:col>24</xdr:col>
      <xdr:colOff>558800</xdr:colOff>
      <xdr:row>85</xdr:row>
      <xdr:rowOff>13652</xdr:rowOff>
    </xdr:to>
    <xdr:cxnSp macro="">
      <xdr:nvCxnSpPr>
        <xdr:cNvPr id="251" name="直線コネクタ 250"/>
        <xdr:cNvCxnSpPr/>
      </xdr:nvCxnSpPr>
      <xdr:spPr>
        <a:xfrm>
          <a:off x="16179800" y="1457483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38752</xdr:rowOff>
    </xdr:from>
    <xdr:ext cx="762000" cy="259045"/>
    <xdr:sp macro="" textlink="">
      <xdr:nvSpPr>
        <xdr:cNvPr id="252" name="給与水準   （国との比較）平均値テキスト"/>
        <xdr:cNvSpPr txBox="1"/>
      </xdr:nvSpPr>
      <xdr:spPr>
        <a:xfrm>
          <a:off x="17106900" y="1409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22225</xdr:rowOff>
    </xdr:from>
    <xdr:to>
      <xdr:col>24</xdr:col>
      <xdr:colOff>609600</xdr:colOff>
      <xdr:row>83</xdr:row>
      <xdr:rowOff>123825</xdr:rowOff>
    </xdr:to>
    <xdr:sp macro="" textlink="">
      <xdr:nvSpPr>
        <xdr:cNvPr id="253" name="フローチャート : 判断 252"/>
        <xdr:cNvSpPr/>
      </xdr:nvSpPr>
      <xdr:spPr>
        <a:xfrm>
          <a:off x="169672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167005</xdr:rowOff>
    </xdr:from>
    <xdr:to>
      <xdr:col>23</xdr:col>
      <xdr:colOff>406400</xdr:colOff>
      <xdr:row>85</xdr:row>
      <xdr:rowOff>1588</xdr:rowOff>
    </xdr:to>
    <xdr:cxnSp macro="">
      <xdr:nvCxnSpPr>
        <xdr:cNvPr id="254" name="直線コネクタ 253"/>
        <xdr:cNvCxnSpPr/>
      </xdr:nvCxnSpPr>
      <xdr:spPr>
        <a:xfrm>
          <a:off x="15290800" y="145688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28257</xdr:rowOff>
    </xdr:from>
    <xdr:to>
      <xdr:col>23</xdr:col>
      <xdr:colOff>457200</xdr:colOff>
      <xdr:row>83</xdr:row>
      <xdr:rowOff>129857</xdr:rowOff>
    </xdr:to>
    <xdr:sp macro="" textlink="">
      <xdr:nvSpPr>
        <xdr:cNvPr id="255" name="フローチャート : 判断 254"/>
        <xdr:cNvSpPr/>
      </xdr:nvSpPr>
      <xdr:spPr>
        <a:xfrm>
          <a:off x="16129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140034</xdr:rowOff>
    </xdr:from>
    <xdr:ext cx="736600" cy="259045"/>
    <xdr:sp macro="" textlink="">
      <xdr:nvSpPr>
        <xdr:cNvPr id="256" name="テキスト ボックス 255"/>
        <xdr:cNvSpPr txBox="1"/>
      </xdr:nvSpPr>
      <xdr:spPr>
        <a:xfrm>
          <a:off x="15798800" y="1402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167005</xdr:rowOff>
    </xdr:from>
    <xdr:to>
      <xdr:col>22</xdr:col>
      <xdr:colOff>203200</xdr:colOff>
      <xdr:row>87</xdr:row>
      <xdr:rowOff>141288</xdr:rowOff>
    </xdr:to>
    <xdr:cxnSp macro="">
      <xdr:nvCxnSpPr>
        <xdr:cNvPr id="257" name="直線コネクタ 256"/>
        <xdr:cNvCxnSpPr/>
      </xdr:nvCxnSpPr>
      <xdr:spPr>
        <a:xfrm flipV="1">
          <a:off x="14401800" y="14568805"/>
          <a:ext cx="889000" cy="48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16193</xdr:rowOff>
    </xdr:from>
    <xdr:to>
      <xdr:col>22</xdr:col>
      <xdr:colOff>254000</xdr:colOff>
      <xdr:row>83</xdr:row>
      <xdr:rowOff>117793</xdr:rowOff>
    </xdr:to>
    <xdr:sp macro="" textlink="">
      <xdr:nvSpPr>
        <xdr:cNvPr id="258" name="フローチャート : 判断 257"/>
        <xdr:cNvSpPr/>
      </xdr:nvSpPr>
      <xdr:spPr>
        <a:xfrm>
          <a:off x="15240000" y="1424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127970</xdr:rowOff>
    </xdr:from>
    <xdr:ext cx="762000" cy="259045"/>
    <xdr:sp macro="" textlink="">
      <xdr:nvSpPr>
        <xdr:cNvPr id="259" name="テキスト ボックス 258"/>
        <xdr:cNvSpPr txBox="1"/>
      </xdr:nvSpPr>
      <xdr:spPr>
        <a:xfrm>
          <a:off x="14909800" y="1401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141288</xdr:rowOff>
    </xdr:from>
    <xdr:to>
      <xdr:col>21</xdr:col>
      <xdr:colOff>0</xdr:colOff>
      <xdr:row>87</xdr:row>
      <xdr:rowOff>141288</xdr:rowOff>
    </xdr:to>
    <xdr:cxnSp macro="">
      <xdr:nvCxnSpPr>
        <xdr:cNvPr id="260" name="直線コネクタ 259"/>
        <xdr:cNvCxnSpPr/>
      </xdr:nvCxnSpPr>
      <xdr:spPr>
        <a:xfrm>
          <a:off x="13512800" y="1505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1" name="フローチャート : 判断 260"/>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2" name="テキスト ボックス 261"/>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107632</xdr:rowOff>
    </xdr:from>
    <xdr:to>
      <xdr:col>19</xdr:col>
      <xdr:colOff>533400</xdr:colOff>
      <xdr:row>86</xdr:row>
      <xdr:rowOff>37782</xdr:rowOff>
    </xdr:to>
    <xdr:sp macro="" textlink="">
      <xdr:nvSpPr>
        <xdr:cNvPr id="263" name="フローチャート : 判断 262"/>
        <xdr:cNvSpPr/>
      </xdr:nvSpPr>
      <xdr:spPr>
        <a:xfrm>
          <a:off x="13462000" y="1468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47959</xdr:rowOff>
    </xdr:from>
    <xdr:ext cx="762000" cy="259045"/>
    <xdr:sp macro="" textlink="">
      <xdr:nvSpPr>
        <xdr:cNvPr id="264" name="テキスト ボックス 263"/>
        <xdr:cNvSpPr txBox="1"/>
      </xdr:nvSpPr>
      <xdr:spPr>
        <a:xfrm>
          <a:off x="13131800" y="1444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134302</xdr:rowOff>
    </xdr:from>
    <xdr:to>
      <xdr:col>24</xdr:col>
      <xdr:colOff>609600</xdr:colOff>
      <xdr:row>85</xdr:row>
      <xdr:rowOff>64452</xdr:rowOff>
    </xdr:to>
    <xdr:sp macro="" textlink="">
      <xdr:nvSpPr>
        <xdr:cNvPr id="270" name="円/楕円 269"/>
        <xdr:cNvSpPr/>
      </xdr:nvSpPr>
      <xdr:spPr>
        <a:xfrm>
          <a:off x="169672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30179</xdr:rowOff>
    </xdr:from>
    <xdr:ext cx="762000" cy="259045"/>
    <xdr:sp macro="" textlink="">
      <xdr:nvSpPr>
        <xdr:cNvPr id="271" name="給与水準   （国との比較）該当値テキスト"/>
        <xdr:cNvSpPr txBox="1"/>
      </xdr:nvSpPr>
      <xdr:spPr>
        <a:xfrm>
          <a:off x="17106900" y="1443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122238</xdr:rowOff>
    </xdr:from>
    <xdr:to>
      <xdr:col>23</xdr:col>
      <xdr:colOff>457200</xdr:colOff>
      <xdr:row>85</xdr:row>
      <xdr:rowOff>52388</xdr:rowOff>
    </xdr:to>
    <xdr:sp macro="" textlink="">
      <xdr:nvSpPr>
        <xdr:cNvPr id="272" name="円/楕円 271"/>
        <xdr:cNvSpPr/>
      </xdr:nvSpPr>
      <xdr:spPr>
        <a:xfrm>
          <a:off x="16129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37165</xdr:rowOff>
    </xdr:from>
    <xdr:ext cx="736600" cy="259045"/>
    <xdr:sp macro="" textlink="">
      <xdr:nvSpPr>
        <xdr:cNvPr id="273" name="テキスト ボックス 272"/>
        <xdr:cNvSpPr txBox="1"/>
      </xdr:nvSpPr>
      <xdr:spPr>
        <a:xfrm>
          <a:off x="15798800" y="1461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116205</xdr:rowOff>
    </xdr:from>
    <xdr:to>
      <xdr:col>22</xdr:col>
      <xdr:colOff>254000</xdr:colOff>
      <xdr:row>85</xdr:row>
      <xdr:rowOff>46355</xdr:rowOff>
    </xdr:to>
    <xdr:sp macro="" textlink="">
      <xdr:nvSpPr>
        <xdr:cNvPr id="274" name="円/楕円 273"/>
        <xdr:cNvSpPr/>
      </xdr:nvSpPr>
      <xdr:spPr>
        <a:xfrm>
          <a:off x="15240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31132</xdr:rowOff>
    </xdr:from>
    <xdr:ext cx="762000" cy="259045"/>
    <xdr:sp macro="" textlink="">
      <xdr:nvSpPr>
        <xdr:cNvPr id="275" name="テキスト ボックス 274"/>
        <xdr:cNvSpPr txBox="1"/>
      </xdr:nvSpPr>
      <xdr:spPr>
        <a:xfrm>
          <a:off x="149098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90488</xdr:rowOff>
    </xdr:from>
    <xdr:to>
      <xdr:col>21</xdr:col>
      <xdr:colOff>50800</xdr:colOff>
      <xdr:row>88</xdr:row>
      <xdr:rowOff>20638</xdr:rowOff>
    </xdr:to>
    <xdr:sp macro="" textlink="">
      <xdr:nvSpPr>
        <xdr:cNvPr id="276" name="円/楕円 275"/>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5415</xdr:rowOff>
    </xdr:from>
    <xdr:ext cx="762000" cy="259045"/>
    <xdr:sp macro="" textlink="">
      <xdr:nvSpPr>
        <xdr:cNvPr id="277" name="テキスト ボックス 276"/>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90488</xdr:rowOff>
    </xdr:from>
    <xdr:to>
      <xdr:col>19</xdr:col>
      <xdr:colOff>533400</xdr:colOff>
      <xdr:row>88</xdr:row>
      <xdr:rowOff>20638</xdr:rowOff>
    </xdr:to>
    <xdr:sp macro="" textlink="">
      <xdr:nvSpPr>
        <xdr:cNvPr id="278" name="円/楕円 277"/>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5415</xdr:rowOff>
    </xdr:from>
    <xdr:ext cx="762000" cy="259045"/>
    <xdr:sp macro="" textlink="">
      <xdr:nvSpPr>
        <xdr:cNvPr id="279" name="テキスト ボックス 278"/>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新規採用の抑制による職員数の削減により数値は改善しているものの、過去に関西国際空港関連の税収増を見込み、下水道整備事業等の公共事業や公共施設整備による住民サービスの向上を図るために、職員を多数採用したことによる影響が大き</a:t>
          </a:r>
          <a:r>
            <a:rPr kumimoji="1" lang="ja-JP" altLang="en-US" sz="1300">
              <a:solidFill>
                <a:schemeClr val="dk1"/>
              </a:solidFill>
              <a:effectLst/>
              <a:latin typeface="+mn-lt"/>
              <a:ea typeface="+mn-ea"/>
              <a:cs typeface="+mn-cs"/>
            </a:rPr>
            <a:t>く、若干ではあるが</a:t>
          </a:r>
          <a:r>
            <a:rPr kumimoji="1" lang="ja-JP" altLang="ja-JP" sz="1300">
              <a:solidFill>
                <a:schemeClr val="dk1"/>
              </a:solidFill>
              <a:effectLst/>
              <a:latin typeface="+mn-lt"/>
              <a:ea typeface="+mn-ea"/>
              <a:cs typeface="+mn-cs"/>
            </a:rPr>
            <a:t>平均値を上回っている。</a:t>
          </a:r>
          <a:endParaRPr lang="ja-JP" altLang="ja-JP" sz="1300">
            <a:effectLst/>
          </a:endParaRPr>
        </a:p>
        <a:p>
          <a:r>
            <a:rPr kumimoji="1" lang="ja-JP" altLang="ja-JP" sz="1300">
              <a:solidFill>
                <a:schemeClr val="dk1"/>
              </a:solidFill>
              <a:effectLst/>
              <a:latin typeface="+mn-lt"/>
              <a:ea typeface="+mn-ea"/>
              <a:cs typeface="+mn-cs"/>
            </a:rPr>
            <a:t>　今後の目標として、年齢構成の適正化を視野に入れながら、少しでも類似団体水準に近づくことができるよう、定員管理を実施する。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09" name="直線コネクタ 308"/>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0"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1" name="直線コネクタ 310"/>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2"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3" name="直線コネクタ 312"/>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14690</xdr:rowOff>
    </xdr:from>
    <xdr:to>
      <xdr:col>24</xdr:col>
      <xdr:colOff>558800</xdr:colOff>
      <xdr:row>62</xdr:row>
      <xdr:rowOff>29972</xdr:rowOff>
    </xdr:to>
    <xdr:cxnSp macro="">
      <xdr:nvCxnSpPr>
        <xdr:cNvPr id="314" name="直線コネクタ 313"/>
        <xdr:cNvCxnSpPr/>
      </xdr:nvCxnSpPr>
      <xdr:spPr>
        <a:xfrm flipV="1">
          <a:off x="16179800" y="10644590"/>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5"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16" name="フローチャート : 判断 315"/>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164423</xdr:rowOff>
    </xdr:from>
    <xdr:to>
      <xdr:col>23</xdr:col>
      <xdr:colOff>406400</xdr:colOff>
      <xdr:row>62</xdr:row>
      <xdr:rowOff>29972</xdr:rowOff>
    </xdr:to>
    <xdr:cxnSp macro="">
      <xdr:nvCxnSpPr>
        <xdr:cNvPr id="317" name="直線コネクタ 316"/>
        <xdr:cNvCxnSpPr/>
      </xdr:nvCxnSpPr>
      <xdr:spPr>
        <a:xfrm>
          <a:off x="15290800" y="10622873"/>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18" name="フローチャート : 判断 317"/>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19" name="テキスト ボックス 318"/>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164423</xdr:rowOff>
    </xdr:from>
    <xdr:to>
      <xdr:col>22</xdr:col>
      <xdr:colOff>203200</xdr:colOff>
      <xdr:row>61</xdr:row>
      <xdr:rowOff>170857</xdr:rowOff>
    </xdr:to>
    <xdr:cxnSp macro="">
      <xdr:nvCxnSpPr>
        <xdr:cNvPr id="320" name="直線コネクタ 319"/>
        <xdr:cNvCxnSpPr/>
      </xdr:nvCxnSpPr>
      <xdr:spPr>
        <a:xfrm flipV="1">
          <a:off x="14401800" y="10622873"/>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1" name="フローチャート : 判断 320"/>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2" name="テキスト ボックス 321"/>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170857</xdr:rowOff>
    </xdr:from>
    <xdr:to>
      <xdr:col>21</xdr:col>
      <xdr:colOff>0</xdr:colOff>
      <xdr:row>62</xdr:row>
      <xdr:rowOff>28363</xdr:rowOff>
    </xdr:to>
    <xdr:cxnSp macro="">
      <xdr:nvCxnSpPr>
        <xdr:cNvPr id="323" name="直線コネクタ 322"/>
        <xdr:cNvCxnSpPr/>
      </xdr:nvCxnSpPr>
      <xdr:spPr>
        <a:xfrm flipV="1">
          <a:off x="13512800" y="1062930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26" name="フローチャート : 判断 325"/>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27" name="テキスト ボックス 326"/>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135340</xdr:rowOff>
    </xdr:from>
    <xdr:to>
      <xdr:col>24</xdr:col>
      <xdr:colOff>609600</xdr:colOff>
      <xdr:row>62</xdr:row>
      <xdr:rowOff>65490</xdr:rowOff>
    </xdr:to>
    <xdr:sp macro="" textlink="">
      <xdr:nvSpPr>
        <xdr:cNvPr id="333" name="円/楕円 332"/>
        <xdr:cNvSpPr/>
      </xdr:nvSpPr>
      <xdr:spPr>
        <a:xfrm>
          <a:off x="16967200" y="105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107417</xdr:rowOff>
    </xdr:from>
    <xdr:ext cx="762000" cy="259045"/>
    <xdr:sp macro="" textlink="">
      <xdr:nvSpPr>
        <xdr:cNvPr id="334" name="定員管理の状況該当値テキスト"/>
        <xdr:cNvSpPr txBox="1"/>
      </xdr:nvSpPr>
      <xdr:spPr>
        <a:xfrm>
          <a:off x="17106900" y="1056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150622</xdr:rowOff>
    </xdr:from>
    <xdr:to>
      <xdr:col>23</xdr:col>
      <xdr:colOff>457200</xdr:colOff>
      <xdr:row>62</xdr:row>
      <xdr:rowOff>80772</xdr:rowOff>
    </xdr:to>
    <xdr:sp macro="" textlink="">
      <xdr:nvSpPr>
        <xdr:cNvPr id="335" name="円/楕円 334"/>
        <xdr:cNvSpPr/>
      </xdr:nvSpPr>
      <xdr:spPr>
        <a:xfrm>
          <a:off x="16129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65549</xdr:rowOff>
    </xdr:from>
    <xdr:ext cx="736600" cy="259045"/>
    <xdr:sp macro="" textlink="">
      <xdr:nvSpPr>
        <xdr:cNvPr id="336" name="テキスト ボックス 335"/>
        <xdr:cNvSpPr txBox="1"/>
      </xdr:nvSpPr>
      <xdr:spPr>
        <a:xfrm>
          <a:off x="15798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113623</xdr:rowOff>
    </xdr:from>
    <xdr:to>
      <xdr:col>22</xdr:col>
      <xdr:colOff>254000</xdr:colOff>
      <xdr:row>62</xdr:row>
      <xdr:rowOff>43773</xdr:rowOff>
    </xdr:to>
    <xdr:sp macro="" textlink="">
      <xdr:nvSpPr>
        <xdr:cNvPr id="337" name="円/楕円 336"/>
        <xdr:cNvSpPr/>
      </xdr:nvSpPr>
      <xdr:spPr>
        <a:xfrm>
          <a:off x="15240000" y="105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28550</xdr:rowOff>
    </xdr:from>
    <xdr:ext cx="762000" cy="259045"/>
    <xdr:sp macro="" textlink="">
      <xdr:nvSpPr>
        <xdr:cNvPr id="338" name="テキスト ボックス 337"/>
        <xdr:cNvSpPr txBox="1"/>
      </xdr:nvSpPr>
      <xdr:spPr>
        <a:xfrm>
          <a:off x="14909800" y="106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120057</xdr:rowOff>
    </xdr:from>
    <xdr:to>
      <xdr:col>21</xdr:col>
      <xdr:colOff>50800</xdr:colOff>
      <xdr:row>62</xdr:row>
      <xdr:rowOff>50207</xdr:rowOff>
    </xdr:to>
    <xdr:sp macro="" textlink="">
      <xdr:nvSpPr>
        <xdr:cNvPr id="339" name="円/楕円 338"/>
        <xdr:cNvSpPr/>
      </xdr:nvSpPr>
      <xdr:spPr>
        <a:xfrm>
          <a:off x="14351000" y="105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34984</xdr:rowOff>
    </xdr:from>
    <xdr:ext cx="762000" cy="259045"/>
    <xdr:sp macro="" textlink="">
      <xdr:nvSpPr>
        <xdr:cNvPr id="340" name="テキスト ボックス 339"/>
        <xdr:cNvSpPr txBox="1"/>
      </xdr:nvSpPr>
      <xdr:spPr>
        <a:xfrm>
          <a:off x="14020800" y="1066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149013</xdr:rowOff>
    </xdr:from>
    <xdr:to>
      <xdr:col>19</xdr:col>
      <xdr:colOff>533400</xdr:colOff>
      <xdr:row>62</xdr:row>
      <xdr:rowOff>79163</xdr:rowOff>
    </xdr:to>
    <xdr:sp macro="" textlink="">
      <xdr:nvSpPr>
        <xdr:cNvPr id="341" name="円/楕円 340"/>
        <xdr:cNvSpPr/>
      </xdr:nvSpPr>
      <xdr:spPr>
        <a:xfrm>
          <a:off x="13462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63940</xdr:rowOff>
    </xdr:from>
    <xdr:ext cx="762000" cy="259045"/>
    <xdr:sp macro="" textlink="">
      <xdr:nvSpPr>
        <xdr:cNvPr id="342" name="テキスト ボックス 341"/>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総合保健福祉センターや多目的グラウンドなどの大規模建設事業に係る起債の元利償還や下水道事業の起債元利償還に伴う繰出金が続くため、類似団体平均を上回る状況が数年続く見込みである。今後も、建設事業の制限等による起債発行額の抑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6" name="テキスト ボックス 36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69" name="直線コネクタ 368"/>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0"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1" name="直線コネクタ 370"/>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44</xdr:row>
      <xdr:rowOff>1016</xdr:rowOff>
    </xdr:to>
    <xdr:cxnSp macro="">
      <xdr:nvCxnSpPr>
        <xdr:cNvPr id="374" name="直線コネクタ 373"/>
        <xdr:cNvCxnSpPr/>
      </xdr:nvCxnSpPr>
      <xdr:spPr>
        <a:xfrm flipV="1">
          <a:off x="16179800" y="737108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5"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6" name="フローチャート :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1016</xdr:rowOff>
    </xdr:from>
    <xdr:to>
      <xdr:col>23</xdr:col>
      <xdr:colOff>406400</xdr:colOff>
      <xdr:row>44</xdr:row>
      <xdr:rowOff>165100</xdr:rowOff>
    </xdr:to>
    <xdr:cxnSp macro="">
      <xdr:nvCxnSpPr>
        <xdr:cNvPr id="377" name="直線コネクタ 376"/>
        <xdr:cNvCxnSpPr/>
      </xdr:nvCxnSpPr>
      <xdr:spPr>
        <a:xfrm flipV="1">
          <a:off x="15290800" y="754481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78" name="フローチャート :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79" name="テキスト ボックス 378"/>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165100</xdr:rowOff>
    </xdr:from>
    <xdr:to>
      <xdr:col>22</xdr:col>
      <xdr:colOff>203200</xdr:colOff>
      <xdr:row>45</xdr:row>
      <xdr:rowOff>80518</xdr:rowOff>
    </xdr:to>
    <xdr:cxnSp macro="">
      <xdr:nvCxnSpPr>
        <xdr:cNvPr id="380" name="直線コネクタ 379"/>
        <xdr:cNvCxnSpPr/>
      </xdr:nvCxnSpPr>
      <xdr:spPr>
        <a:xfrm flipV="1">
          <a:off x="14401800" y="77089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1" name="フローチャート : 判断 380"/>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2" name="テキスト ボックス 381"/>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70866</xdr:rowOff>
    </xdr:from>
    <xdr:to>
      <xdr:col>21</xdr:col>
      <xdr:colOff>0</xdr:colOff>
      <xdr:row>45</xdr:row>
      <xdr:rowOff>80518</xdr:rowOff>
    </xdr:to>
    <xdr:cxnSp macro="">
      <xdr:nvCxnSpPr>
        <xdr:cNvPr id="383" name="直線コネクタ 382"/>
        <xdr:cNvCxnSpPr/>
      </xdr:nvCxnSpPr>
      <xdr:spPr>
        <a:xfrm>
          <a:off x="13512800" y="77861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4" name="フローチャート : 判断 383"/>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85" name="テキスト ボックス 384"/>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86" name="フローチャート : 判断 385"/>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87" name="テキスト ボックス 386"/>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393" name="円/楕円 392"/>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91457</xdr:rowOff>
    </xdr:from>
    <xdr:ext cx="762000" cy="259045"/>
    <xdr:sp macro="" textlink="">
      <xdr:nvSpPr>
        <xdr:cNvPr id="394"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121666</xdr:rowOff>
    </xdr:from>
    <xdr:to>
      <xdr:col>23</xdr:col>
      <xdr:colOff>457200</xdr:colOff>
      <xdr:row>44</xdr:row>
      <xdr:rowOff>51816</xdr:rowOff>
    </xdr:to>
    <xdr:sp macro="" textlink="">
      <xdr:nvSpPr>
        <xdr:cNvPr id="395" name="円/楕円 394"/>
        <xdr:cNvSpPr/>
      </xdr:nvSpPr>
      <xdr:spPr>
        <a:xfrm>
          <a:off x="16129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36593</xdr:rowOff>
    </xdr:from>
    <xdr:ext cx="736600" cy="259045"/>
    <xdr:sp macro="" textlink="">
      <xdr:nvSpPr>
        <xdr:cNvPr id="396" name="テキスト ボックス 395"/>
        <xdr:cNvSpPr txBox="1"/>
      </xdr:nvSpPr>
      <xdr:spPr>
        <a:xfrm>
          <a:off x="15798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114300</xdr:rowOff>
    </xdr:from>
    <xdr:to>
      <xdr:col>22</xdr:col>
      <xdr:colOff>254000</xdr:colOff>
      <xdr:row>45</xdr:row>
      <xdr:rowOff>44450</xdr:rowOff>
    </xdr:to>
    <xdr:sp macro="" textlink="">
      <xdr:nvSpPr>
        <xdr:cNvPr id="397" name="円/楕円 396"/>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29227</xdr:rowOff>
    </xdr:from>
    <xdr:ext cx="762000" cy="259045"/>
    <xdr:sp macro="" textlink="">
      <xdr:nvSpPr>
        <xdr:cNvPr id="398" name="テキスト ボックス 397"/>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29718</xdr:rowOff>
    </xdr:from>
    <xdr:to>
      <xdr:col>21</xdr:col>
      <xdr:colOff>50800</xdr:colOff>
      <xdr:row>45</xdr:row>
      <xdr:rowOff>131318</xdr:rowOff>
    </xdr:to>
    <xdr:sp macro="" textlink="">
      <xdr:nvSpPr>
        <xdr:cNvPr id="399" name="円/楕円 398"/>
        <xdr:cNvSpPr/>
      </xdr:nvSpPr>
      <xdr:spPr>
        <a:xfrm>
          <a:off x="14351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116095</xdr:rowOff>
    </xdr:from>
    <xdr:ext cx="762000" cy="259045"/>
    <xdr:sp macro="" textlink="">
      <xdr:nvSpPr>
        <xdr:cNvPr id="400" name="テキスト ボックス 399"/>
        <xdr:cNvSpPr txBox="1"/>
      </xdr:nvSpPr>
      <xdr:spPr>
        <a:xfrm>
          <a:off x="14020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20066</xdr:rowOff>
    </xdr:from>
    <xdr:to>
      <xdr:col>19</xdr:col>
      <xdr:colOff>533400</xdr:colOff>
      <xdr:row>45</xdr:row>
      <xdr:rowOff>121666</xdr:rowOff>
    </xdr:to>
    <xdr:sp macro="" textlink="">
      <xdr:nvSpPr>
        <xdr:cNvPr id="401" name="円/楕円 400"/>
        <xdr:cNvSpPr/>
      </xdr:nvSpPr>
      <xdr:spPr>
        <a:xfrm>
          <a:off x="13462000" y="77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106443</xdr:rowOff>
    </xdr:from>
    <xdr:ext cx="762000" cy="259045"/>
    <xdr:sp macro="" textlink="">
      <xdr:nvSpPr>
        <xdr:cNvPr id="402" name="テキスト ボックス 401"/>
        <xdr:cNvSpPr txBox="1"/>
      </xdr:nvSpPr>
      <xdr:spPr>
        <a:xfrm>
          <a:off x="13131800" y="782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新規の投資的事業の抑制による地方債残高の減少、職員数の削減による退職手当引当金の減少、また近年の良好な決算に伴う充当可能金額（財政調整基金）の増加に伴い、引き続き類似団体平均を下回っている状況であ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3" name="直線コネクタ 432"/>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4"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5" name="直線コネクタ 434"/>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38"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39" name="フローチャート : 判断 438"/>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0" name="フローチャート : 判断 439"/>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1" name="テキスト ボックス 440"/>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97669</xdr:rowOff>
    </xdr:from>
    <xdr:to>
      <xdr:col>22</xdr:col>
      <xdr:colOff>254000</xdr:colOff>
      <xdr:row>15</xdr:row>
      <xdr:rowOff>27819</xdr:rowOff>
    </xdr:to>
    <xdr:sp macro="" textlink="">
      <xdr:nvSpPr>
        <xdr:cNvPr id="442" name="フローチャート : 判断 441"/>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43" name="テキスト ボックス 442"/>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44" name="フローチャート : 判断 443"/>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45" name="テキスト ボックス 444"/>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46" name="フローチャート : 判断 445"/>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49124</xdr:rowOff>
    </xdr:from>
    <xdr:ext cx="762000" cy="259045"/>
    <xdr:sp macro="" textlink="">
      <xdr:nvSpPr>
        <xdr:cNvPr id="447" name="テキスト ボックス 446"/>
        <xdr:cNvSpPr txBox="1"/>
      </xdr:nvSpPr>
      <xdr:spPr>
        <a:xfrm>
          <a:off x="13131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34713</xdr:rowOff>
    </xdr:from>
    <xdr:to>
      <xdr:col>19</xdr:col>
      <xdr:colOff>533400</xdr:colOff>
      <xdr:row>13</xdr:row>
      <xdr:rowOff>136313</xdr:rowOff>
    </xdr:to>
    <xdr:sp macro="" textlink="">
      <xdr:nvSpPr>
        <xdr:cNvPr id="453" name="円/楕円 452"/>
        <xdr:cNvSpPr/>
      </xdr:nvSpPr>
      <xdr:spPr>
        <a:xfrm>
          <a:off x="13462000" y="22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146490</xdr:rowOff>
    </xdr:from>
    <xdr:ext cx="762000" cy="259045"/>
    <xdr:sp macro="" textlink="">
      <xdr:nvSpPr>
        <xdr:cNvPr id="454" name="テキスト ボックス 453"/>
        <xdr:cNvSpPr txBox="1"/>
      </xdr:nvSpPr>
      <xdr:spPr>
        <a:xfrm>
          <a:off x="13131800" y="203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8,606
8,496
5.62
5,540,490
5,215,972
316,787
3,664,953
765,010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係る経常収支比率は、類似団体平均と比較すると低くなっているが、本町の経常収支比率全体に占める割合は高く、その要因として、ごみの収集運搬業務や保育所・幼稚園等の施設運営を直営で行っていることが挙げられ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、コストの低減を図ることを目標に、民間でも実施可能な事業等の洗い出しを行い、指定管理者制度の導入等による委託化を積極的に検討する。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28702</xdr:rowOff>
    </xdr:from>
    <xdr:to>
      <xdr:col>7</xdr:col>
      <xdr:colOff>15875</xdr:colOff>
      <xdr:row>37</xdr:row>
      <xdr:rowOff>42418</xdr:rowOff>
    </xdr:to>
    <xdr:cxnSp macro="">
      <xdr:nvCxnSpPr>
        <xdr:cNvPr id="64" name="直線コネクタ 63"/>
        <xdr:cNvCxnSpPr/>
      </xdr:nvCxnSpPr>
      <xdr:spPr>
        <a:xfrm>
          <a:off x="3987800" y="63723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28702</xdr:rowOff>
    </xdr:from>
    <xdr:to>
      <xdr:col>5</xdr:col>
      <xdr:colOff>549275</xdr:colOff>
      <xdr:row>37</xdr:row>
      <xdr:rowOff>37846</xdr:rowOff>
    </xdr:to>
    <xdr:cxnSp macro="">
      <xdr:nvCxnSpPr>
        <xdr:cNvPr id="67" name="直線コネクタ 66"/>
        <xdr:cNvCxnSpPr/>
      </xdr:nvCxnSpPr>
      <xdr:spPr>
        <a:xfrm flipV="1">
          <a:off x="3098800" y="6372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163576</xdr:rowOff>
    </xdr:from>
    <xdr:to>
      <xdr:col>4</xdr:col>
      <xdr:colOff>346075</xdr:colOff>
      <xdr:row>37</xdr:row>
      <xdr:rowOff>37846</xdr:rowOff>
    </xdr:to>
    <xdr:cxnSp macro="">
      <xdr:nvCxnSpPr>
        <xdr:cNvPr id="70" name="直線コネクタ 69"/>
        <xdr:cNvCxnSpPr/>
      </xdr:nvCxnSpPr>
      <xdr:spPr>
        <a:xfrm>
          <a:off x="2209800" y="6335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163576</xdr:rowOff>
    </xdr:from>
    <xdr:to>
      <xdr:col>3</xdr:col>
      <xdr:colOff>142875</xdr:colOff>
      <xdr:row>37</xdr:row>
      <xdr:rowOff>42418</xdr:rowOff>
    </xdr:to>
    <xdr:cxnSp macro="">
      <xdr:nvCxnSpPr>
        <xdr:cNvPr id="73" name="直線コネクタ 72"/>
        <xdr:cNvCxnSpPr/>
      </xdr:nvCxnSpPr>
      <xdr:spPr>
        <a:xfrm flipV="1">
          <a:off x="1320800" y="6335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163068</xdr:rowOff>
    </xdr:from>
    <xdr:to>
      <xdr:col>7</xdr:col>
      <xdr:colOff>66675</xdr:colOff>
      <xdr:row>37</xdr:row>
      <xdr:rowOff>93218</xdr:rowOff>
    </xdr:to>
    <xdr:sp macro="" textlink="">
      <xdr:nvSpPr>
        <xdr:cNvPr id="83" name="円/楕円 82"/>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8145</xdr:rowOff>
    </xdr:from>
    <xdr:ext cx="762000" cy="259045"/>
    <xdr:sp macro="" textlink="">
      <xdr:nvSpPr>
        <xdr:cNvPr id="84" name="人件費該当値テキスト"/>
        <xdr:cNvSpPr txBox="1"/>
      </xdr:nvSpPr>
      <xdr:spPr>
        <a:xfrm>
          <a:off x="4914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149352</xdr:rowOff>
    </xdr:from>
    <xdr:to>
      <xdr:col>5</xdr:col>
      <xdr:colOff>600075</xdr:colOff>
      <xdr:row>37</xdr:row>
      <xdr:rowOff>79502</xdr:rowOff>
    </xdr:to>
    <xdr:sp macro="" textlink="">
      <xdr:nvSpPr>
        <xdr:cNvPr id="85" name="円/楕円 84"/>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89679</xdr:rowOff>
    </xdr:from>
    <xdr:ext cx="736600" cy="259045"/>
    <xdr:sp macro="" textlink="">
      <xdr:nvSpPr>
        <xdr:cNvPr id="86" name="テキスト ボックス 85"/>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158496</xdr:rowOff>
    </xdr:from>
    <xdr:to>
      <xdr:col>4</xdr:col>
      <xdr:colOff>396875</xdr:colOff>
      <xdr:row>37</xdr:row>
      <xdr:rowOff>88646</xdr:rowOff>
    </xdr:to>
    <xdr:sp macro="" textlink="">
      <xdr:nvSpPr>
        <xdr:cNvPr id="87" name="円/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98823</xdr:rowOff>
    </xdr:from>
    <xdr:ext cx="762000" cy="259045"/>
    <xdr:sp macro="" textlink="">
      <xdr:nvSpPr>
        <xdr:cNvPr id="88" name="テキスト ボックス 87"/>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112776</xdr:rowOff>
    </xdr:from>
    <xdr:to>
      <xdr:col>3</xdr:col>
      <xdr:colOff>193675</xdr:colOff>
      <xdr:row>37</xdr:row>
      <xdr:rowOff>42926</xdr:rowOff>
    </xdr:to>
    <xdr:sp macro="" textlink="">
      <xdr:nvSpPr>
        <xdr:cNvPr id="89" name="円/楕円 88"/>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53103</xdr:rowOff>
    </xdr:from>
    <xdr:ext cx="762000" cy="259045"/>
    <xdr:sp macro="" textlink="">
      <xdr:nvSpPr>
        <xdr:cNvPr id="90" name="テキスト ボックス 89"/>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91" name="円/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92" name="テキスト ボックス 91"/>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物件費に係る経常収支比率は、類似団体平均と比較すると低くなっている。</a:t>
          </a:r>
          <a:endParaRPr lang="ja-JP" altLang="ja-JP" sz="1300">
            <a:effectLst/>
          </a:endParaRPr>
        </a:p>
        <a:p>
          <a:r>
            <a:rPr kumimoji="1" lang="ja-JP" altLang="ja-JP" sz="1300">
              <a:solidFill>
                <a:schemeClr val="dk1"/>
              </a:solidFill>
              <a:effectLst/>
              <a:latin typeface="+mn-lt"/>
              <a:ea typeface="+mn-ea"/>
              <a:cs typeface="+mn-cs"/>
            </a:rPr>
            <a:t>　今後の事業予定において大幅に増減する要素がないが、人件費の抑制を考慮した場合の委託料の増加等の可能性があるため、大幅な物件費の増とならないよう、注視していく必要がある。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88900</xdr:rowOff>
    </xdr:from>
    <xdr:to>
      <xdr:col>24</xdr:col>
      <xdr:colOff>31750</xdr:colOff>
      <xdr:row>15</xdr:row>
      <xdr:rowOff>46990</xdr:rowOff>
    </xdr:to>
    <xdr:cxnSp macro="">
      <xdr:nvCxnSpPr>
        <xdr:cNvPr id="125" name="直線コネクタ 124"/>
        <xdr:cNvCxnSpPr/>
      </xdr:nvCxnSpPr>
      <xdr:spPr>
        <a:xfrm flipV="1">
          <a:off x="15671800" y="24892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58420</xdr:rowOff>
    </xdr:from>
    <xdr:to>
      <xdr:col>22</xdr:col>
      <xdr:colOff>565150</xdr:colOff>
      <xdr:row>15</xdr:row>
      <xdr:rowOff>46990</xdr:rowOff>
    </xdr:to>
    <xdr:cxnSp macro="">
      <xdr:nvCxnSpPr>
        <xdr:cNvPr id="128" name="直線コネクタ 127"/>
        <xdr:cNvCxnSpPr/>
      </xdr:nvCxnSpPr>
      <xdr:spPr>
        <a:xfrm>
          <a:off x="14782800" y="24587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58420</xdr:rowOff>
    </xdr:to>
    <xdr:cxnSp macro="">
      <xdr:nvCxnSpPr>
        <xdr:cNvPr id="131" name="直線コネクタ 130"/>
        <xdr:cNvCxnSpPr/>
      </xdr:nvCxnSpPr>
      <xdr:spPr>
        <a:xfrm>
          <a:off x="13893800" y="242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14</xdr:row>
      <xdr:rowOff>27940</xdr:rowOff>
    </xdr:to>
    <xdr:cxnSp macro="">
      <xdr:nvCxnSpPr>
        <xdr:cNvPr id="134" name="直線コネクタ 133"/>
        <xdr:cNvCxnSpPr/>
      </xdr:nvCxnSpPr>
      <xdr:spPr>
        <a:xfrm>
          <a:off x="13004800" y="239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38100</xdr:rowOff>
    </xdr:from>
    <xdr:to>
      <xdr:col>24</xdr:col>
      <xdr:colOff>82550</xdr:colOff>
      <xdr:row>14</xdr:row>
      <xdr:rowOff>139700</xdr:rowOff>
    </xdr:to>
    <xdr:sp macro="" textlink="">
      <xdr:nvSpPr>
        <xdr:cNvPr id="144" name="円/楕円 143"/>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118127</xdr:rowOff>
    </xdr:from>
    <xdr:ext cx="762000" cy="259045"/>
    <xdr:sp macro="" textlink="">
      <xdr:nvSpPr>
        <xdr:cNvPr id="145"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6" name="円/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xdr:rowOff>
    </xdr:from>
    <xdr:to>
      <xdr:col>21</xdr:col>
      <xdr:colOff>412750</xdr:colOff>
      <xdr:row>14</xdr:row>
      <xdr:rowOff>109220</xdr:rowOff>
    </xdr:to>
    <xdr:sp macro="" textlink="">
      <xdr:nvSpPr>
        <xdr:cNvPr id="148" name="円/楕円 147"/>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119397</xdr:rowOff>
    </xdr:from>
    <xdr:ext cx="762000" cy="259045"/>
    <xdr:sp macro="" textlink="">
      <xdr:nvSpPr>
        <xdr:cNvPr id="149" name="テキスト ボックス 148"/>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50" name="円/楕円 149"/>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51" name="テキスト ボックス 150"/>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52" name="円/楕円 151"/>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53" name="テキスト ボックス 152"/>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扶助費に係る経常収支比率は、類似団体平均と比較すると低くなっているが、幼年者人口と老年者人口の増加により、今後も上昇する見込みである。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146050</xdr:rowOff>
    </xdr:to>
    <xdr:cxnSp macro="">
      <xdr:nvCxnSpPr>
        <xdr:cNvPr id="186" name="直線コネクタ 185"/>
        <xdr:cNvCxnSpPr/>
      </xdr:nvCxnSpPr>
      <xdr:spPr>
        <a:xfrm>
          <a:off x="3987800" y="9347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88900</xdr:rowOff>
    </xdr:to>
    <xdr:cxnSp macro="">
      <xdr:nvCxnSpPr>
        <xdr:cNvPr id="189" name="直線コネクタ 188"/>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107950</xdr:rowOff>
    </xdr:to>
    <xdr:cxnSp macro="">
      <xdr:nvCxnSpPr>
        <xdr:cNvPr id="192" name="直線コネクタ 191"/>
        <xdr:cNvCxnSpPr/>
      </xdr:nvCxnSpPr>
      <xdr:spPr>
        <a:xfrm flipV="1">
          <a:off x="2209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107950</xdr:rowOff>
    </xdr:to>
    <xdr:cxnSp macro="">
      <xdr:nvCxnSpPr>
        <xdr:cNvPr id="195" name="直線コネクタ 194"/>
        <xdr:cNvCxnSpPr/>
      </xdr:nvCxnSpPr>
      <xdr:spPr>
        <a:xfrm>
          <a:off x="1320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5" name="円/楕円 204"/>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06"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7" name="円/楕円 206"/>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8" name="テキスト ボックス 20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9" name="円/楕円 208"/>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0" name="テキスト ボックス 20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1" name="円/楕円 210"/>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2" name="テキスト ボックス 211"/>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3" name="円/楕円 212"/>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4" name="テキスト ボックス 213"/>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に係る経常収支比率は、類似団体平均と比較すると繰出金の増加により高くなっている。特に、関西国際空港関連の税収を見込み急速に整備事業を行った下水道事業特別会計への繰出金の影響が大きい。</a:t>
          </a:r>
          <a:endParaRPr lang="ja-JP" altLang="ja-JP" sz="1300">
            <a:effectLst/>
          </a:endParaRPr>
        </a:p>
        <a:p>
          <a:r>
            <a:rPr kumimoji="1" lang="ja-JP" altLang="ja-JP" sz="1300">
              <a:solidFill>
                <a:schemeClr val="dk1"/>
              </a:solidFill>
              <a:effectLst/>
              <a:latin typeface="+mn-lt"/>
              <a:ea typeface="+mn-ea"/>
              <a:cs typeface="+mn-cs"/>
            </a:rPr>
            <a:t>　今後も、繰出金</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せ</a:t>
          </a:r>
          <a:r>
            <a:rPr kumimoji="1" lang="ja-JP" altLang="ja-JP" sz="1300">
              <a:solidFill>
                <a:schemeClr val="dk1"/>
              </a:solidFill>
              <a:effectLst/>
              <a:latin typeface="+mn-lt"/>
              <a:ea typeface="+mn-ea"/>
              <a:cs typeface="+mn-cs"/>
            </a:rPr>
            <a:t>ず、高水準が続く見込みである。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57</xdr:row>
      <xdr:rowOff>153670</xdr:rowOff>
    </xdr:to>
    <xdr:cxnSp macro="">
      <xdr:nvCxnSpPr>
        <xdr:cNvPr id="247" name="直線コネクタ 246"/>
        <xdr:cNvCxnSpPr/>
      </xdr:nvCxnSpPr>
      <xdr:spPr>
        <a:xfrm>
          <a:off x="15671800" y="9911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85090</xdr:rowOff>
    </xdr:from>
    <xdr:to>
      <xdr:col>22</xdr:col>
      <xdr:colOff>565150</xdr:colOff>
      <xdr:row>57</xdr:row>
      <xdr:rowOff>138430</xdr:rowOff>
    </xdr:to>
    <xdr:cxnSp macro="">
      <xdr:nvCxnSpPr>
        <xdr:cNvPr id="250" name="直線コネクタ 249"/>
        <xdr:cNvCxnSpPr/>
      </xdr:nvCxnSpPr>
      <xdr:spPr>
        <a:xfrm>
          <a:off x="14782800" y="9857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85090</xdr:rowOff>
    </xdr:from>
    <xdr:to>
      <xdr:col>21</xdr:col>
      <xdr:colOff>361950</xdr:colOff>
      <xdr:row>57</xdr:row>
      <xdr:rowOff>130810</xdr:rowOff>
    </xdr:to>
    <xdr:cxnSp macro="">
      <xdr:nvCxnSpPr>
        <xdr:cNvPr id="253" name="直線コネクタ 252"/>
        <xdr:cNvCxnSpPr/>
      </xdr:nvCxnSpPr>
      <xdr:spPr>
        <a:xfrm flipV="1">
          <a:off x="13893800" y="985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57</xdr:row>
      <xdr:rowOff>130810</xdr:rowOff>
    </xdr:to>
    <xdr:cxnSp macro="">
      <xdr:nvCxnSpPr>
        <xdr:cNvPr id="256" name="直線コネクタ 255"/>
        <xdr:cNvCxnSpPr/>
      </xdr:nvCxnSpPr>
      <xdr:spPr>
        <a:xfrm>
          <a:off x="13004800" y="987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66" name="円/楕円 265"/>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67"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68" name="円/楕円 267"/>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2557</xdr:rowOff>
    </xdr:from>
    <xdr:ext cx="736600" cy="259045"/>
    <xdr:sp macro="" textlink="">
      <xdr:nvSpPr>
        <xdr:cNvPr id="269" name="テキスト ボックス 268"/>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70" name="円/楕円 269"/>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71" name="テキスト ボックス 270"/>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2" name="円/楕円 271"/>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3" name="テキスト ボックス 272"/>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4" name="円/楕円 273"/>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75" name="テキスト ボックス 274"/>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補助費等に係る経常収支比率は、類似団体平均と比較すると低くなっている。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今後の収支見込みにおいて補助費等の大幅な増減が見込まれないため、今後も</a:t>
          </a:r>
          <a:r>
            <a:rPr kumimoji="1" lang="en-US" altLang="ja-JP" sz="1300">
              <a:solidFill>
                <a:schemeClr val="dk1"/>
              </a:solidFill>
              <a:effectLst/>
              <a:latin typeface="+mn-ea"/>
              <a:ea typeface="+mn-ea"/>
              <a:cs typeface="+mn-cs"/>
            </a:rPr>
            <a:t>9.0</a:t>
          </a:r>
          <a:r>
            <a:rPr kumimoji="1" lang="ja-JP" altLang="ja-JP" sz="1300">
              <a:solidFill>
                <a:schemeClr val="dk1"/>
              </a:solidFill>
              <a:effectLst/>
              <a:latin typeface="+mn-ea"/>
              <a:ea typeface="+mn-ea"/>
              <a:cs typeface="+mn-cs"/>
            </a:rPr>
            <a:t>前後で推移する見込みである。</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35</xdr:row>
      <xdr:rowOff>156718</xdr:rowOff>
    </xdr:to>
    <xdr:cxnSp macro="">
      <xdr:nvCxnSpPr>
        <xdr:cNvPr id="305" name="直線コネクタ 304"/>
        <xdr:cNvCxnSpPr/>
      </xdr:nvCxnSpPr>
      <xdr:spPr>
        <a:xfrm>
          <a:off x="15671800" y="6152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152146</xdr:rowOff>
    </xdr:to>
    <xdr:cxnSp macro="">
      <xdr:nvCxnSpPr>
        <xdr:cNvPr id="308" name="直線コネクタ 307"/>
        <xdr:cNvCxnSpPr/>
      </xdr:nvCxnSpPr>
      <xdr:spPr>
        <a:xfrm>
          <a:off x="14782800" y="6116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161290</xdr:rowOff>
    </xdr:to>
    <xdr:cxnSp macro="">
      <xdr:nvCxnSpPr>
        <xdr:cNvPr id="311" name="直線コネクタ 310"/>
        <xdr:cNvCxnSpPr/>
      </xdr:nvCxnSpPr>
      <xdr:spPr>
        <a:xfrm flipV="1">
          <a:off x="13893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12700</xdr:rowOff>
    </xdr:to>
    <xdr:cxnSp macro="">
      <xdr:nvCxnSpPr>
        <xdr:cNvPr id="314" name="直線コネクタ 313"/>
        <xdr:cNvCxnSpPr/>
      </xdr:nvCxnSpPr>
      <xdr:spPr>
        <a:xfrm flipV="1">
          <a:off x="13004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24" name="円/楕円 323"/>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122445</xdr:rowOff>
    </xdr:from>
    <xdr:ext cx="762000" cy="259045"/>
    <xdr:sp macro="" textlink="">
      <xdr:nvSpPr>
        <xdr:cNvPr id="325"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26" name="円/楕円 325"/>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27" name="テキスト ボックス 326"/>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28" name="円/楕円 327"/>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29" name="テキスト ボックス 328"/>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30" name="円/楕円 329"/>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31" name="テキスト ボックス 330"/>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2" name="円/楕円 331"/>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33" name="テキスト ボックス 332"/>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公債費に係る経常収支比率は、類似団体平均と比較すると低くなっているが、</a:t>
          </a:r>
          <a:r>
            <a:rPr kumimoji="1" lang="ja-JP" altLang="en-US" sz="1300">
              <a:solidFill>
                <a:schemeClr val="dk1"/>
              </a:solidFill>
              <a:effectLst/>
              <a:latin typeface="+mn-lt"/>
              <a:ea typeface="+mn-ea"/>
              <a:cs typeface="+mn-cs"/>
            </a:rPr>
            <a:t>とりわけ</a:t>
          </a:r>
          <a:r>
            <a:rPr kumimoji="1" lang="ja-JP" altLang="ja-JP" sz="1300">
              <a:solidFill>
                <a:schemeClr val="dk1"/>
              </a:solidFill>
              <a:effectLst/>
              <a:latin typeface="+mn-lt"/>
              <a:ea typeface="+mn-ea"/>
              <a:cs typeface="+mn-cs"/>
            </a:rPr>
            <a:t>下水道事業特別会計</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地方債現在高は依然として高水準であり、今後も地方債の新規発行を伴う普通建設事業を抑制していく。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58420</xdr:rowOff>
    </xdr:from>
    <xdr:to>
      <xdr:col>7</xdr:col>
      <xdr:colOff>15875</xdr:colOff>
      <xdr:row>74</xdr:row>
      <xdr:rowOff>111760</xdr:rowOff>
    </xdr:to>
    <xdr:cxnSp macro="">
      <xdr:nvCxnSpPr>
        <xdr:cNvPr id="365" name="直線コネクタ 364"/>
        <xdr:cNvCxnSpPr/>
      </xdr:nvCxnSpPr>
      <xdr:spPr>
        <a:xfrm flipV="1">
          <a:off x="3987800" y="12745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111760</xdr:rowOff>
    </xdr:from>
    <xdr:to>
      <xdr:col>5</xdr:col>
      <xdr:colOff>549275</xdr:colOff>
      <xdr:row>74</xdr:row>
      <xdr:rowOff>146050</xdr:rowOff>
    </xdr:to>
    <xdr:cxnSp macro="">
      <xdr:nvCxnSpPr>
        <xdr:cNvPr id="368" name="直線コネクタ 367"/>
        <xdr:cNvCxnSpPr/>
      </xdr:nvCxnSpPr>
      <xdr:spPr>
        <a:xfrm flipV="1">
          <a:off x="3098800" y="127990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146050</xdr:rowOff>
    </xdr:from>
    <xdr:to>
      <xdr:col>4</xdr:col>
      <xdr:colOff>346075</xdr:colOff>
      <xdr:row>75</xdr:row>
      <xdr:rowOff>1270</xdr:rowOff>
    </xdr:to>
    <xdr:cxnSp macro="">
      <xdr:nvCxnSpPr>
        <xdr:cNvPr id="371" name="直線コネクタ 370"/>
        <xdr:cNvCxnSpPr/>
      </xdr:nvCxnSpPr>
      <xdr:spPr>
        <a:xfrm flipV="1">
          <a:off x="2209800" y="12833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75</xdr:row>
      <xdr:rowOff>35560</xdr:rowOff>
    </xdr:to>
    <xdr:cxnSp macro="">
      <xdr:nvCxnSpPr>
        <xdr:cNvPr id="374" name="直線コネクタ 373"/>
        <xdr:cNvCxnSpPr/>
      </xdr:nvCxnSpPr>
      <xdr:spPr>
        <a:xfrm flipV="1">
          <a:off x="1320800" y="12860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7620</xdr:rowOff>
    </xdr:from>
    <xdr:to>
      <xdr:col>7</xdr:col>
      <xdr:colOff>66675</xdr:colOff>
      <xdr:row>74</xdr:row>
      <xdr:rowOff>109220</xdr:rowOff>
    </xdr:to>
    <xdr:sp macro="" textlink="">
      <xdr:nvSpPr>
        <xdr:cNvPr id="384" name="円/楕円 383"/>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24147</xdr:rowOff>
    </xdr:from>
    <xdr:ext cx="762000" cy="259045"/>
    <xdr:sp macro="" textlink="">
      <xdr:nvSpPr>
        <xdr:cNvPr id="385" name="公債費該当値テキスト"/>
        <xdr:cNvSpPr txBox="1"/>
      </xdr:nvSpPr>
      <xdr:spPr>
        <a:xfrm>
          <a:off x="4914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60960</xdr:rowOff>
    </xdr:from>
    <xdr:to>
      <xdr:col>5</xdr:col>
      <xdr:colOff>600075</xdr:colOff>
      <xdr:row>74</xdr:row>
      <xdr:rowOff>162560</xdr:rowOff>
    </xdr:to>
    <xdr:sp macro="" textlink="">
      <xdr:nvSpPr>
        <xdr:cNvPr id="386" name="円/楕円 385"/>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1287</xdr:rowOff>
    </xdr:from>
    <xdr:ext cx="736600" cy="259045"/>
    <xdr:sp macro="" textlink="">
      <xdr:nvSpPr>
        <xdr:cNvPr id="387" name="テキスト ボックス 386"/>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95250</xdr:rowOff>
    </xdr:from>
    <xdr:to>
      <xdr:col>4</xdr:col>
      <xdr:colOff>396875</xdr:colOff>
      <xdr:row>75</xdr:row>
      <xdr:rowOff>25400</xdr:rowOff>
    </xdr:to>
    <xdr:sp macro="" textlink="">
      <xdr:nvSpPr>
        <xdr:cNvPr id="388" name="円/楕円 387"/>
        <xdr:cNvSpPr/>
      </xdr:nvSpPr>
      <xdr:spPr>
        <a:xfrm>
          <a:off x="3048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35577</xdr:rowOff>
    </xdr:from>
    <xdr:ext cx="762000" cy="259045"/>
    <xdr:sp macro="" textlink="">
      <xdr:nvSpPr>
        <xdr:cNvPr id="389" name="テキスト ボックス 388"/>
        <xdr:cNvSpPr txBox="1"/>
      </xdr:nvSpPr>
      <xdr:spPr>
        <a:xfrm>
          <a:off x="2717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121920</xdr:rowOff>
    </xdr:from>
    <xdr:to>
      <xdr:col>3</xdr:col>
      <xdr:colOff>193675</xdr:colOff>
      <xdr:row>75</xdr:row>
      <xdr:rowOff>52070</xdr:rowOff>
    </xdr:to>
    <xdr:sp macro="" textlink="">
      <xdr:nvSpPr>
        <xdr:cNvPr id="390" name="円/楕円 389"/>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62247</xdr:rowOff>
    </xdr:from>
    <xdr:ext cx="762000" cy="259045"/>
    <xdr:sp macro="" textlink="">
      <xdr:nvSpPr>
        <xdr:cNvPr id="391" name="テキスト ボックス 390"/>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92" name="円/楕円 391"/>
        <xdr:cNvSpPr/>
      </xdr:nvSpPr>
      <xdr:spPr>
        <a:xfrm>
          <a:off x="1270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93" name="テキスト ボックス 392"/>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公債費以外に係る経常収支比率は、類似団体平均と比較すると低くなっている。</a:t>
          </a:r>
          <a:endParaRPr lang="ja-JP" altLang="ja-JP" sz="1300">
            <a:effectLst/>
          </a:endParaRPr>
        </a:p>
        <a:p>
          <a:r>
            <a:rPr kumimoji="1" lang="ja-JP" altLang="ja-JP" sz="1300">
              <a:solidFill>
                <a:schemeClr val="dk1"/>
              </a:solidFill>
              <a:effectLst/>
              <a:latin typeface="+mn-lt"/>
              <a:ea typeface="+mn-ea"/>
              <a:cs typeface="+mn-cs"/>
            </a:rPr>
            <a:t>　今後は、たばこ税の減収等により経常収支比率が悪化するため、類似団体平均程度まで上昇する見込みである。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146594</xdr:rowOff>
    </xdr:from>
    <xdr:to>
      <xdr:col>24</xdr:col>
      <xdr:colOff>31750</xdr:colOff>
      <xdr:row>77</xdr:row>
      <xdr:rowOff>1270</xdr:rowOff>
    </xdr:to>
    <xdr:cxnSp macro="">
      <xdr:nvCxnSpPr>
        <xdr:cNvPr id="428" name="直線コネクタ 427"/>
        <xdr:cNvCxnSpPr/>
      </xdr:nvCxnSpPr>
      <xdr:spPr>
        <a:xfrm flipV="1">
          <a:off x="15671800" y="131767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55155</xdr:rowOff>
    </xdr:from>
    <xdr:to>
      <xdr:col>22</xdr:col>
      <xdr:colOff>565150</xdr:colOff>
      <xdr:row>77</xdr:row>
      <xdr:rowOff>1270</xdr:rowOff>
    </xdr:to>
    <xdr:cxnSp macro="">
      <xdr:nvCxnSpPr>
        <xdr:cNvPr id="431" name="直線コネクタ 430"/>
        <xdr:cNvCxnSpPr/>
      </xdr:nvCxnSpPr>
      <xdr:spPr>
        <a:xfrm>
          <a:off x="14782800" y="13085355"/>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33" name="テキスト ボックス 432"/>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55155</xdr:rowOff>
    </xdr:from>
    <xdr:to>
      <xdr:col>21</xdr:col>
      <xdr:colOff>361950</xdr:colOff>
      <xdr:row>76</xdr:row>
      <xdr:rowOff>71482</xdr:rowOff>
    </xdr:to>
    <xdr:cxnSp macro="">
      <xdr:nvCxnSpPr>
        <xdr:cNvPr id="434" name="直線コネクタ 433"/>
        <xdr:cNvCxnSpPr/>
      </xdr:nvCxnSpPr>
      <xdr:spPr>
        <a:xfrm flipV="1">
          <a:off x="13893800" y="13085355"/>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38479</xdr:rowOff>
    </xdr:from>
    <xdr:ext cx="762000" cy="259045"/>
    <xdr:sp macro="" textlink="">
      <xdr:nvSpPr>
        <xdr:cNvPr id="436" name="テキスト ボックス 435"/>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71482</xdr:rowOff>
    </xdr:from>
    <xdr:to>
      <xdr:col>20</xdr:col>
      <xdr:colOff>158750</xdr:colOff>
      <xdr:row>76</xdr:row>
      <xdr:rowOff>87812</xdr:rowOff>
    </xdr:to>
    <xdr:cxnSp macro="">
      <xdr:nvCxnSpPr>
        <xdr:cNvPr id="437" name="直線コネクタ 436"/>
        <xdr:cNvCxnSpPr/>
      </xdr:nvCxnSpPr>
      <xdr:spPr>
        <a:xfrm flipV="1">
          <a:off x="13004800" y="1310168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41" name="テキスト ボックス 440"/>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95794</xdr:rowOff>
    </xdr:from>
    <xdr:to>
      <xdr:col>24</xdr:col>
      <xdr:colOff>82550</xdr:colOff>
      <xdr:row>77</xdr:row>
      <xdr:rowOff>25944</xdr:rowOff>
    </xdr:to>
    <xdr:sp macro="" textlink="">
      <xdr:nvSpPr>
        <xdr:cNvPr id="447" name="円/楕円 446"/>
        <xdr:cNvSpPr/>
      </xdr:nvSpPr>
      <xdr:spPr>
        <a:xfrm>
          <a:off x="164592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112321</xdr:rowOff>
    </xdr:from>
    <xdr:ext cx="762000" cy="259045"/>
    <xdr:sp macro="" textlink="">
      <xdr:nvSpPr>
        <xdr:cNvPr id="448" name="公債費以外該当値テキスト"/>
        <xdr:cNvSpPr txBox="1"/>
      </xdr:nvSpPr>
      <xdr:spPr>
        <a:xfrm>
          <a:off x="16598900" y="1297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49" name="円/楕円 448"/>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50" name="テキスト ボックス 449"/>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4355</xdr:rowOff>
    </xdr:from>
    <xdr:to>
      <xdr:col>21</xdr:col>
      <xdr:colOff>412750</xdr:colOff>
      <xdr:row>76</xdr:row>
      <xdr:rowOff>105955</xdr:rowOff>
    </xdr:to>
    <xdr:sp macro="" textlink="">
      <xdr:nvSpPr>
        <xdr:cNvPr id="451" name="円/楕円 450"/>
        <xdr:cNvSpPr/>
      </xdr:nvSpPr>
      <xdr:spPr>
        <a:xfrm>
          <a:off x="14732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116131</xdr:rowOff>
    </xdr:from>
    <xdr:ext cx="762000" cy="259045"/>
    <xdr:sp macro="" textlink="">
      <xdr:nvSpPr>
        <xdr:cNvPr id="452" name="テキスト ボックス 451"/>
        <xdr:cNvSpPr txBox="1"/>
      </xdr:nvSpPr>
      <xdr:spPr>
        <a:xfrm>
          <a:off x="14401800" y="1280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20682</xdr:rowOff>
    </xdr:from>
    <xdr:to>
      <xdr:col>20</xdr:col>
      <xdr:colOff>209550</xdr:colOff>
      <xdr:row>76</xdr:row>
      <xdr:rowOff>122282</xdr:rowOff>
    </xdr:to>
    <xdr:sp macro="" textlink="">
      <xdr:nvSpPr>
        <xdr:cNvPr id="453" name="円/楕円 452"/>
        <xdr:cNvSpPr/>
      </xdr:nvSpPr>
      <xdr:spPr>
        <a:xfrm>
          <a:off x="13843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132460</xdr:rowOff>
    </xdr:from>
    <xdr:ext cx="762000" cy="259045"/>
    <xdr:sp macro="" textlink="">
      <xdr:nvSpPr>
        <xdr:cNvPr id="454" name="テキスト ボックス 453"/>
        <xdr:cNvSpPr txBox="1"/>
      </xdr:nvSpPr>
      <xdr:spPr>
        <a:xfrm>
          <a:off x="13512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37012</xdr:rowOff>
    </xdr:from>
    <xdr:to>
      <xdr:col>19</xdr:col>
      <xdr:colOff>6350</xdr:colOff>
      <xdr:row>76</xdr:row>
      <xdr:rowOff>138612</xdr:rowOff>
    </xdr:to>
    <xdr:sp macro="" textlink="">
      <xdr:nvSpPr>
        <xdr:cNvPr id="455" name="円/楕円 454"/>
        <xdr:cNvSpPr/>
      </xdr:nvSpPr>
      <xdr:spPr>
        <a:xfrm>
          <a:off x="12954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148789</xdr:rowOff>
    </xdr:from>
    <xdr:ext cx="762000" cy="259045"/>
    <xdr:sp macro="" textlink="">
      <xdr:nvSpPr>
        <xdr:cNvPr id="456" name="テキスト ボックス 455"/>
        <xdr:cNvSpPr txBox="1"/>
      </xdr:nvSpPr>
      <xdr:spPr>
        <a:xfrm>
          <a:off x="12623800" y="1283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大阪府田尻町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38197</xdr:rowOff>
    </xdr:from>
    <xdr:to>
      <xdr:col>4</xdr:col>
      <xdr:colOff>1117600</xdr:colOff>
      <xdr:row>15</xdr:row>
      <xdr:rowOff>83368</xdr:rowOff>
    </xdr:to>
    <xdr:cxnSp macro="">
      <xdr:nvCxnSpPr>
        <xdr:cNvPr id="50" name="直線コネクタ 49"/>
        <xdr:cNvCxnSpPr/>
      </xdr:nvCxnSpPr>
      <xdr:spPr bwMode="auto">
        <a:xfrm flipV="1">
          <a:off x="5003800" y="2657572"/>
          <a:ext cx="647700" cy="4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83368</xdr:rowOff>
    </xdr:from>
    <xdr:to>
      <xdr:col>4</xdr:col>
      <xdr:colOff>469900</xdr:colOff>
      <xdr:row>15</xdr:row>
      <xdr:rowOff>101549</xdr:rowOff>
    </xdr:to>
    <xdr:cxnSp macro="">
      <xdr:nvCxnSpPr>
        <xdr:cNvPr id="53" name="直線コネクタ 52"/>
        <xdr:cNvCxnSpPr/>
      </xdr:nvCxnSpPr>
      <xdr:spPr bwMode="auto">
        <a:xfrm flipV="1">
          <a:off x="4305300" y="2702743"/>
          <a:ext cx="698500" cy="1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101549</xdr:rowOff>
    </xdr:from>
    <xdr:to>
      <xdr:col>3</xdr:col>
      <xdr:colOff>904875</xdr:colOff>
      <xdr:row>16</xdr:row>
      <xdr:rowOff>110708</xdr:rowOff>
    </xdr:to>
    <xdr:cxnSp macro="">
      <xdr:nvCxnSpPr>
        <xdr:cNvPr id="56" name="直線コネクタ 55"/>
        <xdr:cNvCxnSpPr/>
      </xdr:nvCxnSpPr>
      <xdr:spPr bwMode="auto">
        <a:xfrm flipV="1">
          <a:off x="3606800" y="2720924"/>
          <a:ext cx="698500" cy="180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81379</xdr:rowOff>
    </xdr:from>
    <xdr:to>
      <xdr:col>3</xdr:col>
      <xdr:colOff>206375</xdr:colOff>
      <xdr:row>16</xdr:row>
      <xdr:rowOff>110708</xdr:rowOff>
    </xdr:to>
    <xdr:cxnSp macro="">
      <xdr:nvCxnSpPr>
        <xdr:cNvPr id="59" name="直線コネクタ 58"/>
        <xdr:cNvCxnSpPr/>
      </xdr:nvCxnSpPr>
      <xdr:spPr bwMode="auto">
        <a:xfrm>
          <a:off x="2908300" y="2872204"/>
          <a:ext cx="698500" cy="29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158847</xdr:rowOff>
    </xdr:from>
    <xdr:to>
      <xdr:col>5</xdr:col>
      <xdr:colOff>34925</xdr:colOff>
      <xdr:row>15</xdr:row>
      <xdr:rowOff>88997</xdr:rowOff>
    </xdr:to>
    <xdr:sp macro="" textlink="">
      <xdr:nvSpPr>
        <xdr:cNvPr id="69" name="円/楕円 68"/>
        <xdr:cNvSpPr/>
      </xdr:nvSpPr>
      <xdr:spPr bwMode="auto">
        <a:xfrm>
          <a:off x="5600700" y="2606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3924</xdr:rowOff>
    </xdr:from>
    <xdr:ext cx="762000" cy="259045"/>
    <xdr:sp macro="" textlink="">
      <xdr:nvSpPr>
        <xdr:cNvPr id="70" name="人口1人当たり決算額の推移該当値テキスト130"/>
        <xdr:cNvSpPr txBox="1"/>
      </xdr:nvSpPr>
      <xdr:spPr>
        <a:xfrm>
          <a:off x="5740400" y="24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167,904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32568</xdr:rowOff>
    </xdr:from>
    <xdr:to>
      <xdr:col>4</xdr:col>
      <xdr:colOff>520700</xdr:colOff>
      <xdr:row>15</xdr:row>
      <xdr:rowOff>134168</xdr:rowOff>
    </xdr:to>
    <xdr:sp macro="" textlink="">
      <xdr:nvSpPr>
        <xdr:cNvPr id="71" name="円/楕円 70"/>
        <xdr:cNvSpPr/>
      </xdr:nvSpPr>
      <xdr:spPr bwMode="auto">
        <a:xfrm>
          <a:off x="4953000" y="2651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144345</xdr:rowOff>
    </xdr:from>
    <xdr:ext cx="736600" cy="259045"/>
    <xdr:sp macro="" textlink="">
      <xdr:nvSpPr>
        <xdr:cNvPr id="72" name="テキスト ボックス 71"/>
        <xdr:cNvSpPr txBox="1"/>
      </xdr:nvSpPr>
      <xdr:spPr>
        <a:xfrm>
          <a:off x="4622800" y="242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161,976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50749</xdr:rowOff>
    </xdr:from>
    <xdr:to>
      <xdr:col>3</xdr:col>
      <xdr:colOff>955675</xdr:colOff>
      <xdr:row>15</xdr:row>
      <xdr:rowOff>152349</xdr:rowOff>
    </xdr:to>
    <xdr:sp macro="" textlink="">
      <xdr:nvSpPr>
        <xdr:cNvPr id="73" name="円/楕円 72"/>
        <xdr:cNvSpPr/>
      </xdr:nvSpPr>
      <xdr:spPr bwMode="auto">
        <a:xfrm>
          <a:off x="4254500" y="2670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162526</xdr:rowOff>
    </xdr:from>
    <xdr:ext cx="762000" cy="259045"/>
    <xdr:sp macro="" textlink="">
      <xdr:nvSpPr>
        <xdr:cNvPr id="74" name="テキスト ボックス 73"/>
        <xdr:cNvSpPr txBox="1"/>
      </xdr:nvSpPr>
      <xdr:spPr>
        <a:xfrm>
          <a:off x="3924300" y="24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159,590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59908</xdr:rowOff>
    </xdr:from>
    <xdr:to>
      <xdr:col>3</xdr:col>
      <xdr:colOff>257175</xdr:colOff>
      <xdr:row>16</xdr:row>
      <xdr:rowOff>161508</xdr:rowOff>
    </xdr:to>
    <xdr:sp macro="" textlink="">
      <xdr:nvSpPr>
        <xdr:cNvPr id="75" name="円/楕円 74"/>
        <xdr:cNvSpPr/>
      </xdr:nvSpPr>
      <xdr:spPr bwMode="auto">
        <a:xfrm>
          <a:off x="3556000" y="285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235</xdr:rowOff>
    </xdr:from>
    <xdr:ext cx="762000" cy="259045"/>
    <xdr:sp macro="" textlink="">
      <xdr:nvSpPr>
        <xdr:cNvPr id="76" name="テキスト ボックス 75"/>
        <xdr:cNvSpPr txBox="1"/>
      </xdr:nvSpPr>
      <xdr:spPr>
        <a:xfrm>
          <a:off x="3225800" y="261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135,888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30579</xdr:rowOff>
    </xdr:from>
    <xdr:to>
      <xdr:col>2</xdr:col>
      <xdr:colOff>692150</xdr:colOff>
      <xdr:row>16</xdr:row>
      <xdr:rowOff>132179</xdr:rowOff>
    </xdr:to>
    <xdr:sp macro="" textlink="">
      <xdr:nvSpPr>
        <xdr:cNvPr id="77" name="円/楕円 76"/>
        <xdr:cNvSpPr/>
      </xdr:nvSpPr>
      <xdr:spPr bwMode="auto">
        <a:xfrm>
          <a:off x="2857500" y="282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142356</xdr:rowOff>
    </xdr:from>
    <xdr:ext cx="762000" cy="259045"/>
    <xdr:sp macro="" textlink="">
      <xdr:nvSpPr>
        <xdr:cNvPr id="78" name="テキスト ボックス 77"/>
        <xdr:cNvSpPr txBox="1"/>
      </xdr:nvSpPr>
      <xdr:spPr>
        <a:xfrm>
          <a:off x="2527300" y="259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122679</xdr:rowOff>
    </xdr:from>
    <xdr:to>
      <xdr:col>4</xdr:col>
      <xdr:colOff>1117600</xdr:colOff>
      <xdr:row>34</xdr:row>
      <xdr:rowOff>282425</xdr:rowOff>
    </xdr:to>
    <xdr:cxnSp macro="">
      <xdr:nvCxnSpPr>
        <xdr:cNvPr id="110" name="直線コネクタ 109"/>
        <xdr:cNvCxnSpPr/>
      </xdr:nvCxnSpPr>
      <xdr:spPr bwMode="auto">
        <a:xfrm>
          <a:off x="5003800" y="6390129"/>
          <a:ext cx="647700" cy="159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178830</xdr:rowOff>
    </xdr:from>
    <xdr:ext cx="762000" cy="259045"/>
    <xdr:sp macro="" textlink="">
      <xdr:nvSpPr>
        <xdr:cNvPr id="111" name="人口1人当たり決算額の推移平均値テキスト445"/>
        <xdr:cNvSpPr txBox="1"/>
      </xdr:nvSpPr>
      <xdr:spPr>
        <a:xfrm>
          <a:off x="5740400" y="6789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18872</xdr:rowOff>
    </xdr:from>
    <xdr:to>
      <xdr:col>4</xdr:col>
      <xdr:colOff>469900</xdr:colOff>
      <xdr:row>34</xdr:row>
      <xdr:rowOff>122679</xdr:rowOff>
    </xdr:to>
    <xdr:cxnSp macro="">
      <xdr:nvCxnSpPr>
        <xdr:cNvPr id="113" name="直線コネクタ 112"/>
        <xdr:cNvCxnSpPr/>
      </xdr:nvCxnSpPr>
      <xdr:spPr bwMode="auto">
        <a:xfrm>
          <a:off x="4305300" y="6286322"/>
          <a:ext cx="698500" cy="10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219263</xdr:rowOff>
    </xdr:from>
    <xdr:to>
      <xdr:col>3</xdr:col>
      <xdr:colOff>904875</xdr:colOff>
      <xdr:row>34</xdr:row>
      <xdr:rowOff>18872</xdr:rowOff>
    </xdr:to>
    <xdr:cxnSp macro="">
      <xdr:nvCxnSpPr>
        <xdr:cNvPr id="116" name="直線コネクタ 115"/>
        <xdr:cNvCxnSpPr/>
      </xdr:nvCxnSpPr>
      <xdr:spPr bwMode="auto">
        <a:xfrm>
          <a:off x="3606800" y="6143813"/>
          <a:ext cx="698500" cy="142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163965</xdr:rowOff>
    </xdr:from>
    <xdr:to>
      <xdr:col>3</xdr:col>
      <xdr:colOff>206375</xdr:colOff>
      <xdr:row>33</xdr:row>
      <xdr:rowOff>219263</xdr:rowOff>
    </xdr:to>
    <xdr:cxnSp macro="">
      <xdr:nvCxnSpPr>
        <xdr:cNvPr id="119" name="直線コネクタ 118"/>
        <xdr:cNvCxnSpPr/>
      </xdr:nvCxnSpPr>
      <xdr:spPr bwMode="auto">
        <a:xfrm>
          <a:off x="2908300" y="6088515"/>
          <a:ext cx="698500" cy="55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231625</xdr:rowOff>
    </xdr:from>
    <xdr:to>
      <xdr:col>5</xdr:col>
      <xdr:colOff>34925</xdr:colOff>
      <xdr:row>34</xdr:row>
      <xdr:rowOff>333225</xdr:rowOff>
    </xdr:to>
    <xdr:sp macro="" textlink="">
      <xdr:nvSpPr>
        <xdr:cNvPr id="129" name="円/楕円 128"/>
        <xdr:cNvSpPr/>
      </xdr:nvSpPr>
      <xdr:spPr bwMode="auto">
        <a:xfrm>
          <a:off x="5600700" y="6499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76702</xdr:rowOff>
    </xdr:from>
    <xdr:ext cx="762000" cy="259045"/>
    <xdr:sp macro="" textlink="">
      <xdr:nvSpPr>
        <xdr:cNvPr id="130" name="人口1人当たり決算額の推移該当値テキスト445"/>
        <xdr:cNvSpPr txBox="1"/>
      </xdr:nvSpPr>
      <xdr:spPr>
        <a:xfrm>
          <a:off x="5740400" y="634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40,701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71879</xdr:rowOff>
    </xdr:from>
    <xdr:to>
      <xdr:col>4</xdr:col>
      <xdr:colOff>520700</xdr:colOff>
      <xdr:row>34</xdr:row>
      <xdr:rowOff>173479</xdr:rowOff>
    </xdr:to>
    <xdr:sp macro="" textlink="">
      <xdr:nvSpPr>
        <xdr:cNvPr id="131" name="円/楕円 130"/>
        <xdr:cNvSpPr/>
      </xdr:nvSpPr>
      <xdr:spPr bwMode="auto">
        <a:xfrm>
          <a:off x="4953000" y="6339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183656</xdr:rowOff>
    </xdr:from>
    <xdr:ext cx="736600" cy="259045"/>
    <xdr:sp macro="" textlink="">
      <xdr:nvSpPr>
        <xdr:cNvPr id="132" name="テキスト ボックス 131"/>
        <xdr:cNvSpPr txBox="1"/>
      </xdr:nvSpPr>
      <xdr:spPr>
        <a:xfrm>
          <a:off x="4622800" y="6108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47,689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310972</xdr:rowOff>
    </xdr:from>
    <xdr:to>
      <xdr:col>3</xdr:col>
      <xdr:colOff>955675</xdr:colOff>
      <xdr:row>34</xdr:row>
      <xdr:rowOff>69672</xdr:rowOff>
    </xdr:to>
    <xdr:sp macro="" textlink="">
      <xdr:nvSpPr>
        <xdr:cNvPr id="133" name="円/楕円 132"/>
        <xdr:cNvSpPr/>
      </xdr:nvSpPr>
      <xdr:spPr bwMode="auto">
        <a:xfrm>
          <a:off x="4254500" y="623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79849</xdr:rowOff>
    </xdr:from>
    <xdr:ext cx="762000" cy="259045"/>
    <xdr:sp macro="" textlink="">
      <xdr:nvSpPr>
        <xdr:cNvPr id="134" name="テキスト ボックス 133"/>
        <xdr:cNvSpPr txBox="1"/>
      </xdr:nvSpPr>
      <xdr:spPr>
        <a:xfrm>
          <a:off x="3924300" y="600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52,230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168463</xdr:rowOff>
    </xdr:from>
    <xdr:to>
      <xdr:col>3</xdr:col>
      <xdr:colOff>257175</xdr:colOff>
      <xdr:row>33</xdr:row>
      <xdr:rowOff>270063</xdr:rowOff>
    </xdr:to>
    <xdr:sp macro="" textlink="">
      <xdr:nvSpPr>
        <xdr:cNvPr id="135" name="円/楕円 134"/>
        <xdr:cNvSpPr/>
      </xdr:nvSpPr>
      <xdr:spPr bwMode="auto">
        <a:xfrm>
          <a:off x="3556000" y="609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108790</xdr:rowOff>
    </xdr:from>
    <xdr:ext cx="762000" cy="259045"/>
    <xdr:sp macro="" textlink="">
      <xdr:nvSpPr>
        <xdr:cNvPr id="136" name="テキスト ボックス 135"/>
        <xdr:cNvSpPr txBox="1"/>
      </xdr:nvSpPr>
      <xdr:spPr>
        <a:xfrm>
          <a:off x="3225800" y="586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58,464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113165</xdr:rowOff>
    </xdr:from>
    <xdr:to>
      <xdr:col>2</xdr:col>
      <xdr:colOff>692150</xdr:colOff>
      <xdr:row>33</xdr:row>
      <xdr:rowOff>214765</xdr:rowOff>
    </xdr:to>
    <xdr:sp macro="" textlink="">
      <xdr:nvSpPr>
        <xdr:cNvPr id="137" name="円/楕円 136"/>
        <xdr:cNvSpPr/>
      </xdr:nvSpPr>
      <xdr:spPr bwMode="auto">
        <a:xfrm>
          <a:off x="2857500" y="603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53492</xdr:rowOff>
    </xdr:from>
    <xdr:ext cx="762000" cy="259045"/>
    <xdr:sp macro="" textlink="">
      <xdr:nvSpPr>
        <xdr:cNvPr id="138" name="テキスト ボックス 137"/>
        <xdr:cNvSpPr txBox="1"/>
      </xdr:nvSpPr>
      <xdr:spPr>
        <a:xfrm>
          <a:off x="2527300" y="58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8,606
8,496
5.62
5,540,490
5,215,972
316,787
3,664,953
765,010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157476</xdr:rowOff>
    </xdr:from>
    <xdr:to>
      <xdr:col>6</xdr:col>
      <xdr:colOff>511175</xdr:colOff>
      <xdr:row>35</xdr:row>
      <xdr:rowOff>43187</xdr:rowOff>
    </xdr:to>
    <xdr:cxnSp macro="">
      <xdr:nvCxnSpPr>
        <xdr:cNvPr id="63" name="直線コネクタ 62"/>
        <xdr:cNvCxnSpPr/>
      </xdr:nvCxnSpPr>
      <xdr:spPr>
        <a:xfrm flipV="1">
          <a:off x="3797300" y="5986776"/>
          <a:ext cx="838200" cy="5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120160</xdr:rowOff>
    </xdr:from>
    <xdr:to>
      <xdr:col>5</xdr:col>
      <xdr:colOff>358775</xdr:colOff>
      <xdr:row>35</xdr:row>
      <xdr:rowOff>43187</xdr:rowOff>
    </xdr:to>
    <xdr:cxnSp macro="">
      <xdr:nvCxnSpPr>
        <xdr:cNvPr id="66" name="直線コネクタ 65"/>
        <xdr:cNvCxnSpPr/>
      </xdr:nvCxnSpPr>
      <xdr:spPr>
        <a:xfrm>
          <a:off x="2908300" y="5949460"/>
          <a:ext cx="889000" cy="9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120160</xdr:rowOff>
    </xdr:from>
    <xdr:to>
      <xdr:col>4</xdr:col>
      <xdr:colOff>155575</xdr:colOff>
      <xdr:row>35</xdr:row>
      <xdr:rowOff>42621</xdr:rowOff>
    </xdr:to>
    <xdr:cxnSp macro="">
      <xdr:nvCxnSpPr>
        <xdr:cNvPr id="69" name="直線コネクタ 68"/>
        <xdr:cNvCxnSpPr/>
      </xdr:nvCxnSpPr>
      <xdr:spPr>
        <a:xfrm flipV="1">
          <a:off x="2019300" y="5949460"/>
          <a:ext cx="889000" cy="9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131187</xdr:rowOff>
    </xdr:from>
    <xdr:to>
      <xdr:col>2</xdr:col>
      <xdr:colOff>638175</xdr:colOff>
      <xdr:row>35</xdr:row>
      <xdr:rowOff>42621</xdr:rowOff>
    </xdr:to>
    <xdr:cxnSp macro="">
      <xdr:nvCxnSpPr>
        <xdr:cNvPr id="72" name="直線コネクタ 71"/>
        <xdr:cNvCxnSpPr/>
      </xdr:nvCxnSpPr>
      <xdr:spPr>
        <a:xfrm>
          <a:off x="1130300" y="5960487"/>
          <a:ext cx="8890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106676</xdr:rowOff>
    </xdr:from>
    <xdr:to>
      <xdr:col>6</xdr:col>
      <xdr:colOff>561975</xdr:colOff>
      <xdr:row>35</xdr:row>
      <xdr:rowOff>36826</xdr:rowOff>
    </xdr:to>
    <xdr:sp macro="" textlink="">
      <xdr:nvSpPr>
        <xdr:cNvPr id="82" name="円/楕円 81"/>
        <xdr:cNvSpPr/>
      </xdr:nvSpPr>
      <xdr:spPr>
        <a:xfrm>
          <a:off x="4584700" y="593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129553</xdr:rowOff>
    </xdr:from>
    <xdr:ext cx="599010" cy="259045"/>
    <xdr:sp macro="" textlink="">
      <xdr:nvSpPr>
        <xdr:cNvPr id="83" name="人件費該当値テキスト"/>
        <xdr:cNvSpPr txBox="1"/>
      </xdr:nvSpPr>
      <xdr:spPr>
        <a:xfrm>
          <a:off x="4686300" y="578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133,367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163837</xdr:rowOff>
    </xdr:from>
    <xdr:to>
      <xdr:col>5</xdr:col>
      <xdr:colOff>409575</xdr:colOff>
      <xdr:row>35</xdr:row>
      <xdr:rowOff>93987</xdr:rowOff>
    </xdr:to>
    <xdr:sp macro="" textlink="">
      <xdr:nvSpPr>
        <xdr:cNvPr id="84" name="円/楕円 83"/>
        <xdr:cNvSpPr/>
      </xdr:nvSpPr>
      <xdr:spPr>
        <a:xfrm>
          <a:off x="3746500" y="59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110514</xdr:rowOff>
    </xdr:from>
    <xdr:ext cx="599010" cy="259045"/>
    <xdr:sp macro="" textlink="">
      <xdr:nvSpPr>
        <xdr:cNvPr id="85" name="テキスト ボックス 84"/>
        <xdr:cNvSpPr txBox="1"/>
      </xdr:nvSpPr>
      <xdr:spPr>
        <a:xfrm>
          <a:off x="3497794" y="576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128,116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69360</xdr:rowOff>
    </xdr:from>
    <xdr:to>
      <xdr:col>4</xdr:col>
      <xdr:colOff>206375</xdr:colOff>
      <xdr:row>34</xdr:row>
      <xdr:rowOff>170960</xdr:rowOff>
    </xdr:to>
    <xdr:sp macro="" textlink="">
      <xdr:nvSpPr>
        <xdr:cNvPr id="86" name="円/楕円 85"/>
        <xdr:cNvSpPr/>
      </xdr:nvSpPr>
      <xdr:spPr>
        <a:xfrm>
          <a:off x="2857500" y="58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16037</xdr:rowOff>
    </xdr:from>
    <xdr:ext cx="599010" cy="259045"/>
    <xdr:sp macro="" textlink="">
      <xdr:nvSpPr>
        <xdr:cNvPr id="87" name="テキスト ボックス 86"/>
        <xdr:cNvSpPr txBox="1"/>
      </xdr:nvSpPr>
      <xdr:spPr>
        <a:xfrm>
          <a:off x="2608794" y="56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136,795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163271</xdr:rowOff>
    </xdr:from>
    <xdr:to>
      <xdr:col>3</xdr:col>
      <xdr:colOff>3175</xdr:colOff>
      <xdr:row>35</xdr:row>
      <xdr:rowOff>93421</xdr:rowOff>
    </xdr:to>
    <xdr:sp macro="" textlink="">
      <xdr:nvSpPr>
        <xdr:cNvPr id="88" name="円/楕円 87"/>
        <xdr:cNvSpPr/>
      </xdr:nvSpPr>
      <xdr:spPr>
        <a:xfrm>
          <a:off x="1968500" y="59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109948</xdr:rowOff>
    </xdr:from>
    <xdr:ext cx="599010" cy="259045"/>
    <xdr:sp macro="" textlink="">
      <xdr:nvSpPr>
        <xdr:cNvPr id="89" name="テキスト ボックス 88"/>
        <xdr:cNvSpPr txBox="1"/>
      </xdr:nvSpPr>
      <xdr:spPr>
        <a:xfrm>
          <a:off x="1719794" y="576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80387</xdr:rowOff>
    </xdr:from>
    <xdr:to>
      <xdr:col>1</xdr:col>
      <xdr:colOff>485775</xdr:colOff>
      <xdr:row>35</xdr:row>
      <xdr:rowOff>10537</xdr:rowOff>
    </xdr:to>
    <xdr:sp macro="" textlink="">
      <xdr:nvSpPr>
        <xdr:cNvPr id="90" name="円/楕円 89"/>
        <xdr:cNvSpPr/>
      </xdr:nvSpPr>
      <xdr:spPr>
        <a:xfrm>
          <a:off x="1079500" y="590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27064</xdr:rowOff>
    </xdr:from>
    <xdr:ext cx="599010" cy="259045"/>
    <xdr:sp macro="" textlink="">
      <xdr:nvSpPr>
        <xdr:cNvPr id="91" name="テキスト ボックス 90"/>
        <xdr:cNvSpPr txBox="1"/>
      </xdr:nvSpPr>
      <xdr:spPr>
        <a:xfrm>
          <a:off x="830794" y="568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165212</xdr:rowOff>
    </xdr:from>
    <xdr:to>
      <xdr:col>6</xdr:col>
      <xdr:colOff>511175</xdr:colOff>
      <xdr:row>57</xdr:row>
      <xdr:rowOff>49010</xdr:rowOff>
    </xdr:to>
    <xdr:cxnSp macro="">
      <xdr:nvCxnSpPr>
        <xdr:cNvPr id="118" name="直線コネクタ 117"/>
        <xdr:cNvCxnSpPr/>
      </xdr:nvCxnSpPr>
      <xdr:spPr>
        <a:xfrm>
          <a:off x="3797300" y="9766412"/>
          <a:ext cx="838200" cy="5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165212</xdr:rowOff>
    </xdr:from>
    <xdr:to>
      <xdr:col>5</xdr:col>
      <xdr:colOff>358775</xdr:colOff>
      <xdr:row>57</xdr:row>
      <xdr:rowOff>57838</xdr:rowOff>
    </xdr:to>
    <xdr:cxnSp macro="">
      <xdr:nvCxnSpPr>
        <xdr:cNvPr id="121" name="直線コネクタ 120"/>
        <xdr:cNvCxnSpPr/>
      </xdr:nvCxnSpPr>
      <xdr:spPr>
        <a:xfrm flipV="1">
          <a:off x="2908300" y="9766412"/>
          <a:ext cx="889000" cy="6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57838</xdr:rowOff>
    </xdr:from>
    <xdr:to>
      <xdr:col>4</xdr:col>
      <xdr:colOff>155575</xdr:colOff>
      <xdr:row>57</xdr:row>
      <xdr:rowOff>60170</xdr:rowOff>
    </xdr:to>
    <xdr:cxnSp macro="">
      <xdr:nvCxnSpPr>
        <xdr:cNvPr id="124" name="直線コネクタ 123"/>
        <xdr:cNvCxnSpPr/>
      </xdr:nvCxnSpPr>
      <xdr:spPr>
        <a:xfrm flipV="1">
          <a:off x="2019300" y="9830488"/>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44799</xdr:rowOff>
    </xdr:from>
    <xdr:to>
      <xdr:col>2</xdr:col>
      <xdr:colOff>638175</xdr:colOff>
      <xdr:row>57</xdr:row>
      <xdr:rowOff>60170</xdr:rowOff>
    </xdr:to>
    <xdr:cxnSp macro="">
      <xdr:nvCxnSpPr>
        <xdr:cNvPr id="127" name="直線コネクタ 126"/>
        <xdr:cNvCxnSpPr/>
      </xdr:nvCxnSpPr>
      <xdr:spPr>
        <a:xfrm>
          <a:off x="1130300" y="9817449"/>
          <a:ext cx="889000" cy="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169660</xdr:rowOff>
    </xdr:from>
    <xdr:to>
      <xdr:col>6</xdr:col>
      <xdr:colOff>561975</xdr:colOff>
      <xdr:row>57</xdr:row>
      <xdr:rowOff>99810</xdr:rowOff>
    </xdr:to>
    <xdr:sp macro="" textlink="">
      <xdr:nvSpPr>
        <xdr:cNvPr id="137" name="円/楕円 136"/>
        <xdr:cNvSpPr/>
      </xdr:nvSpPr>
      <xdr:spPr>
        <a:xfrm>
          <a:off x="4584700" y="97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84587</xdr:rowOff>
    </xdr:from>
    <xdr:ext cx="534377" cy="259045"/>
    <xdr:sp macro="" textlink="">
      <xdr:nvSpPr>
        <xdr:cNvPr id="138" name="物件費該当値テキスト"/>
        <xdr:cNvSpPr txBox="1"/>
      </xdr:nvSpPr>
      <xdr:spPr>
        <a:xfrm>
          <a:off x="4686300" y="96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57,336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114412</xdr:rowOff>
    </xdr:from>
    <xdr:to>
      <xdr:col>5</xdr:col>
      <xdr:colOff>409575</xdr:colOff>
      <xdr:row>57</xdr:row>
      <xdr:rowOff>44562</xdr:rowOff>
    </xdr:to>
    <xdr:sp macro="" textlink="">
      <xdr:nvSpPr>
        <xdr:cNvPr id="139" name="円/楕円 138"/>
        <xdr:cNvSpPr/>
      </xdr:nvSpPr>
      <xdr:spPr>
        <a:xfrm>
          <a:off x="3746500" y="97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35689</xdr:rowOff>
    </xdr:from>
    <xdr:ext cx="534377" cy="259045"/>
    <xdr:sp macro="" textlink="">
      <xdr:nvSpPr>
        <xdr:cNvPr id="140" name="テキスト ボックス 139"/>
        <xdr:cNvSpPr txBox="1"/>
      </xdr:nvSpPr>
      <xdr:spPr>
        <a:xfrm>
          <a:off x="3530111" y="980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7038</xdr:rowOff>
    </xdr:from>
    <xdr:to>
      <xdr:col>4</xdr:col>
      <xdr:colOff>206375</xdr:colOff>
      <xdr:row>57</xdr:row>
      <xdr:rowOff>108638</xdr:rowOff>
    </xdr:to>
    <xdr:sp macro="" textlink="">
      <xdr:nvSpPr>
        <xdr:cNvPr id="141" name="円/楕円 140"/>
        <xdr:cNvSpPr/>
      </xdr:nvSpPr>
      <xdr:spPr>
        <a:xfrm>
          <a:off x="2857500" y="97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99765</xdr:rowOff>
    </xdr:from>
    <xdr:ext cx="534377" cy="259045"/>
    <xdr:sp macro="" textlink="">
      <xdr:nvSpPr>
        <xdr:cNvPr id="142" name="テキスト ボックス 141"/>
        <xdr:cNvSpPr txBox="1"/>
      </xdr:nvSpPr>
      <xdr:spPr>
        <a:xfrm>
          <a:off x="2641111" y="987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9370</xdr:rowOff>
    </xdr:from>
    <xdr:to>
      <xdr:col>3</xdr:col>
      <xdr:colOff>3175</xdr:colOff>
      <xdr:row>57</xdr:row>
      <xdr:rowOff>110970</xdr:rowOff>
    </xdr:to>
    <xdr:sp macro="" textlink="">
      <xdr:nvSpPr>
        <xdr:cNvPr id="143" name="円/楕円 142"/>
        <xdr:cNvSpPr/>
      </xdr:nvSpPr>
      <xdr:spPr>
        <a:xfrm>
          <a:off x="1968500" y="97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102097</xdr:rowOff>
    </xdr:from>
    <xdr:ext cx="534377" cy="259045"/>
    <xdr:sp macro="" textlink="">
      <xdr:nvSpPr>
        <xdr:cNvPr id="144" name="テキスト ボックス 143"/>
        <xdr:cNvSpPr txBox="1"/>
      </xdr:nvSpPr>
      <xdr:spPr>
        <a:xfrm>
          <a:off x="1752111" y="987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165449</xdr:rowOff>
    </xdr:from>
    <xdr:to>
      <xdr:col>1</xdr:col>
      <xdr:colOff>485775</xdr:colOff>
      <xdr:row>57</xdr:row>
      <xdr:rowOff>95599</xdr:rowOff>
    </xdr:to>
    <xdr:sp macro="" textlink="">
      <xdr:nvSpPr>
        <xdr:cNvPr id="145" name="円/楕円 144"/>
        <xdr:cNvSpPr/>
      </xdr:nvSpPr>
      <xdr:spPr>
        <a:xfrm>
          <a:off x="1079500" y="97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86726</xdr:rowOff>
    </xdr:from>
    <xdr:ext cx="534377" cy="259045"/>
    <xdr:sp macro="" textlink="">
      <xdr:nvSpPr>
        <xdr:cNvPr id="146" name="テキスト ボックス 145"/>
        <xdr:cNvSpPr txBox="1"/>
      </xdr:nvSpPr>
      <xdr:spPr>
        <a:xfrm>
          <a:off x="863111" y="98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136500</xdr:rowOff>
    </xdr:from>
    <xdr:to>
      <xdr:col>6</xdr:col>
      <xdr:colOff>511175</xdr:colOff>
      <xdr:row>78</xdr:row>
      <xdr:rowOff>145072</xdr:rowOff>
    </xdr:to>
    <xdr:cxnSp macro="">
      <xdr:nvCxnSpPr>
        <xdr:cNvPr id="175" name="直線コネクタ 174"/>
        <xdr:cNvCxnSpPr/>
      </xdr:nvCxnSpPr>
      <xdr:spPr>
        <a:xfrm flipV="1">
          <a:off x="3797300" y="13509600"/>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145072</xdr:rowOff>
    </xdr:from>
    <xdr:to>
      <xdr:col>5</xdr:col>
      <xdr:colOff>358775</xdr:colOff>
      <xdr:row>78</xdr:row>
      <xdr:rowOff>146444</xdr:rowOff>
    </xdr:to>
    <xdr:cxnSp macro="">
      <xdr:nvCxnSpPr>
        <xdr:cNvPr id="178" name="直線コネクタ 177"/>
        <xdr:cNvCxnSpPr/>
      </xdr:nvCxnSpPr>
      <xdr:spPr>
        <a:xfrm flipV="1">
          <a:off x="2908300" y="1351817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141148</xdr:rowOff>
    </xdr:from>
    <xdr:to>
      <xdr:col>4</xdr:col>
      <xdr:colOff>155575</xdr:colOff>
      <xdr:row>78</xdr:row>
      <xdr:rowOff>146444</xdr:rowOff>
    </xdr:to>
    <xdr:cxnSp macro="">
      <xdr:nvCxnSpPr>
        <xdr:cNvPr id="181" name="直線コネクタ 180"/>
        <xdr:cNvCxnSpPr/>
      </xdr:nvCxnSpPr>
      <xdr:spPr>
        <a:xfrm>
          <a:off x="2019300" y="13514248"/>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129336</xdr:rowOff>
    </xdr:from>
    <xdr:to>
      <xdr:col>2</xdr:col>
      <xdr:colOff>638175</xdr:colOff>
      <xdr:row>78</xdr:row>
      <xdr:rowOff>141148</xdr:rowOff>
    </xdr:to>
    <xdr:cxnSp macro="">
      <xdr:nvCxnSpPr>
        <xdr:cNvPr id="184" name="直線コネクタ 183"/>
        <xdr:cNvCxnSpPr/>
      </xdr:nvCxnSpPr>
      <xdr:spPr>
        <a:xfrm>
          <a:off x="1130300" y="13502436"/>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85700</xdr:rowOff>
    </xdr:from>
    <xdr:to>
      <xdr:col>6</xdr:col>
      <xdr:colOff>561975</xdr:colOff>
      <xdr:row>79</xdr:row>
      <xdr:rowOff>15850</xdr:rowOff>
    </xdr:to>
    <xdr:sp macro="" textlink="">
      <xdr:nvSpPr>
        <xdr:cNvPr id="194" name="円/楕円 193"/>
        <xdr:cNvSpPr/>
      </xdr:nvSpPr>
      <xdr:spPr>
        <a:xfrm>
          <a:off x="45847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627</xdr:rowOff>
    </xdr:from>
    <xdr:ext cx="469744" cy="259045"/>
    <xdr:sp macro="" textlink="">
      <xdr:nvSpPr>
        <xdr:cNvPr id="195" name="維持補修費該当値テキスト"/>
        <xdr:cNvSpPr txBox="1"/>
      </xdr:nvSpPr>
      <xdr:spPr>
        <a:xfrm>
          <a:off x="4686300" y="133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94272</xdr:rowOff>
    </xdr:from>
    <xdr:to>
      <xdr:col>5</xdr:col>
      <xdr:colOff>409575</xdr:colOff>
      <xdr:row>79</xdr:row>
      <xdr:rowOff>24422</xdr:rowOff>
    </xdr:to>
    <xdr:sp macro="" textlink="">
      <xdr:nvSpPr>
        <xdr:cNvPr id="196" name="円/楕円 195"/>
        <xdr:cNvSpPr/>
      </xdr:nvSpPr>
      <xdr:spPr>
        <a:xfrm>
          <a:off x="3746500" y="134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15549</xdr:rowOff>
    </xdr:from>
    <xdr:ext cx="469744" cy="259045"/>
    <xdr:sp macro="" textlink="">
      <xdr:nvSpPr>
        <xdr:cNvPr id="197" name="テキスト ボックス 196"/>
        <xdr:cNvSpPr txBox="1"/>
      </xdr:nvSpPr>
      <xdr:spPr>
        <a:xfrm>
          <a:off x="3562427" y="135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95644</xdr:rowOff>
    </xdr:from>
    <xdr:to>
      <xdr:col>4</xdr:col>
      <xdr:colOff>206375</xdr:colOff>
      <xdr:row>79</xdr:row>
      <xdr:rowOff>25794</xdr:rowOff>
    </xdr:to>
    <xdr:sp macro="" textlink="">
      <xdr:nvSpPr>
        <xdr:cNvPr id="198" name="円/楕円 197"/>
        <xdr:cNvSpPr/>
      </xdr:nvSpPr>
      <xdr:spPr>
        <a:xfrm>
          <a:off x="2857500" y="134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16921</xdr:rowOff>
    </xdr:from>
    <xdr:ext cx="469744" cy="259045"/>
    <xdr:sp macro="" textlink="">
      <xdr:nvSpPr>
        <xdr:cNvPr id="199" name="テキスト ボックス 198"/>
        <xdr:cNvSpPr txBox="1"/>
      </xdr:nvSpPr>
      <xdr:spPr>
        <a:xfrm>
          <a:off x="2673427" y="135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90348</xdr:rowOff>
    </xdr:from>
    <xdr:to>
      <xdr:col>3</xdr:col>
      <xdr:colOff>3175</xdr:colOff>
      <xdr:row>79</xdr:row>
      <xdr:rowOff>20498</xdr:rowOff>
    </xdr:to>
    <xdr:sp macro="" textlink="">
      <xdr:nvSpPr>
        <xdr:cNvPr id="200" name="円/楕円 199"/>
        <xdr:cNvSpPr/>
      </xdr:nvSpPr>
      <xdr:spPr>
        <a:xfrm>
          <a:off x="1968500" y="134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11625</xdr:rowOff>
    </xdr:from>
    <xdr:ext cx="469744" cy="259045"/>
    <xdr:sp macro="" textlink="">
      <xdr:nvSpPr>
        <xdr:cNvPr id="201" name="テキスト ボックス 200"/>
        <xdr:cNvSpPr txBox="1"/>
      </xdr:nvSpPr>
      <xdr:spPr>
        <a:xfrm>
          <a:off x="1784427" y="1355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78536</xdr:rowOff>
    </xdr:from>
    <xdr:to>
      <xdr:col>1</xdr:col>
      <xdr:colOff>485775</xdr:colOff>
      <xdr:row>79</xdr:row>
      <xdr:rowOff>8686</xdr:rowOff>
    </xdr:to>
    <xdr:sp macro="" textlink="">
      <xdr:nvSpPr>
        <xdr:cNvPr id="202" name="円/楕円 201"/>
        <xdr:cNvSpPr/>
      </xdr:nvSpPr>
      <xdr:spPr>
        <a:xfrm>
          <a:off x="1079500" y="1345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171263</xdr:rowOff>
    </xdr:from>
    <xdr:ext cx="469744" cy="259045"/>
    <xdr:sp macro="" textlink="">
      <xdr:nvSpPr>
        <xdr:cNvPr id="203" name="テキスト ボックス 202"/>
        <xdr:cNvSpPr txBox="1"/>
      </xdr:nvSpPr>
      <xdr:spPr>
        <a:xfrm>
          <a:off x="895427" y="1354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83865</xdr:rowOff>
    </xdr:from>
    <xdr:to>
      <xdr:col>6</xdr:col>
      <xdr:colOff>511175</xdr:colOff>
      <xdr:row>97</xdr:row>
      <xdr:rowOff>127070</xdr:rowOff>
    </xdr:to>
    <xdr:cxnSp macro="">
      <xdr:nvCxnSpPr>
        <xdr:cNvPr id="233" name="直線コネクタ 232"/>
        <xdr:cNvCxnSpPr/>
      </xdr:nvCxnSpPr>
      <xdr:spPr>
        <a:xfrm flipV="1">
          <a:off x="3797300" y="16714515"/>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127070</xdr:rowOff>
    </xdr:from>
    <xdr:to>
      <xdr:col>5</xdr:col>
      <xdr:colOff>358775</xdr:colOff>
      <xdr:row>98</xdr:row>
      <xdr:rowOff>9150</xdr:rowOff>
    </xdr:to>
    <xdr:cxnSp macro="">
      <xdr:nvCxnSpPr>
        <xdr:cNvPr id="236" name="直線コネクタ 235"/>
        <xdr:cNvCxnSpPr/>
      </xdr:nvCxnSpPr>
      <xdr:spPr>
        <a:xfrm flipV="1">
          <a:off x="2908300" y="16757720"/>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115473</xdr:rowOff>
    </xdr:from>
    <xdr:ext cx="534377" cy="259045"/>
    <xdr:sp macro="" textlink="">
      <xdr:nvSpPr>
        <xdr:cNvPr id="238" name="テキスト ボックス 237"/>
        <xdr:cNvSpPr txBox="1"/>
      </xdr:nvSpPr>
      <xdr:spPr>
        <a:xfrm>
          <a:off x="3530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9150</xdr:rowOff>
    </xdr:from>
    <xdr:to>
      <xdr:col>4</xdr:col>
      <xdr:colOff>155575</xdr:colOff>
      <xdr:row>98</xdr:row>
      <xdr:rowOff>31459</xdr:rowOff>
    </xdr:to>
    <xdr:cxnSp macro="">
      <xdr:nvCxnSpPr>
        <xdr:cNvPr id="239" name="直線コネクタ 238"/>
        <xdr:cNvCxnSpPr/>
      </xdr:nvCxnSpPr>
      <xdr:spPr>
        <a:xfrm flipV="1">
          <a:off x="2019300" y="16811250"/>
          <a:ext cx="889000" cy="2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28567</xdr:rowOff>
    </xdr:from>
    <xdr:ext cx="534377" cy="259045"/>
    <xdr:sp macro="" textlink="">
      <xdr:nvSpPr>
        <xdr:cNvPr id="241" name="テキスト ボックス 240"/>
        <xdr:cNvSpPr txBox="1"/>
      </xdr:nvSpPr>
      <xdr:spPr>
        <a:xfrm>
          <a:off x="2641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31459</xdr:rowOff>
    </xdr:from>
    <xdr:to>
      <xdr:col>2</xdr:col>
      <xdr:colOff>638175</xdr:colOff>
      <xdr:row>98</xdr:row>
      <xdr:rowOff>72586</xdr:rowOff>
    </xdr:to>
    <xdr:cxnSp macro="">
      <xdr:nvCxnSpPr>
        <xdr:cNvPr id="242" name="直線コネクタ 241"/>
        <xdr:cNvCxnSpPr/>
      </xdr:nvCxnSpPr>
      <xdr:spPr>
        <a:xfrm flipV="1">
          <a:off x="1130300" y="16833559"/>
          <a:ext cx="889000" cy="4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63219</xdr:rowOff>
    </xdr:from>
    <xdr:ext cx="534377" cy="259045"/>
    <xdr:sp macro="" textlink="">
      <xdr:nvSpPr>
        <xdr:cNvPr id="244" name="テキスト ボックス 243"/>
        <xdr:cNvSpPr txBox="1"/>
      </xdr:nvSpPr>
      <xdr:spPr>
        <a:xfrm>
          <a:off x="1752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56266</xdr:rowOff>
    </xdr:from>
    <xdr:ext cx="534377" cy="259045"/>
    <xdr:sp macro="" textlink="">
      <xdr:nvSpPr>
        <xdr:cNvPr id="246" name="テキスト ボックス 245"/>
        <xdr:cNvSpPr txBox="1"/>
      </xdr:nvSpPr>
      <xdr:spPr>
        <a:xfrm>
          <a:off x="863111" y="165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33065</xdr:rowOff>
    </xdr:from>
    <xdr:to>
      <xdr:col>6</xdr:col>
      <xdr:colOff>561975</xdr:colOff>
      <xdr:row>97</xdr:row>
      <xdr:rowOff>134665</xdr:rowOff>
    </xdr:to>
    <xdr:sp macro="" textlink="">
      <xdr:nvSpPr>
        <xdr:cNvPr id="252" name="円/楕円 251"/>
        <xdr:cNvSpPr/>
      </xdr:nvSpPr>
      <xdr:spPr>
        <a:xfrm>
          <a:off x="4584700" y="166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11492</xdr:rowOff>
    </xdr:from>
    <xdr:ext cx="534377" cy="259045"/>
    <xdr:sp macro="" textlink="">
      <xdr:nvSpPr>
        <xdr:cNvPr id="253" name="扶助費該当値テキスト"/>
        <xdr:cNvSpPr txBox="1"/>
      </xdr:nvSpPr>
      <xdr:spPr>
        <a:xfrm>
          <a:off x="4686300" y="1664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55,931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76270</xdr:rowOff>
    </xdr:from>
    <xdr:to>
      <xdr:col>5</xdr:col>
      <xdr:colOff>409575</xdr:colOff>
      <xdr:row>98</xdr:row>
      <xdr:rowOff>6420</xdr:rowOff>
    </xdr:to>
    <xdr:sp macro="" textlink="">
      <xdr:nvSpPr>
        <xdr:cNvPr id="254" name="円/楕円 253"/>
        <xdr:cNvSpPr/>
      </xdr:nvSpPr>
      <xdr:spPr>
        <a:xfrm>
          <a:off x="3746500" y="167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168997</xdr:rowOff>
    </xdr:from>
    <xdr:ext cx="534377" cy="259045"/>
    <xdr:sp macro="" textlink="">
      <xdr:nvSpPr>
        <xdr:cNvPr id="255" name="テキスト ボックス 254"/>
        <xdr:cNvSpPr txBox="1"/>
      </xdr:nvSpPr>
      <xdr:spPr>
        <a:xfrm>
          <a:off x="3530111" y="1679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129800</xdr:rowOff>
    </xdr:from>
    <xdr:to>
      <xdr:col>4</xdr:col>
      <xdr:colOff>206375</xdr:colOff>
      <xdr:row>98</xdr:row>
      <xdr:rowOff>59950</xdr:rowOff>
    </xdr:to>
    <xdr:sp macro="" textlink="">
      <xdr:nvSpPr>
        <xdr:cNvPr id="256" name="円/楕円 255"/>
        <xdr:cNvSpPr/>
      </xdr:nvSpPr>
      <xdr:spPr>
        <a:xfrm>
          <a:off x="2857500" y="16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51077</xdr:rowOff>
    </xdr:from>
    <xdr:ext cx="534377" cy="259045"/>
    <xdr:sp macro="" textlink="">
      <xdr:nvSpPr>
        <xdr:cNvPr id="257" name="テキスト ボックス 256"/>
        <xdr:cNvSpPr txBox="1"/>
      </xdr:nvSpPr>
      <xdr:spPr>
        <a:xfrm>
          <a:off x="2641111" y="1685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152109</xdr:rowOff>
    </xdr:from>
    <xdr:to>
      <xdr:col>3</xdr:col>
      <xdr:colOff>3175</xdr:colOff>
      <xdr:row>98</xdr:row>
      <xdr:rowOff>82259</xdr:rowOff>
    </xdr:to>
    <xdr:sp macro="" textlink="">
      <xdr:nvSpPr>
        <xdr:cNvPr id="258" name="円/楕円 257"/>
        <xdr:cNvSpPr/>
      </xdr:nvSpPr>
      <xdr:spPr>
        <a:xfrm>
          <a:off x="1968500" y="167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73386</xdr:rowOff>
    </xdr:from>
    <xdr:ext cx="534377" cy="259045"/>
    <xdr:sp macro="" textlink="">
      <xdr:nvSpPr>
        <xdr:cNvPr id="259" name="テキスト ボックス 258"/>
        <xdr:cNvSpPr txBox="1"/>
      </xdr:nvSpPr>
      <xdr:spPr>
        <a:xfrm>
          <a:off x="1752111" y="1687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21786</xdr:rowOff>
    </xdr:from>
    <xdr:to>
      <xdr:col>1</xdr:col>
      <xdr:colOff>485775</xdr:colOff>
      <xdr:row>98</xdr:row>
      <xdr:rowOff>123386</xdr:rowOff>
    </xdr:to>
    <xdr:sp macro="" textlink="">
      <xdr:nvSpPr>
        <xdr:cNvPr id="260" name="円/楕円 259"/>
        <xdr:cNvSpPr/>
      </xdr:nvSpPr>
      <xdr:spPr>
        <a:xfrm>
          <a:off x="1079500" y="1682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114513</xdr:rowOff>
    </xdr:from>
    <xdr:ext cx="534377" cy="259045"/>
    <xdr:sp macro="" textlink="">
      <xdr:nvSpPr>
        <xdr:cNvPr id="261" name="テキスト ボックス 260"/>
        <xdr:cNvSpPr txBox="1"/>
      </xdr:nvSpPr>
      <xdr:spPr>
        <a:xfrm>
          <a:off x="863111" y="1691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87373</xdr:rowOff>
    </xdr:from>
    <xdr:to>
      <xdr:col>15</xdr:col>
      <xdr:colOff>180975</xdr:colOff>
      <xdr:row>36</xdr:row>
      <xdr:rowOff>93697</xdr:rowOff>
    </xdr:to>
    <xdr:cxnSp macro="">
      <xdr:nvCxnSpPr>
        <xdr:cNvPr id="288" name="直線コネクタ 287"/>
        <xdr:cNvCxnSpPr/>
      </xdr:nvCxnSpPr>
      <xdr:spPr>
        <a:xfrm flipV="1">
          <a:off x="9639300" y="6259573"/>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111244</xdr:rowOff>
    </xdr:from>
    <xdr:to>
      <xdr:col>14</xdr:col>
      <xdr:colOff>28575</xdr:colOff>
      <xdr:row>36</xdr:row>
      <xdr:rowOff>93697</xdr:rowOff>
    </xdr:to>
    <xdr:cxnSp macro="">
      <xdr:nvCxnSpPr>
        <xdr:cNvPr id="291" name="直線コネクタ 290"/>
        <xdr:cNvCxnSpPr/>
      </xdr:nvCxnSpPr>
      <xdr:spPr>
        <a:xfrm>
          <a:off x="8750300" y="6111994"/>
          <a:ext cx="889000" cy="15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50550</xdr:rowOff>
    </xdr:from>
    <xdr:to>
      <xdr:col>12</xdr:col>
      <xdr:colOff>511175</xdr:colOff>
      <xdr:row>35</xdr:row>
      <xdr:rowOff>111244</xdr:rowOff>
    </xdr:to>
    <xdr:cxnSp macro="">
      <xdr:nvCxnSpPr>
        <xdr:cNvPr id="294" name="直線コネクタ 293"/>
        <xdr:cNvCxnSpPr/>
      </xdr:nvCxnSpPr>
      <xdr:spPr>
        <a:xfrm>
          <a:off x="7861300" y="6051300"/>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132780</xdr:rowOff>
    </xdr:from>
    <xdr:ext cx="534377" cy="259045"/>
    <xdr:sp macro="" textlink="">
      <xdr:nvSpPr>
        <xdr:cNvPr id="296" name="テキスト ボックス 295"/>
        <xdr:cNvSpPr txBox="1"/>
      </xdr:nvSpPr>
      <xdr:spPr>
        <a:xfrm>
          <a:off x="8483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50550</xdr:rowOff>
    </xdr:from>
    <xdr:to>
      <xdr:col>11</xdr:col>
      <xdr:colOff>307975</xdr:colOff>
      <xdr:row>35</xdr:row>
      <xdr:rowOff>162199</xdr:rowOff>
    </xdr:to>
    <xdr:cxnSp macro="">
      <xdr:nvCxnSpPr>
        <xdr:cNvPr id="297" name="直線コネクタ 296"/>
        <xdr:cNvCxnSpPr/>
      </xdr:nvCxnSpPr>
      <xdr:spPr>
        <a:xfrm flipV="1">
          <a:off x="6972300" y="6051300"/>
          <a:ext cx="889000" cy="11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141535</xdr:rowOff>
    </xdr:from>
    <xdr:ext cx="534377" cy="259045"/>
    <xdr:sp macro="" textlink="">
      <xdr:nvSpPr>
        <xdr:cNvPr id="299" name="テキスト ボックス 298"/>
        <xdr:cNvSpPr txBox="1"/>
      </xdr:nvSpPr>
      <xdr:spPr>
        <a:xfrm>
          <a:off x="7594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162612</xdr:rowOff>
    </xdr:from>
    <xdr:ext cx="534377" cy="259045"/>
    <xdr:sp macro="" textlink="">
      <xdr:nvSpPr>
        <xdr:cNvPr id="301" name="テキスト ボックス 300"/>
        <xdr:cNvSpPr txBox="1"/>
      </xdr:nvSpPr>
      <xdr:spPr>
        <a:xfrm>
          <a:off x="6705111" y="63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36573</xdr:rowOff>
    </xdr:from>
    <xdr:to>
      <xdr:col>15</xdr:col>
      <xdr:colOff>231775</xdr:colOff>
      <xdr:row>36</xdr:row>
      <xdr:rowOff>138173</xdr:rowOff>
    </xdr:to>
    <xdr:sp macro="" textlink="">
      <xdr:nvSpPr>
        <xdr:cNvPr id="307" name="円/楕円 306"/>
        <xdr:cNvSpPr/>
      </xdr:nvSpPr>
      <xdr:spPr>
        <a:xfrm>
          <a:off x="10426700" y="620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15000</xdr:rowOff>
    </xdr:from>
    <xdr:ext cx="534377" cy="259045"/>
    <xdr:sp macro="" textlink="">
      <xdr:nvSpPr>
        <xdr:cNvPr id="308" name="補助費等該当値テキスト"/>
        <xdr:cNvSpPr txBox="1"/>
      </xdr:nvSpPr>
      <xdr:spPr>
        <a:xfrm>
          <a:off x="10528300" y="618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86,445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42897</xdr:rowOff>
    </xdr:from>
    <xdr:to>
      <xdr:col>14</xdr:col>
      <xdr:colOff>79375</xdr:colOff>
      <xdr:row>36</xdr:row>
      <xdr:rowOff>144497</xdr:rowOff>
    </xdr:to>
    <xdr:sp macro="" textlink="">
      <xdr:nvSpPr>
        <xdr:cNvPr id="309" name="円/楕円 308"/>
        <xdr:cNvSpPr/>
      </xdr:nvSpPr>
      <xdr:spPr>
        <a:xfrm>
          <a:off x="9588500" y="62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135624</xdr:rowOff>
    </xdr:from>
    <xdr:ext cx="534377" cy="259045"/>
    <xdr:sp macro="" textlink="">
      <xdr:nvSpPr>
        <xdr:cNvPr id="310" name="テキスト ボックス 309"/>
        <xdr:cNvSpPr txBox="1"/>
      </xdr:nvSpPr>
      <xdr:spPr>
        <a:xfrm>
          <a:off x="9372111" y="630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85,062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60444</xdr:rowOff>
    </xdr:from>
    <xdr:to>
      <xdr:col>12</xdr:col>
      <xdr:colOff>561975</xdr:colOff>
      <xdr:row>35</xdr:row>
      <xdr:rowOff>162044</xdr:rowOff>
    </xdr:to>
    <xdr:sp macro="" textlink="">
      <xdr:nvSpPr>
        <xdr:cNvPr id="311" name="円/楕円 310"/>
        <xdr:cNvSpPr/>
      </xdr:nvSpPr>
      <xdr:spPr>
        <a:xfrm>
          <a:off x="8699500" y="60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7121</xdr:rowOff>
    </xdr:from>
    <xdr:ext cx="599010" cy="259045"/>
    <xdr:sp macro="" textlink="">
      <xdr:nvSpPr>
        <xdr:cNvPr id="312" name="テキスト ボックス 311"/>
        <xdr:cNvSpPr txBox="1"/>
      </xdr:nvSpPr>
      <xdr:spPr>
        <a:xfrm>
          <a:off x="8450794" y="583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118,724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171200</xdr:rowOff>
    </xdr:from>
    <xdr:to>
      <xdr:col>11</xdr:col>
      <xdr:colOff>358775</xdr:colOff>
      <xdr:row>35</xdr:row>
      <xdr:rowOff>101350</xdr:rowOff>
    </xdr:to>
    <xdr:sp macro="" textlink="">
      <xdr:nvSpPr>
        <xdr:cNvPr id="313" name="円/楕円 312"/>
        <xdr:cNvSpPr/>
      </xdr:nvSpPr>
      <xdr:spPr>
        <a:xfrm>
          <a:off x="7810500" y="60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117877</xdr:rowOff>
    </xdr:from>
    <xdr:ext cx="599010" cy="259045"/>
    <xdr:sp macro="" textlink="">
      <xdr:nvSpPr>
        <xdr:cNvPr id="314" name="テキスト ボックス 313"/>
        <xdr:cNvSpPr txBox="1"/>
      </xdr:nvSpPr>
      <xdr:spPr>
        <a:xfrm>
          <a:off x="7561794" y="57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131,999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111399</xdr:rowOff>
    </xdr:from>
    <xdr:to>
      <xdr:col>10</xdr:col>
      <xdr:colOff>155575</xdr:colOff>
      <xdr:row>36</xdr:row>
      <xdr:rowOff>41549</xdr:rowOff>
    </xdr:to>
    <xdr:sp macro="" textlink="">
      <xdr:nvSpPr>
        <xdr:cNvPr id="315" name="円/楕円 314"/>
        <xdr:cNvSpPr/>
      </xdr:nvSpPr>
      <xdr:spPr>
        <a:xfrm>
          <a:off x="6921500" y="61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58076</xdr:rowOff>
    </xdr:from>
    <xdr:ext cx="599010" cy="259045"/>
    <xdr:sp macro="" textlink="">
      <xdr:nvSpPr>
        <xdr:cNvPr id="316" name="テキスト ボックス 315"/>
        <xdr:cNvSpPr txBox="1"/>
      </xdr:nvSpPr>
      <xdr:spPr>
        <a:xfrm>
          <a:off x="6672794" y="588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74599</xdr:rowOff>
    </xdr:from>
    <xdr:to>
      <xdr:col>15</xdr:col>
      <xdr:colOff>180975</xdr:colOff>
      <xdr:row>58</xdr:row>
      <xdr:rowOff>136316</xdr:rowOff>
    </xdr:to>
    <xdr:cxnSp macro="">
      <xdr:nvCxnSpPr>
        <xdr:cNvPr id="345" name="直線コネクタ 344"/>
        <xdr:cNvCxnSpPr/>
      </xdr:nvCxnSpPr>
      <xdr:spPr>
        <a:xfrm flipV="1">
          <a:off x="9639300" y="10018699"/>
          <a:ext cx="838200" cy="6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136316</xdr:rowOff>
    </xdr:from>
    <xdr:to>
      <xdr:col>14</xdr:col>
      <xdr:colOff>28575</xdr:colOff>
      <xdr:row>58</xdr:row>
      <xdr:rowOff>170847</xdr:rowOff>
    </xdr:to>
    <xdr:cxnSp macro="">
      <xdr:nvCxnSpPr>
        <xdr:cNvPr id="348" name="直線コネクタ 347"/>
        <xdr:cNvCxnSpPr/>
      </xdr:nvCxnSpPr>
      <xdr:spPr>
        <a:xfrm flipV="1">
          <a:off x="8750300" y="10080416"/>
          <a:ext cx="889000" cy="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0" name="テキスト ボックス 349"/>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157142</xdr:rowOff>
    </xdr:from>
    <xdr:to>
      <xdr:col>12</xdr:col>
      <xdr:colOff>511175</xdr:colOff>
      <xdr:row>58</xdr:row>
      <xdr:rowOff>170847</xdr:rowOff>
    </xdr:to>
    <xdr:cxnSp macro="">
      <xdr:nvCxnSpPr>
        <xdr:cNvPr id="351" name="直線コネクタ 350"/>
        <xdr:cNvCxnSpPr/>
      </xdr:nvCxnSpPr>
      <xdr:spPr>
        <a:xfrm>
          <a:off x="7861300" y="10101242"/>
          <a:ext cx="8890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157142</xdr:rowOff>
    </xdr:from>
    <xdr:to>
      <xdr:col>11</xdr:col>
      <xdr:colOff>307975</xdr:colOff>
      <xdr:row>58</xdr:row>
      <xdr:rowOff>162327</xdr:rowOff>
    </xdr:to>
    <xdr:cxnSp macro="">
      <xdr:nvCxnSpPr>
        <xdr:cNvPr id="354" name="直線コネクタ 353"/>
        <xdr:cNvCxnSpPr/>
      </xdr:nvCxnSpPr>
      <xdr:spPr>
        <a:xfrm flipV="1">
          <a:off x="6972300" y="10101242"/>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6" name="テキスト ボックス 355"/>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23799</xdr:rowOff>
    </xdr:from>
    <xdr:to>
      <xdr:col>15</xdr:col>
      <xdr:colOff>231775</xdr:colOff>
      <xdr:row>58</xdr:row>
      <xdr:rowOff>125399</xdr:rowOff>
    </xdr:to>
    <xdr:sp macro="" textlink="">
      <xdr:nvSpPr>
        <xdr:cNvPr id="364" name="円/楕円 363"/>
        <xdr:cNvSpPr/>
      </xdr:nvSpPr>
      <xdr:spPr>
        <a:xfrm>
          <a:off x="10426700" y="99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110176</xdr:rowOff>
    </xdr:from>
    <xdr:ext cx="534377" cy="259045"/>
    <xdr:sp macro="" textlink="">
      <xdr:nvSpPr>
        <xdr:cNvPr id="365" name="普通建設事業費該当値テキスト"/>
        <xdr:cNvSpPr txBox="1"/>
      </xdr:nvSpPr>
      <xdr:spPr>
        <a:xfrm>
          <a:off x="10528300" y="988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85516</xdr:rowOff>
    </xdr:from>
    <xdr:to>
      <xdr:col>14</xdr:col>
      <xdr:colOff>79375</xdr:colOff>
      <xdr:row>59</xdr:row>
      <xdr:rowOff>15666</xdr:rowOff>
    </xdr:to>
    <xdr:sp macro="" textlink="">
      <xdr:nvSpPr>
        <xdr:cNvPr id="366" name="円/楕円 365"/>
        <xdr:cNvSpPr/>
      </xdr:nvSpPr>
      <xdr:spPr>
        <a:xfrm>
          <a:off x="9588500" y="100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6793</xdr:rowOff>
    </xdr:from>
    <xdr:ext cx="534377" cy="259045"/>
    <xdr:sp macro="" textlink="">
      <xdr:nvSpPr>
        <xdr:cNvPr id="367" name="テキスト ボックス 366"/>
        <xdr:cNvSpPr txBox="1"/>
      </xdr:nvSpPr>
      <xdr:spPr>
        <a:xfrm>
          <a:off x="9372111" y="101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120047</xdr:rowOff>
    </xdr:from>
    <xdr:to>
      <xdr:col>12</xdr:col>
      <xdr:colOff>561975</xdr:colOff>
      <xdr:row>59</xdr:row>
      <xdr:rowOff>50197</xdr:rowOff>
    </xdr:to>
    <xdr:sp macro="" textlink="">
      <xdr:nvSpPr>
        <xdr:cNvPr id="368" name="円/楕円 367"/>
        <xdr:cNvSpPr/>
      </xdr:nvSpPr>
      <xdr:spPr>
        <a:xfrm>
          <a:off x="8699500" y="100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41324</xdr:rowOff>
    </xdr:from>
    <xdr:ext cx="534377" cy="259045"/>
    <xdr:sp macro="" textlink="">
      <xdr:nvSpPr>
        <xdr:cNvPr id="369" name="テキスト ボックス 368"/>
        <xdr:cNvSpPr txBox="1"/>
      </xdr:nvSpPr>
      <xdr:spPr>
        <a:xfrm>
          <a:off x="8483111" y="101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106342</xdr:rowOff>
    </xdr:from>
    <xdr:to>
      <xdr:col>11</xdr:col>
      <xdr:colOff>358775</xdr:colOff>
      <xdr:row>59</xdr:row>
      <xdr:rowOff>36492</xdr:rowOff>
    </xdr:to>
    <xdr:sp macro="" textlink="">
      <xdr:nvSpPr>
        <xdr:cNvPr id="370" name="円/楕円 369"/>
        <xdr:cNvSpPr/>
      </xdr:nvSpPr>
      <xdr:spPr>
        <a:xfrm>
          <a:off x="7810500" y="100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27619</xdr:rowOff>
    </xdr:from>
    <xdr:ext cx="534377" cy="259045"/>
    <xdr:sp macro="" textlink="">
      <xdr:nvSpPr>
        <xdr:cNvPr id="371" name="テキスト ボックス 370"/>
        <xdr:cNvSpPr txBox="1"/>
      </xdr:nvSpPr>
      <xdr:spPr>
        <a:xfrm>
          <a:off x="7594111" y="1014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111527</xdr:rowOff>
    </xdr:from>
    <xdr:to>
      <xdr:col>10</xdr:col>
      <xdr:colOff>155575</xdr:colOff>
      <xdr:row>59</xdr:row>
      <xdr:rowOff>41677</xdr:rowOff>
    </xdr:to>
    <xdr:sp macro="" textlink="">
      <xdr:nvSpPr>
        <xdr:cNvPr id="372" name="円/楕円 371"/>
        <xdr:cNvSpPr/>
      </xdr:nvSpPr>
      <xdr:spPr>
        <a:xfrm>
          <a:off x="6921500" y="1005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32804</xdr:rowOff>
    </xdr:from>
    <xdr:ext cx="534377" cy="259045"/>
    <xdr:sp macro="" textlink="">
      <xdr:nvSpPr>
        <xdr:cNvPr id="373" name="テキスト ボックス 372"/>
        <xdr:cNvSpPr txBox="1"/>
      </xdr:nvSpPr>
      <xdr:spPr>
        <a:xfrm>
          <a:off x="6705111" y="101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77375</xdr:rowOff>
    </xdr:from>
    <xdr:to>
      <xdr:col>15</xdr:col>
      <xdr:colOff>180975</xdr:colOff>
      <xdr:row>78</xdr:row>
      <xdr:rowOff>116424</xdr:rowOff>
    </xdr:to>
    <xdr:cxnSp macro="">
      <xdr:nvCxnSpPr>
        <xdr:cNvPr id="400" name="直線コネクタ 399"/>
        <xdr:cNvCxnSpPr/>
      </xdr:nvCxnSpPr>
      <xdr:spPr>
        <a:xfrm flipV="1">
          <a:off x="9639300" y="13450475"/>
          <a:ext cx="838200" cy="3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26575</xdr:rowOff>
    </xdr:from>
    <xdr:to>
      <xdr:col>15</xdr:col>
      <xdr:colOff>231775</xdr:colOff>
      <xdr:row>78</xdr:row>
      <xdr:rowOff>128175</xdr:rowOff>
    </xdr:to>
    <xdr:sp macro="" textlink="">
      <xdr:nvSpPr>
        <xdr:cNvPr id="410" name="円/楕円 409"/>
        <xdr:cNvSpPr/>
      </xdr:nvSpPr>
      <xdr:spPr>
        <a:xfrm>
          <a:off x="10426700" y="133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112952</xdr:rowOff>
    </xdr:from>
    <xdr:ext cx="534377" cy="259045"/>
    <xdr:sp macro="" textlink="">
      <xdr:nvSpPr>
        <xdr:cNvPr id="411" name="普通建設事業費 （ うち新規整備　）該当値テキスト"/>
        <xdr:cNvSpPr txBox="1"/>
      </xdr:nvSpPr>
      <xdr:spPr>
        <a:xfrm>
          <a:off x="10528300" y="1331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65624</xdr:rowOff>
    </xdr:from>
    <xdr:to>
      <xdr:col>14</xdr:col>
      <xdr:colOff>79375</xdr:colOff>
      <xdr:row>78</xdr:row>
      <xdr:rowOff>167224</xdr:rowOff>
    </xdr:to>
    <xdr:sp macro="" textlink="">
      <xdr:nvSpPr>
        <xdr:cNvPr id="412" name="円/楕円 411"/>
        <xdr:cNvSpPr/>
      </xdr:nvSpPr>
      <xdr:spPr>
        <a:xfrm>
          <a:off x="9588500" y="134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158351</xdr:rowOff>
    </xdr:from>
    <xdr:ext cx="469744" cy="259045"/>
    <xdr:sp macro="" textlink="">
      <xdr:nvSpPr>
        <xdr:cNvPr id="413" name="テキスト ボックス 412"/>
        <xdr:cNvSpPr txBox="1"/>
      </xdr:nvSpPr>
      <xdr:spPr>
        <a:xfrm>
          <a:off x="9404427" y="1353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50940</xdr:rowOff>
    </xdr:from>
    <xdr:to>
      <xdr:col>15</xdr:col>
      <xdr:colOff>180975</xdr:colOff>
      <xdr:row>98</xdr:row>
      <xdr:rowOff>70571</xdr:rowOff>
    </xdr:to>
    <xdr:cxnSp macro="">
      <xdr:nvCxnSpPr>
        <xdr:cNvPr id="440" name="直線コネクタ 439"/>
        <xdr:cNvCxnSpPr/>
      </xdr:nvCxnSpPr>
      <xdr:spPr>
        <a:xfrm>
          <a:off x="9639300" y="16853040"/>
          <a:ext cx="838200" cy="1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4" name="テキスト ボックス 443"/>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19771</xdr:rowOff>
    </xdr:from>
    <xdr:to>
      <xdr:col>15</xdr:col>
      <xdr:colOff>231775</xdr:colOff>
      <xdr:row>98</xdr:row>
      <xdr:rowOff>121371</xdr:rowOff>
    </xdr:to>
    <xdr:sp macro="" textlink="">
      <xdr:nvSpPr>
        <xdr:cNvPr id="450" name="円/楕円 449"/>
        <xdr:cNvSpPr/>
      </xdr:nvSpPr>
      <xdr:spPr>
        <a:xfrm>
          <a:off x="10426700" y="168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106148</xdr:rowOff>
    </xdr:from>
    <xdr:ext cx="469744" cy="259045"/>
    <xdr:sp macro="" textlink="">
      <xdr:nvSpPr>
        <xdr:cNvPr id="451" name="普通建設事業費 （ うち更新整備　）該当値テキスト"/>
        <xdr:cNvSpPr txBox="1"/>
      </xdr:nvSpPr>
      <xdr:spPr>
        <a:xfrm>
          <a:off x="10528300" y="1673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140</xdr:rowOff>
    </xdr:from>
    <xdr:to>
      <xdr:col>14</xdr:col>
      <xdr:colOff>79375</xdr:colOff>
      <xdr:row>98</xdr:row>
      <xdr:rowOff>101740</xdr:rowOff>
    </xdr:to>
    <xdr:sp macro="" textlink="">
      <xdr:nvSpPr>
        <xdr:cNvPr id="452" name="円/楕円 451"/>
        <xdr:cNvSpPr/>
      </xdr:nvSpPr>
      <xdr:spPr>
        <a:xfrm>
          <a:off x="9588500" y="168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92867</xdr:rowOff>
    </xdr:from>
    <xdr:ext cx="469744" cy="259045"/>
    <xdr:sp macro="" textlink="">
      <xdr:nvSpPr>
        <xdr:cNvPr id="453" name="テキスト ボックス 452"/>
        <xdr:cNvSpPr txBox="1"/>
      </xdr:nvSpPr>
      <xdr:spPr>
        <a:xfrm>
          <a:off x="9404427" y="1689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5" name="直線コネクタ 48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60787</xdr:rowOff>
    </xdr:from>
    <xdr:to>
      <xdr:col>23</xdr:col>
      <xdr:colOff>517525</xdr:colOff>
      <xdr:row>76</xdr:row>
      <xdr:rowOff>159172</xdr:rowOff>
    </xdr:to>
    <xdr:cxnSp macro="">
      <xdr:nvCxnSpPr>
        <xdr:cNvPr id="584" name="直線コネクタ 583"/>
        <xdr:cNvCxnSpPr/>
      </xdr:nvCxnSpPr>
      <xdr:spPr>
        <a:xfrm flipV="1">
          <a:off x="15481300" y="12919537"/>
          <a:ext cx="838200" cy="26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81146</xdr:rowOff>
    </xdr:from>
    <xdr:ext cx="534377" cy="259045"/>
    <xdr:sp macro="" textlink="">
      <xdr:nvSpPr>
        <xdr:cNvPr id="585" name="公債費平均値テキスト"/>
        <xdr:cNvSpPr txBox="1"/>
      </xdr:nvSpPr>
      <xdr:spPr>
        <a:xfrm>
          <a:off x="16370300" y="1293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123006</xdr:rowOff>
    </xdr:from>
    <xdr:to>
      <xdr:col>22</xdr:col>
      <xdr:colOff>365125</xdr:colOff>
      <xdr:row>76</xdr:row>
      <xdr:rowOff>159172</xdr:rowOff>
    </xdr:to>
    <xdr:cxnSp macro="">
      <xdr:nvCxnSpPr>
        <xdr:cNvPr id="587" name="直線コネクタ 586"/>
        <xdr:cNvCxnSpPr/>
      </xdr:nvCxnSpPr>
      <xdr:spPr>
        <a:xfrm>
          <a:off x="14592300" y="13153206"/>
          <a:ext cx="889000" cy="3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90934</xdr:rowOff>
    </xdr:from>
    <xdr:to>
      <xdr:col>21</xdr:col>
      <xdr:colOff>161925</xdr:colOff>
      <xdr:row>76</xdr:row>
      <xdr:rowOff>123006</xdr:rowOff>
    </xdr:to>
    <xdr:cxnSp macro="">
      <xdr:nvCxnSpPr>
        <xdr:cNvPr id="590" name="直線コネクタ 589"/>
        <xdr:cNvCxnSpPr/>
      </xdr:nvCxnSpPr>
      <xdr:spPr>
        <a:xfrm>
          <a:off x="13703300" y="13121134"/>
          <a:ext cx="889000" cy="3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79989</xdr:rowOff>
    </xdr:from>
    <xdr:to>
      <xdr:col>19</xdr:col>
      <xdr:colOff>644525</xdr:colOff>
      <xdr:row>76</xdr:row>
      <xdr:rowOff>90934</xdr:rowOff>
    </xdr:to>
    <xdr:cxnSp macro="">
      <xdr:nvCxnSpPr>
        <xdr:cNvPr id="593" name="直線コネクタ 592"/>
        <xdr:cNvCxnSpPr/>
      </xdr:nvCxnSpPr>
      <xdr:spPr>
        <a:xfrm>
          <a:off x="12814300" y="13110189"/>
          <a:ext cx="8890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7" name="テキスト ボックス 596"/>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9987</xdr:rowOff>
    </xdr:from>
    <xdr:to>
      <xdr:col>23</xdr:col>
      <xdr:colOff>568325</xdr:colOff>
      <xdr:row>75</xdr:row>
      <xdr:rowOff>111587</xdr:rowOff>
    </xdr:to>
    <xdr:sp macro="" textlink="">
      <xdr:nvSpPr>
        <xdr:cNvPr id="603" name="円/楕円 602"/>
        <xdr:cNvSpPr/>
      </xdr:nvSpPr>
      <xdr:spPr>
        <a:xfrm>
          <a:off x="16268700" y="128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32864</xdr:rowOff>
    </xdr:from>
    <xdr:ext cx="534377" cy="259045"/>
    <xdr:sp macro="" textlink="">
      <xdr:nvSpPr>
        <xdr:cNvPr id="604" name="公債費該当値テキスト"/>
        <xdr:cNvSpPr txBox="1"/>
      </xdr:nvSpPr>
      <xdr:spPr>
        <a:xfrm>
          <a:off x="16370300" y="127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83,808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108372</xdr:rowOff>
    </xdr:from>
    <xdr:to>
      <xdr:col>22</xdr:col>
      <xdr:colOff>415925</xdr:colOff>
      <xdr:row>77</xdr:row>
      <xdr:rowOff>38522</xdr:rowOff>
    </xdr:to>
    <xdr:sp macro="" textlink="">
      <xdr:nvSpPr>
        <xdr:cNvPr id="605" name="円/楕円 604"/>
        <xdr:cNvSpPr/>
      </xdr:nvSpPr>
      <xdr:spPr>
        <a:xfrm>
          <a:off x="15430500" y="131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29649</xdr:rowOff>
    </xdr:from>
    <xdr:ext cx="534377" cy="259045"/>
    <xdr:sp macro="" textlink="">
      <xdr:nvSpPr>
        <xdr:cNvPr id="606" name="テキスト ボックス 605"/>
        <xdr:cNvSpPr txBox="1"/>
      </xdr:nvSpPr>
      <xdr:spPr>
        <a:xfrm>
          <a:off x="15214111" y="132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72206</xdr:rowOff>
    </xdr:from>
    <xdr:to>
      <xdr:col>21</xdr:col>
      <xdr:colOff>212725</xdr:colOff>
      <xdr:row>77</xdr:row>
      <xdr:rowOff>2356</xdr:rowOff>
    </xdr:to>
    <xdr:sp macro="" textlink="">
      <xdr:nvSpPr>
        <xdr:cNvPr id="607" name="円/楕円 606"/>
        <xdr:cNvSpPr/>
      </xdr:nvSpPr>
      <xdr:spPr>
        <a:xfrm>
          <a:off x="14541500" y="131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164933</xdr:rowOff>
    </xdr:from>
    <xdr:ext cx="534377" cy="259045"/>
    <xdr:sp macro="" textlink="">
      <xdr:nvSpPr>
        <xdr:cNvPr id="608" name="テキスト ボックス 607"/>
        <xdr:cNvSpPr txBox="1"/>
      </xdr:nvSpPr>
      <xdr:spPr>
        <a:xfrm>
          <a:off x="14325111" y="131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40134</xdr:rowOff>
    </xdr:from>
    <xdr:to>
      <xdr:col>20</xdr:col>
      <xdr:colOff>9525</xdr:colOff>
      <xdr:row>76</xdr:row>
      <xdr:rowOff>141734</xdr:rowOff>
    </xdr:to>
    <xdr:sp macro="" textlink="">
      <xdr:nvSpPr>
        <xdr:cNvPr id="609" name="円/楕円 608"/>
        <xdr:cNvSpPr/>
      </xdr:nvSpPr>
      <xdr:spPr>
        <a:xfrm>
          <a:off x="13652500" y="1307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132861</xdr:rowOff>
    </xdr:from>
    <xdr:ext cx="534377" cy="259045"/>
    <xdr:sp macro="" textlink="">
      <xdr:nvSpPr>
        <xdr:cNvPr id="610" name="テキスト ボックス 609"/>
        <xdr:cNvSpPr txBox="1"/>
      </xdr:nvSpPr>
      <xdr:spPr>
        <a:xfrm>
          <a:off x="13436111" y="1316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29189</xdr:rowOff>
    </xdr:from>
    <xdr:to>
      <xdr:col>18</xdr:col>
      <xdr:colOff>492125</xdr:colOff>
      <xdr:row>76</xdr:row>
      <xdr:rowOff>130789</xdr:rowOff>
    </xdr:to>
    <xdr:sp macro="" textlink="">
      <xdr:nvSpPr>
        <xdr:cNvPr id="611" name="円/楕円 610"/>
        <xdr:cNvSpPr/>
      </xdr:nvSpPr>
      <xdr:spPr>
        <a:xfrm>
          <a:off x="12763500" y="1305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121916</xdr:rowOff>
    </xdr:from>
    <xdr:ext cx="534377" cy="259045"/>
    <xdr:sp macro="" textlink="">
      <xdr:nvSpPr>
        <xdr:cNvPr id="612" name="テキスト ボックス 611"/>
        <xdr:cNvSpPr txBox="1"/>
      </xdr:nvSpPr>
      <xdr:spPr>
        <a:xfrm>
          <a:off x="12547111" y="1315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16763</xdr:rowOff>
    </xdr:from>
    <xdr:to>
      <xdr:col>23</xdr:col>
      <xdr:colOff>517525</xdr:colOff>
      <xdr:row>97</xdr:row>
      <xdr:rowOff>73822</xdr:rowOff>
    </xdr:to>
    <xdr:cxnSp macro="">
      <xdr:nvCxnSpPr>
        <xdr:cNvPr id="639" name="直線コネクタ 638"/>
        <xdr:cNvCxnSpPr/>
      </xdr:nvCxnSpPr>
      <xdr:spPr>
        <a:xfrm>
          <a:off x="15481300" y="16647413"/>
          <a:ext cx="8382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0" name="積立金平均値テキスト"/>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141602</xdr:rowOff>
    </xdr:from>
    <xdr:to>
      <xdr:col>22</xdr:col>
      <xdr:colOff>365125</xdr:colOff>
      <xdr:row>97</xdr:row>
      <xdr:rowOff>16763</xdr:rowOff>
    </xdr:to>
    <xdr:cxnSp macro="">
      <xdr:nvCxnSpPr>
        <xdr:cNvPr id="642" name="直線コネクタ 641"/>
        <xdr:cNvCxnSpPr/>
      </xdr:nvCxnSpPr>
      <xdr:spPr>
        <a:xfrm>
          <a:off x="14592300" y="16600802"/>
          <a:ext cx="889000" cy="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141602</xdr:rowOff>
    </xdr:from>
    <xdr:to>
      <xdr:col>21</xdr:col>
      <xdr:colOff>161925</xdr:colOff>
      <xdr:row>98</xdr:row>
      <xdr:rowOff>20669</xdr:rowOff>
    </xdr:to>
    <xdr:cxnSp macro="">
      <xdr:nvCxnSpPr>
        <xdr:cNvPr id="645" name="直線コネクタ 644"/>
        <xdr:cNvCxnSpPr/>
      </xdr:nvCxnSpPr>
      <xdr:spPr>
        <a:xfrm flipV="1">
          <a:off x="13703300" y="16600802"/>
          <a:ext cx="889000" cy="22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7" name="テキスト ボックス 646"/>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136691</xdr:rowOff>
    </xdr:from>
    <xdr:to>
      <xdr:col>19</xdr:col>
      <xdr:colOff>644525</xdr:colOff>
      <xdr:row>98</xdr:row>
      <xdr:rowOff>20669</xdr:rowOff>
    </xdr:to>
    <xdr:cxnSp macro="">
      <xdr:nvCxnSpPr>
        <xdr:cNvPr id="648" name="直線コネクタ 647"/>
        <xdr:cNvCxnSpPr/>
      </xdr:nvCxnSpPr>
      <xdr:spPr>
        <a:xfrm>
          <a:off x="12814300" y="16595891"/>
          <a:ext cx="889000" cy="22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154698</xdr:rowOff>
    </xdr:from>
    <xdr:ext cx="534377" cy="259045"/>
    <xdr:sp macro="" textlink="">
      <xdr:nvSpPr>
        <xdr:cNvPr id="652" name="テキスト ボックス 651"/>
        <xdr:cNvSpPr txBox="1"/>
      </xdr:nvSpPr>
      <xdr:spPr>
        <a:xfrm>
          <a:off x="12547111" y="167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23022</xdr:rowOff>
    </xdr:from>
    <xdr:to>
      <xdr:col>23</xdr:col>
      <xdr:colOff>568325</xdr:colOff>
      <xdr:row>97</xdr:row>
      <xdr:rowOff>124622</xdr:rowOff>
    </xdr:to>
    <xdr:sp macro="" textlink="">
      <xdr:nvSpPr>
        <xdr:cNvPr id="658" name="円/楕円 657"/>
        <xdr:cNvSpPr/>
      </xdr:nvSpPr>
      <xdr:spPr>
        <a:xfrm>
          <a:off x="16268700" y="166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45899</xdr:rowOff>
    </xdr:from>
    <xdr:ext cx="534377" cy="259045"/>
    <xdr:sp macro="" textlink="">
      <xdr:nvSpPr>
        <xdr:cNvPr id="659" name="積立金該当値テキスト"/>
        <xdr:cNvSpPr txBox="1"/>
      </xdr:nvSpPr>
      <xdr:spPr>
        <a:xfrm>
          <a:off x="16370300" y="1650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51,909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137413</xdr:rowOff>
    </xdr:from>
    <xdr:to>
      <xdr:col>22</xdr:col>
      <xdr:colOff>415925</xdr:colOff>
      <xdr:row>97</xdr:row>
      <xdr:rowOff>67563</xdr:rowOff>
    </xdr:to>
    <xdr:sp macro="" textlink="">
      <xdr:nvSpPr>
        <xdr:cNvPr id="660" name="円/楕円 659"/>
        <xdr:cNvSpPr/>
      </xdr:nvSpPr>
      <xdr:spPr>
        <a:xfrm>
          <a:off x="15430500" y="165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58690</xdr:rowOff>
    </xdr:from>
    <xdr:ext cx="534377" cy="259045"/>
    <xdr:sp macro="" textlink="">
      <xdr:nvSpPr>
        <xdr:cNvPr id="661" name="テキスト ボックス 660"/>
        <xdr:cNvSpPr txBox="1"/>
      </xdr:nvSpPr>
      <xdr:spPr>
        <a:xfrm>
          <a:off x="15214111" y="1668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90802</xdr:rowOff>
    </xdr:from>
    <xdr:to>
      <xdr:col>21</xdr:col>
      <xdr:colOff>212725</xdr:colOff>
      <xdr:row>97</xdr:row>
      <xdr:rowOff>20952</xdr:rowOff>
    </xdr:to>
    <xdr:sp macro="" textlink="">
      <xdr:nvSpPr>
        <xdr:cNvPr id="662" name="円/楕円 661"/>
        <xdr:cNvSpPr/>
      </xdr:nvSpPr>
      <xdr:spPr>
        <a:xfrm>
          <a:off x="14541500" y="1655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37479</xdr:rowOff>
    </xdr:from>
    <xdr:ext cx="534377" cy="259045"/>
    <xdr:sp macro="" textlink="">
      <xdr:nvSpPr>
        <xdr:cNvPr id="663" name="テキスト ボックス 662"/>
        <xdr:cNvSpPr txBox="1"/>
      </xdr:nvSpPr>
      <xdr:spPr>
        <a:xfrm>
          <a:off x="14325111" y="1632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74,584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141319</xdr:rowOff>
    </xdr:from>
    <xdr:to>
      <xdr:col>20</xdr:col>
      <xdr:colOff>9525</xdr:colOff>
      <xdr:row>98</xdr:row>
      <xdr:rowOff>71469</xdr:rowOff>
    </xdr:to>
    <xdr:sp macro="" textlink="">
      <xdr:nvSpPr>
        <xdr:cNvPr id="664" name="円/楕円 663"/>
        <xdr:cNvSpPr/>
      </xdr:nvSpPr>
      <xdr:spPr>
        <a:xfrm>
          <a:off x="13652500" y="16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62596</xdr:rowOff>
    </xdr:from>
    <xdr:ext cx="534377" cy="259045"/>
    <xdr:sp macro="" textlink="">
      <xdr:nvSpPr>
        <xdr:cNvPr id="665" name="テキスト ボックス 664"/>
        <xdr:cNvSpPr txBox="1"/>
      </xdr:nvSpPr>
      <xdr:spPr>
        <a:xfrm>
          <a:off x="13436111" y="1686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85891</xdr:rowOff>
    </xdr:from>
    <xdr:to>
      <xdr:col>18</xdr:col>
      <xdr:colOff>492125</xdr:colOff>
      <xdr:row>97</xdr:row>
      <xdr:rowOff>16041</xdr:rowOff>
    </xdr:to>
    <xdr:sp macro="" textlink="">
      <xdr:nvSpPr>
        <xdr:cNvPr id="666" name="円/楕円 665"/>
        <xdr:cNvSpPr/>
      </xdr:nvSpPr>
      <xdr:spPr>
        <a:xfrm>
          <a:off x="12763500" y="165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32568</xdr:rowOff>
    </xdr:from>
    <xdr:ext cx="534377" cy="259045"/>
    <xdr:sp macro="" textlink="">
      <xdr:nvSpPr>
        <xdr:cNvPr id="667" name="テキスト ボックス 666"/>
        <xdr:cNvSpPr txBox="1"/>
      </xdr:nvSpPr>
      <xdr:spPr>
        <a:xfrm>
          <a:off x="12547111" y="163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6" name="直線コネクタ 69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9" name="直線コネクタ 69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2" name="直線コネクタ 70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5" name="直線コネクタ 70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3" name="直線コネクタ 75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2" name="直線コネクタ 76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1" name="テキスト ボックス 78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154056</xdr:rowOff>
    </xdr:from>
    <xdr:to>
      <xdr:col>32</xdr:col>
      <xdr:colOff>187325</xdr:colOff>
      <xdr:row>74</xdr:row>
      <xdr:rowOff>158018</xdr:rowOff>
    </xdr:to>
    <xdr:cxnSp macro="">
      <xdr:nvCxnSpPr>
        <xdr:cNvPr id="810" name="直線コネクタ 809"/>
        <xdr:cNvCxnSpPr/>
      </xdr:nvCxnSpPr>
      <xdr:spPr>
        <a:xfrm flipV="1">
          <a:off x="21323300" y="12841356"/>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11"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158018</xdr:rowOff>
    </xdr:from>
    <xdr:to>
      <xdr:col>31</xdr:col>
      <xdr:colOff>34925</xdr:colOff>
      <xdr:row>75</xdr:row>
      <xdr:rowOff>15624</xdr:rowOff>
    </xdr:to>
    <xdr:cxnSp macro="">
      <xdr:nvCxnSpPr>
        <xdr:cNvPr id="813" name="直線コネクタ 812"/>
        <xdr:cNvCxnSpPr/>
      </xdr:nvCxnSpPr>
      <xdr:spPr>
        <a:xfrm flipV="1">
          <a:off x="20434300" y="12845318"/>
          <a:ext cx="889000" cy="2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5" name="テキスト ボックス 814"/>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15624</xdr:rowOff>
    </xdr:from>
    <xdr:to>
      <xdr:col>29</xdr:col>
      <xdr:colOff>517525</xdr:colOff>
      <xdr:row>75</xdr:row>
      <xdr:rowOff>24562</xdr:rowOff>
    </xdr:to>
    <xdr:cxnSp macro="">
      <xdr:nvCxnSpPr>
        <xdr:cNvPr id="816" name="直線コネクタ 815"/>
        <xdr:cNvCxnSpPr/>
      </xdr:nvCxnSpPr>
      <xdr:spPr>
        <a:xfrm flipV="1">
          <a:off x="19545300" y="12874374"/>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83352</xdr:rowOff>
    </xdr:from>
    <xdr:ext cx="534377" cy="259045"/>
    <xdr:sp macro="" textlink="">
      <xdr:nvSpPr>
        <xdr:cNvPr id="818" name="テキスト ボックス 817"/>
        <xdr:cNvSpPr txBox="1"/>
      </xdr:nvSpPr>
      <xdr:spPr>
        <a:xfrm>
          <a:off x="20167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11730</xdr:rowOff>
    </xdr:from>
    <xdr:to>
      <xdr:col>28</xdr:col>
      <xdr:colOff>314325</xdr:colOff>
      <xdr:row>75</xdr:row>
      <xdr:rowOff>24562</xdr:rowOff>
    </xdr:to>
    <xdr:cxnSp macro="">
      <xdr:nvCxnSpPr>
        <xdr:cNvPr id="819" name="直線コネクタ 818"/>
        <xdr:cNvCxnSpPr/>
      </xdr:nvCxnSpPr>
      <xdr:spPr>
        <a:xfrm>
          <a:off x="18656300" y="12870480"/>
          <a:ext cx="889000" cy="1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89806</xdr:rowOff>
    </xdr:from>
    <xdr:ext cx="534377" cy="259045"/>
    <xdr:sp macro="" textlink="">
      <xdr:nvSpPr>
        <xdr:cNvPr id="821" name="テキスト ボックス 820"/>
        <xdr:cNvSpPr txBox="1"/>
      </xdr:nvSpPr>
      <xdr:spPr>
        <a:xfrm>
          <a:off x="19278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91642</xdr:rowOff>
    </xdr:from>
    <xdr:ext cx="534377" cy="259045"/>
    <xdr:sp macro="" textlink="">
      <xdr:nvSpPr>
        <xdr:cNvPr id="823" name="テキスト ボックス 822"/>
        <xdr:cNvSpPr txBox="1"/>
      </xdr:nvSpPr>
      <xdr:spPr>
        <a:xfrm>
          <a:off x="18389111" y="131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103256</xdr:rowOff>
    </xdr:from>
    <xdr:to>
      <xdr:col>32</xdr:col>
      <xdr:colOff>238125</xdr:colOff>
      <xdr:row>75</xdr:row>
      <xdr:rowOff>33406</xdr:rowOff>
    </xdr:to>
    <xdr:sp macro="" textlink="">
      <xdr:nvSpPr>
        <xdr:cNvPr id="829" name="円/楕円 828"/>
        <xdr:cNvSpPr/>
      </xdr:nvSpPr>
      <xdr:spPr>
        <a:xfrm>
          <a:off x="22110700" y="127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126133</xdr:rowOff>
    </xdr:from>
    <xdr:ext cx="534377" cy="259045"/>
    <xdr:sp macro="" textlink="">
      <xdr:nvSpPr>
        <xdr:cNvPr id="830" name="繰出金該当値テキスト"/>
        <xdr:cNvSpPr txBox="1"/>
      </xdr:nvSpPr>
      <xdr:spPr>
        <a:xfrm>
          <a:off x="22212300" y="1264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98,116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107218</xdr:rowOff>
    </xdr:from>
    <xdr:to>
      <xdr:col>31</xdr:col>
      <xdr:colOff>85725</xdr:colOff>
      <xdr:row>75</xdr:row>
      <xdr:rowOff>37368</xdr:rowOff>
    </xdr:to>
    <xdr:sp macro="" textlink="">
      <xdr:nvSpPr>
        <xdr:cNvPr id="831" name="円/楕円 830"/>
        <xdr:cNvSpPr/>
      </xdr:nvSpPr>
      <xdr:spPr>
        <a:xfrm>
          <a:off x="21272500" y="127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53895</xdr:rowOff>
    </xdr:from>
    <xdr:ext cx="534377" cy="259045"/>
    <xdr:sp macro="" textlink="">
      <xdr:nvSpPr>
        <xdr:cNvPr id="832" name="テキスト ボックス 831"/>
        <xdr:cNvSpPr txBox="1"/>
      </xdr:nvSpPr>
      <xdr:spPr>
        <a:xfrm>
          <a:off x="21056111" y="125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97,596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136274</xdr:rowOff>
    </xdr:from>
    <xdr:to>
      <xdr:col>29</xdr:col>
      <xdr:colOff>568325</xdr:colOff>
      <xdr:row>75</xdr:row>
      <xdr:rowOff>66424</xdr:rowOff>
    </xdr:to>
    <xdr:sp macro="" textlink="">
      <xdr:nvSpPr>
        <xdr:cNvPr id="833" name="円/楕円 832"/>
        <xdr:cNvSpPr/>
      </xdr:nvSpPr>
      <xdr:spPr>
        <a:xfrm>
          <a:off x="20383500" y="1282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82951</xdr:rowOff>
    </xdr:from>
    <xdr:ext cx="534377" cy="259045"/>
    <xdr:sp macro="" textlink="">
      <xdr:nvSpPr>
        <xdr:cNvPr id="834" name="テキスト ボックス 833"/>
        <xdr:cNvSpPr txBox="1"/>
      </xdr:nvSpPr>
      <xdr:spPr>
        <a:xfrm>
          <a:off x="20167111" y="1259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93,783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145212</xdr:rowOff>
    </xdr:from>
    <xdr:to>
      <xdr:col>28</xdr:col>
      <xdr:colOff>365125</xdr:colOff>
      <xdr:row>75</xdr:row>
      <xdr:rowOff>75362</xdr:rowOff>
    </xdr:to>
    <xdr:sp macro="" textlink="">
      <xdr:nvSpPr>
        <xdr:cNvPr id="835" name="円/楕円 834"/>
        <xdr:cNvSpPr/>
      </xdr:nvSpPr>
      <xdr:spPr>
        <a:xfrm>
          <a:off x="19494500" y="128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91889</xdr:rowOff>
    </xdr:from>
    <xdr:ext cx="534377" cy="259045"/>
    <xdr:sp macro="" textlink="">
      <xdr:nvSpPr>
        <xdr:cNvPr id="836" name="テキスト ボックス 835"/>
        <xdr:cNvSpPr txBox="1"/>
      </xdr:nvSpPr>
      <xdr:spPr>
        <a:xfrm>
          <a:off x="19278111" y="1260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92,610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132380</xdr:rowOff>
    </xdr:from>
    <xdr:to>
      <xdr:col>27</xdr:col>
      <xdr:colOff>161925</xdr:colOff>
      <xdr:row>75</xdr:row>
      <xdr:rowOff>62530</xdr:rowOff>
    </xdr:to>
    <xdr:sp macro="" textlink="">
      <xdr:nvSpPr>
        <xdr:cNvPr id="837" name="円/楕円 836"/>
        <xdr:cNvSpPr/>
      </xdr:nvSpPr>
      <xdr:spPr>
        <a:xfrm>
          <a:off x="18605500" y="1281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79057</xdr:rowOff>
    </xdr:from>
    <xdr:ext cx="534377" cy="259045"/>
    <xdr:sp macro="" textlink="">
      <xdr:nvSpPr>
        <xdr:cNvPr id="838" name="テキスト ボックス 837"/>
        <xdr:cNvSpPr txBox="1"/>
      </xdr:nvSpPr>
      <xdr:spPr>
        <a:xfrm>
          <a:off x="18389111" y="1259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en-US" sz="1300" b="0" i="0" u="none" strike="noStrike" baseline="0" smtClean="0">
              <a:solidFill>
                <a:schemeClr val="dk1"/>
              </a:solidFill>
              <a:latin typeface="+mn-lt"/>
              <a:ea typeface="+mn-ea"/>
              <a:cs typeface="+mn-cs"/>
            </a:rPr>
            <a:t>歳出決算総額は、住民一人当たり</a:t>
          </a:r>
          <a:r>
            <a:rPr lang="en-US" altLang="ja-JP" sz="1300" b="0" i="0" u="none" strike="noStrike" baseline="0" smtClean="0">
              <a:solidFill>
                <a:schemeClr val="dk1"/>
              </a:solidFill>
              <a:latin typeface="+mn-lt"/>
              <a:ea typeface="+mn-ea"/>
              <a:cs typeface="+mn-cs"/>
            </a:rPr>
            <a:t>5,215,972</a:t>
          </a:r>
          <a:r>
            <a:rPr lang="ja-JP" altLang="en-US" sz="1300" b="0" i="0" u="none" strike="noStrike" baseline="0" smtClean="0">
              <a:solidFill>
                <a:schemeClr val="dk1"/>
              </a:solidFill>
              <a:latin typeface="+mn-lt"/>
              <a:ea typeface="+mn-ea"/>
              <a:cs typeface="+mn-cs"/>
            </a:rPr>
            <a:t>千円となっている。主な構成項目である人件費は、住民一人当たり</a:t>
          </a:r>
          <a:r>
            <a:rPr lang="en-US" altLang="ja-JP" sz="1300" b="0" i="0" u="none" strike="noStrike" baseline="0" smtClean="0">
              <a:solidFill>
                <a:schemeClr val="dk1"/>
              </a:solidFill>
              <a:latin typeface="+mn-lt"/>
              <a:ea typeface="+mn-ea"/>
              <a:cs typeface="+mn-cs"/>
            </a:rPr>
            <a:t>133,367</a:t>
          </a:r>
          <a:r>
            <a:rPr lang="ja-JP" altLang="en-US" sz="1300" b="0" i="0" u="none" strike="noStrike" baseline="0" smtClean="0">
              <a:solidFill>
                <a:schemeClr val="dk1"/>
              </a:solidFill>
              <a:latin typeface="+mn-lt"/>
              <a:ea typeface="+mn-ea"/>
              <a:cs typeface="+mn-cs"/>
            </a:rPr>
            <a:t>千円となっており、近年においては</a:t>
          </a:r>
          <a:r>
            <a:rPr lang="en-US" altLang="ja-JP" sz="1300" b="0" i="0" u="none" strike="noStrike" baseline="0" smtClean="0">
              <a:solidFill>
                <a:schemeClr val="dk1"/>
              </a:solidFill>
              <a:latin typeface="+mn-lt"/>
              <a:ea typeface="+mn-ea"/>
              <a:cs typeface="+mn-cs"/>
            </a:rPr>
            <a:t>130,000</a:t>
          </a:r>
          <a:r>
            <a:rPr lang="ja-JP" altLang="en-US" sz="1300" b="0" i="0" u="none" strike="noStrike" baseline="0" smtClean="0">
              <a:solidFill>
                <a:schemeClr val="dk1"/>
              </a:solidFill>
              <a:latin typeface="+mn-lt"/>
              <a:ea typeface="+mn-ea"/>
              <a:cs typeface="+mn-cs"/>
            </a:rPr>
            <a:t>千円程度で推移してきており、高止まりの傾向にある。また、類似団体平均と比べて高い水準にある。これは過去の関西国際空港開港関連による採用数が類似団体平均と比較して多かったことが主な要因である。 </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8,606
8,496
5.62
5,540,490
5,215,972
316,787
3,664,953
765,010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48387</xdr:rowOff>
    </xdr:from>
    <xdr:to>
      <xdr:col>6</xdr:col>
      <xdr:colOff>511175</xdr:colOff>
      <xdr:row>36</xdr:row>
      <xdr:rowOff>118491</xdr:rowOff>
    </xdr:to>
    <xdr:cxnSp macro="">
      <xdr:nvCxnSpPr>
        <xdr:cNvPr id="61" name="直線コネクタ 60"/>
        <xdr:cNvCxnSpPr/>
      </xdr:nvCxnSpPr>
      <xdr:spPr>
        <a:xfrm flipV="1">
          <a:off x="3797300" y="6220587"/>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118491</xdr:rowOff>
    </xdr:from>
    <xdr:to>
      <xdr:col>5</xdr:col>
      <xdr:colOff>358775</xdr:colOff>
      <xdr:row>36</xdr:row>
      <xdr:rowOff>127381</xdr:rowOff>
    </xdr:to>
    <xdr:cxnSp macro="">
      <xdr:nvCxnSpPr>
        <xdr:cNvPr id="64" name="直線コネクタ 63"/>
        <xdr:cNvCxnSpPr/>
      </xdr:nvCxnSpPr>
      <xdr:spPr>
        <a:xfrm flipV="1">
          <a:off x="2908300" y="6290691"/>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81280</xdr:rowOff>
    </xdr:from>
    <xdr:to>
      <xdr:col>4</xdr:col>
      <xdr:colOff>155575</xdr:colOff>
      <xdr:row>36</xdr:row>
      <xdr:rowOff>127381</xdr:rowOff>
    </xdr:to>
    <xdr:cxnSp macro="">
      <xdr:nvCxnSpPr>
        <xdr:cNvPr id="67" name="直線コネクタ 66"/>
        <xdr:cNvCxnSpPr/>
      </xdr:nvCxnSpPr>
      <xdr:spPr>
        <a:xfrm>
          <a:off x="2019300" y="6253480"/>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142875</xdr:rowOff>
    </xdr:from>
    <xdr:to>
      <xdr:col>2</xdr:col>
      <xdr:colOff>638175</xdr:colOff>
      <xdr:row>36</xdr:row>
      <xdr:rowOff>81280</xdr:rowOff>
    </xdr:to>
    <xdr:cxnSp macro="">
      <xdr:nvCxnSpPr>
        <xdr:cNvPr id="70" name="直線コネクタ 69"/>
        <xdr:cNvCxnSpPr/>
      </xdr:nvCxnSpPr>
      <xdr:spPr>
        <a:xfrm>
          <a:off x="1130300" y="5972175"/>
          <a:ext cx="889000" cy="28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169037</xdr:rowOff>
    </xdr:from>
    <xdr:to>
      <xdr:col>6</xdr:col>
      <xdr:colOff>561975</xdr:colOff>
      <xdr:row>36</xdr:row>
      <xdr:rowOff>99187</xdr:rowOff>
    </xdr:to>
    <xdr:sp macro="" textlink="">
      <xdr:nvSpPr>
        <xdr:cNvPr id="80" name="円/楕円 79"/>
        <xdr:cNvSpPr/>
      </xdr:nvSpPr>
      <xdr:spPr>
        <a:xfrm>
          <a:off x="4584700" y="61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20464</xdr:rowOff>
    </xdr:from>
    <xdr:ext cx="534377" cy="259045"/>
    <xdr:sp macro="" textlink="">
      <xdr:nvSpPr>
        <xdr:cNvPr id="81" name="議会費該当値テキスト"/>
        <xdr:cNvSpPr txBox="1"/>
      </xdr:nvSpPr>
      <xdr:spPr>
        <a:xfrm>
          <a:off x="4686300" y="60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67691</xdr:rowOff>
    </xdr:from>
    <xdr:to>
      <xdr:col>5</xdr:col>
      <xdr:colOff>409575</xdr:colOff>
      <xdr:row>36</xdr:row>
      <xdr:rowOff>169291</xdr:rowOff>
    </xdr:to>
    <xdr:sp macro="" textlink="">
      <xdr:nvSpPr>
        <xdr:cNvPr id="82" name="円/楕円 81"/>
        <xdr:cNvSpPr/>
      </xdr:nvSpPr>
      <xdr:spPr>
        <a:xfrm>
          <a:off x="3746500" y="62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160418</xdr:rowOff>
    </xdr:from>
    <xdr:ext cx="469744" cy="259045"/>
    <xdr:sp macro="" textlink="">
      <xdr:nvSpPr>
        <xdr:cNvPr id="83" name="テキスト ボックス 82"/>
        <xdr:cNvSpPr txBox="1"/>
      </xdr:nvSpPr>
      <xdr:spPr>
        <a:xfrm>
          <a:off x="3562427" y="63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76581</xdr:rowOff>
    </xdr:from>
    <xdr:to>
      <xdr:col>4</xdr:col>
      <xdr:colOff>206375</xdr:colOff>
      <xdr:row>37</xdr:row>
      <xdr:rowOff>6731</xdr:rowOff>
    </xdr:to>
    <xdr:sp macro="" textlink="">
      <xdr:nvSpPr>
        <xdr:cNvPr id="84" name="円/楕円 83"/>
        <xdr:cNvSpPr/>
      </xdr:nvSpPr>
      <xdr:spPr>
        <a:xfrm>
          <a:off x="2857500" y="62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169308</xdr:rowOff>
    </xdr:from>
    <xdr:ext cx="469744" cy="259045"/>
    <xdr:sp macro="" textlink="">
      <xdr:nvSpPr>
        <xdr:cNvPr id="85" name="テキスト ボックス 84"/>
        <xdr:cNvSpPr txBox="1"/>
      </xdr:nvSpPr>
      <xdr:spPr>
        <a:xfrm>
          <a:off x="2673427" y="634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30480</xdr:rowOff>
    </xdr:from>
    <xdr:to>
      <xdr:col>3</xdr:col>
      <xdr:colOff>3175</xdr:colOff>
      <xdr:row>36</xdr:row>
      <xdr:rowOff>132080</xdr:rowOff>
    </xdr:to>
    <xdr:sp macro="" textlink="">
      <xdr:nvSpPr>
        <xdr:cNvPr id="86" name="円/楕円 85"/>
        <xdr:cNvSpPr/>
      </xdr:nvSpPr>
      <xdr:spPr>
        <a:xfrm>
          <a:off x="1968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123207</xdr:rowOff>
    </xdr:from>
    <xdr:ext cx="469744" cy="259045"/>
    <xdr:sp macro="" textlink="">
      <xdr:nvSpPr>
        <xdr:cNvPr id="87" name="テキスト ボックス 86"/>
        <xdr:cNvSpPr txBox="1"/>
      </xdr:nvSpPr>
      <xdr:spPr>
        <a:xfrm>
          <a:off x="1784427" y="629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92075</xdr:rowOff>
    </xdr:from>
    <xdr:to>
      <xdr:col>1</xdr:col>
      <xdr:colOff>485775</xdr:colOff>
      <xdr:row>35</xdr:row>
      <xdr:rowOff>22225</xdr:rowOff>
    </xdr:to>
    <xdr:sp macro="" textlink="">
      <xdr:nvSpPr>
        <xdr:cNvPr id="88" name="円/楕円 87"/>
        <xdr:cNvSpPr/>
      </xdr:nvSpPr>
      <xdr:spPr>
        <a:xfrm>
          <a:off x="1079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38752</xdr:rowOff>
    </xdr:from>
    <xdr:ext cx="534377" cy="259045"/>
    <xdr:sp macro="" textlink="">
      <xdr:nvSpPr>
        <xdr:cNvPr id="89" name="テキスト ボックス 88"/>
        <xdr:cNvSpPr txBox="1"/>
      </xdr:nvSpPr>
      <xdr:spPr>
        <a:xfrm>
          <a:off x="863111" y="569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26771</xdr:rowOff>
    </xdr:from>
    <xdr:to>
      <xdr:col>6</xdr:col>
      <xdr:colOff>511175</xdr:colOff>
      <xdr:row>57</xdr:row>
      <xdr:rowOff>56304</xdr:rowOff>
    </xdr:to>
    <xdr:cxnSp macro="">
      <xdr:nvCxnSpPr>
        <xdr:cNvPr id="120" name="直線コネクタ 119"/>
        <xdr:cNvCxnSpPr/>
      </xdr:nvCxnSpPr>
      <xdr:spPr>
        <a:xfrm>
          <a:off x="3797300" y="9799421"/>
          <a:ext cx="838200" cy="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171449</xdr:rowOff>
    </xdr:from>
    <xdr:to>
      <xdr:col>5</xdr:col>
      <xdr:colOff>358775</xdr:colOff>
      <xdr:row>57</xdr:row>
      <xdr:rowOff>26771</xdr:rowOff>
    </xdr:to>
    <xdr:cxnSp macro="">
      <xdr:nvCxnSpPr>
        <xdr:cNvPr id="123" name="直線コネクタ 122"/>
        <xdr:cNvCxnSpPr/>
      </xdr:nvCxnSpPr>
      <xdr:spPr>
        <a:xfrm>
          <a:off x="2908300" y="9772649"/>
          <a:ext cx="889000" cy="2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171449</xdr:rowOff>
    </xdr:from>
    <xdr:to>
      <xdr:col>4</xdr:col>
      <xdr:colOff>155575</xdr:colOff>
      <xdr:row>58</xdr:row>
      <xdr:rowOff>17474</xdr:rowOff>
    </xdr:to>
    <xdr:cxnSp macro="">
      <xdr:nvCxnSpPr>
        <xdr:cNvPr id="126" name="直線コネクタ 125"/>
        <xdr:cNvCxnSpPr/>
      </xdr:nvCxnSpPr>
      <xdr:spPr>
        <a:xfrm flipV="1">
          <a:off x="2019300" y="9772649"/>
          <a:ext cx="889000" cy="1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71376</xdr:rowOff>
    </xdr:from>
    <xdr:ext cx="599010" cy="259045"/>
    <xdr:sp macro="" textlink="">
      <xdr:nvSpPr>
        <xdr:cNvPr id="128" name="テキスト ボックス 127"/>
        <xdr:cNvSpPr txBox="1"/>
      </xdr:nvSpPr>
      <xdr:spPr>
        <a:xfrm>
          <a:off x="2608794" y="98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14564</xdr:rowOff>
    </xdr:from>
    <xdr:to>
      <xdr:col>2</xdr:col>
      <xdr:colOff>638175</xdr:colOff>
      <xdr:row>58</xdr:row>
      <xdr:rowOff>17474</xdr:rowOff>
    </xdr:to>
    <xdr:cxnSp macro="">
      <xdr:nvCxnSpPr>
        <xdr:cNvPr id="129" name="直線コネクタ 128"/>
        <xdr:cNvCxnSpPr/>
      </xdr:nvCxnSpPr>
      <xdr:spPr>
        <a:xfrm>
          <a:off x="1130300" y="9787214"/>
          <a:ext cx="889000" cy="17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86065</xdr:rowOff>
    </xdr:from>
    <xdr:ext cx="599010" cy="259045"/>
    <xdr:sp macro="" textlink="">
      <xdr:nvSpPr>
        <xdr:cNvPr id="133" name="テキスト ボックス 132"/>
        <xdr:cNvSpPr txBox="1"/>
      </xdr:nvSpPr>
      <xdr:spPr>
        <a:xfrm>
          <a:off x="830794" y="9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5504</xdr:rowOff>
    </xdr:from>
    <xdr:to>
      <xdr:col>6</xdr:col>
      <xdr:colOff>561975</xdr:colOff>
      <xdr:row>57</xdr:row>
      <xdr:rowOff>107104</xdr:rowOff>
    </xdr:to>
    <xdr:sp macro="" textlink="">
      <xdr:nvSpPr>
        <xdr:cNvPr id="139" name="円/楕円 138"/>
        <xdr:cNvSpPr/>
      </xdr:nvSpPr>
      <xdr:spPr>
        <a:xfrm>
          <a:off x="4584700" y="97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155381</xdr:rowOff>
    </xdr:from>
    <xdr:ext cx="599010" cy="259045"/>
    <xdr:sp macro="" textlink="">
      <xdr:nvSpPr>
        <xdr:cNvPr id="140" name="総務費該当値テキスト"/>
        <xdr:cNvSpPr txBox="1"/>
      </xdr:nvSpPr>
      <xdr:spPr>
        <a:xfrm>
          <a:off x="4686300" y="975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118,037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147421</xdr:rowOff>
    </xdr:from>
    <xdr:to>
      <xdr:col>5</xdr:col>
      <xdr:colOff>409575</xdr:colOff>
      <xdr:row>57</xdr:row>
      <xdr:rowOff>77571</xdr:rowOff>
    </xdr:to>
    <xdr:sp macro="" textlink="">
      <xdr:nvSpPr>
        <xdr:cNvPr id="141" name="円/楕円 140"/>
        <xdr:cNvSpPr/>
      </xdr:nvSpPr>
      <xdr:spPr>
        <a:xfrm>
          <a:off x="3746500" y="97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68698</xdr:rowOff>
    </xdr:from>
    <xdr:ext cx="599010" cy="259045"/>
    <xdr:sp macro="" textlink="">
      <xdr:nvSpPr>
        <xdr:cNvPr id="142" name="テキスト ボックス 141"/>
        <xdr:cNvSpPr txBox="1"/>
      </xdr:nvSpPr>
      <xdr:spPr>
        <a:xfrm>
          <a:off x="3497794" y="984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120649</xdr:rowOff>
    </xdr:from>
    <xdr:to>
      <xdr:col>4</xdr:col>
      <xdr:colOff>206375</xdr:colOff>
      <xdr:row>57</xdr:row>
      <xdr:rowOff>50799</xdr:rowOff>
    </xdr:to>
    <xdr:sp macro="" textlink="">
      <xdr:nvSpPr>
        <xdr:cNvPr id="143" name="円/楕円 142"/>
        <xdr:cNvSpPr/>
      </xdr:nvSpPr>
      <xdr:spPr>
        <a:xfrm>
          <a:off x="2857500" y="97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67326</xdr:rowOff>
    </xdr:from>
    <xdr:ext cx="599010" cy="259045"/>
    <xdr:sp macro="" textlink="">
      <xdr:nvSpPr>
        <xdr:cNvPr id="144" name="テキスト ボックス 143"/>
        <xdr:cNvSpPr txBox="1"/>
      </xdr:nvSpPr>
      <xdr:spPr>
        <a:xfrm>
          <a:off x="2608794" y="949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138124</xdr:rowOff>
    </xdr:from>
    <xdr:to>
      <xdr:col>3</xdr:col>
      <xdr:colOff>3175</xdr:colOff>
      <xdr:row>58</xdr:row>
      <xdr:rowOff>68274</xdr:rowOff>
    </xdr:to>
    <xdr:sp macro="" textlink="">
      <xdr:nvSpPr>
        <xdr:cNvPr id="145" name="円/楕円 144"/>
        <xdr:cNvSpPr/>
      </xdr:nvSpPr>
      <xdr:spPr>
        <a:xfrm>
          <a:off x="1968500" y="99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59401</xdr:rowOff>
    </xdr:from>
    <xdr:ext cx="534377" cy="259045"/>
    <xdr:sp macro="" textlink="">
      <xdr:nvSpPr>
        <xdr:cNvPr id="146" name="テキスト ボックス 145"/>
        <xdr:cNvSpPr txBox="1"/>
      </xdr:nvSpPr>
      <xdr:spPr>
        <a:xfrm>
          <a:off x="1752111" y="1000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135214</xdr:rowOff>
    </xdr:from>
    <xdr:to>
      <xdr:col>1</xdr:col>
      <xdr:colOff>485775</xdr:colOff>
      <xdr:row>57</xdr:row>
      <xdr:rowOff>65364</xdr:rowOff>
    </xdr:to>
    <xdr:sp macro="" textlink="">
      <xdr:nvSpPr>
        <xdr:cNvPr id="147" name="円/楕円 146"/>
        <xdr:cNvSpPr/>
      </xdr:nvSpPr>
      <xdr:spPr>
        <a:xfrm>
          <a:off x="1079500" y="97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81891</xdr:rowOff>
    </xdr:from>
    <xdr:ext cx="599010" cy="259045"/>
    <xdr:sp macro="" textlink="">
      <xdr:nvSpPr>
        <xdr:cNvPr id="148" name="テキスト ボックス 147"/>
        <xdr:cNvSpPr txBox="1"/>
      </xdr:nvSpPr>
      <xdr:spPr>
        <a:xfrm>
          <a:off x="830794" y="951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122007</xdr:rowOff>
    </xdr:from>
    <xdr:to>
      <xdr:col>6</xdr:col>
      <xdr:colOff>511175</xdr:colOff>
      <xdr:row>76</xdr:row>
      <xdr:rowOff>133097</xdr:rowOff>
    </xdr:to>
    <xdr:cxnSp macro="">
      <xdr:nvCxnSpPr>
        <xdr:cNvPr id="176" name="直線コネクタ 175"/>
        <xdr:cNvCxnSpPr/>
      </xdr:nvCxnSpPr>
      <xdr:spPr>
        <a:xfrm>
          <a:off x="3797300" y="13152207"/>
          <a:ext cx="838200" cy="1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122007</xdr:rowOff>
    </xdr:from>
    <xdr:to>
      <xdr:col>5</xdr:col>
      <xdr:colOff>358775</xdr:colOff>
      <xdr:row>77</xdr:row>
      <xdr:rowOff>26406</xdr:rowOff>
    </xdr:to>
    <xdr:cxnSp macro="">
      <xdr:nvCxnSpPr>
        <xdr:cNvPr id="179" name="直線コネクタ 178"/>
        <xdr:cNvCxnSpPr/>
      </xdr:nvCxnSpPr>
      <xdr:spPr>
        <a:xfrm flipV="1">
          <a:off x="2908300" y="13152207"/>
          <a:ext cx="889000" cy="7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26406</xdr:rowOff>
    </xdr:from>
    <xdr:to>
      <xdr:col>4</xdr:col>
      <xdr:colOff>155575</xdr:colOff>
      <xdr:row>77</xdr:row>
      <xdr:rowOff>50253</xdr:rowOff>
    </xdr:to>
    <xdr:cxnSp macro="">
      <xdr:nvCxnSpPr>
        <xdr:cNvPr id="182" name="直線コネクタ 181"/>
        <xdr:cNvCxnSpPr/>
      </xdr:nvCxnSpPr>
      <xdr:spPr>
        <a:xfrm flipV="1">
          <a:off x="2019300" y="13228056"/>
          <a:ext cx="889000" cy="2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50253</xdr:rowOff>
    </xdr:from>
    <xdr:to>
      <xdr:col>2</xdr:col>
      <xdr:colOff>638175</xdr:colOff>
      <xdr:row>77</xdr:row>
      <xdr:rowOff>77950</xdr:rowOff>
    </xdr:to>
    <xdr:cxnSp macro="">
      <xdr:nvCxnSpPr>
        <xdr:cNvPr id="185" name="直線コネクタ 184"/>
        <xdr:cNvCxnSpPr/>
      </xdr:nvCxnSpPr>
      <xdr:spPr>
        <a:xfrm flipV="1">
          <a:off x="1130300" y="13251903"/>
          <a:ext cx="889000" cy="2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82297</xdr:rowOff>
    </xdr:from>
    <xdr:to>
      <xdr:col>6</xdr:col>
      <xdr:colOff>561975</xdr:colOff>
      <xdr:row>77</xdr:row>
      <xdr:rowOff>12447</xdr:rowOff>
    </xdr:to>
    <xdr:sp macro="" textlink="">
      <xdr:nvSpPr>
        <xdr:cNvPr id="195" name="円/楕円 194"/>
        <xdr:cNvSpPr/>
      </xdr:nvSpPr>
      <xdr:spPr>
        <a:xfrm>
          <a:off x="4584700" y="131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60724</xdr:rowOff>
    </xdr:from>
    <xdr:ext cx="599010" cy="259045"/>
    <xdr:sp macro="" textlink="">
      <xdr:nvSpPr>
        <xdr:cNvPr id="196" name="民生費該当値テキスト"/>
        <xdr:cNvSpPr txBox="1"/>
      </xdr:nvSpPr>
      <xdr:spPr>
        <a:xfrm>
          <a:off x="4686300" y="1309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138,222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71207</xdr:rowOff>
    </xdr:from>
    <xdr:to>
      <xdr:col>5</xdr:col>
      <xdr:colOff>409575</xdr:colOff>
      <xdr:row>77</xdr:row>
      <xdr:rowOff>1357</xdr:rowOff>
    </xdr:to>
    <xdr:sp macro="" textlink="">
      <xdr:nvSpPr>
        <xdr:cNvPr id="197" name="円/楕円 196"/>
        <xdr:cNvSpPr/>
      </xdr:nvSpPr>
      <xdr:spPr>
        <a:xfrm>
          <a:off x="3746500" y="131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163934</xdr:rowOff>
    </xdr:from>
    <xdr:ext cx="599010" cy="259045"/>
    <xdr:sp macro="" textlink="">
      <xdr:nvSpPr>
        <xdr:cNvPr id="198" name="テキスト ボックス 197"/>
        <xdr:cNvSpPr txBox="1"/>
      </xdr:nvSpPr>
      <xdr:spPr>
        <a:xfrm>
          <a:off x="3497794" y="1319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139,435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147056</xdr:rowOff>
    </xdr:from>
    <xdr:to>
      <xdr:col>4</xdr:col>
      <xdr:colOff>206375</xdr:colOff>
      <xdr:row>77</xdr:row>
      <xdr:rowOff>77206</xdr:rowOff>
    </xdr:to>
    <xdr:sp macro="" textlink="">
      <xdr:nvSpPr>
        <xdr:cNvPr id="199" name="円/楕円 198"/>
        <xdr:cNvSpPr/>
      </xdr:nvSpPr>
      <xdr:spPr>
        <a:xfrm>
          <a:off x="2857500" y="131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68333</xdr:rowOff>
    </xdr:from>
    <xdr:ext cx="599010" cy="259045"/>
    <xdr:sp macro="" textlink="">
      <xdr:nvSpPr>
        <xdr:cNvPr id="200" name="テキスト ボックス 199"/>
        <xdr:cNvSpPr txBox="1"/>
      </xdr:nvSpPr>
      <xdr:spPr>
        <a:xfrm>
          <a:off x="2608794" y="1326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131,140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170903</xdr:rowOff>
    </xdr:from>
    <xdr:to>
      <xdr:col>3</xdr:col>
      <xdr:colOff>3175</xdr:colOff>
      <xdr:row>77</xdr:row>
      <xdr:rowOff>101053</xdr:rowOff>
    </xdr:to>
    <xdr:sp macro="" textlink="">
      <xdr:nvSpPr>
        <xdr:cNvPr id="201" name="円/楕円 200"/>
        <xdr:cNvSpPr/>
      </xdr:nvSpPr>
      <xdr:spPr>
        <a:xfrm>
          <a:off x="1968500" y="1320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92180</xdr:rowOff>
    </xdr:from>
    <xdr:ext cx="599010" cy="259045"/>
    <xdr:sp macro="" textlink="">
      <xdr:nvSpPr>
        <xdr:cNvPr id="202" name="テキスト ボックス 201"/>
        <xdr:cNvSpPr txBox="1"/>
      </xdr:nvSpPr>
      <xdr:spPr>
        <a:xfrm>
          <a:off x="1719794" y="1329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128,532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27150</xdr:rowOff>
    </xdr:from>
    <xdr:to>
      <xdr:col>1</xdr:col>
      <xdr:colOff>485775</xdr:colOff>
      <xdr:row>77</xdr:row>
      <xdr:rowOff>128750</xdr:rowOff>
    </xdr:to>
    <xdr:sp macro="" textlink="">
      <xdr:nvSpPr>
        <xdr:cNvPr id="203" name="円/楕円 202"/>
        <xdr:cNvSpPr/>
      </xdr:nvSpPr>
      <xdr:spPr>
        <a:xfrm>
          <a:off x="1079500" y="132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119877</xdr:rowOff>
    </xdr:from>
    <xdr:ext cx="599010" cy="259045"/>
    <xdr:sp macro="" textlink="">
      <xdr:nvSpPr>
        <xdr:cNvPr id="204" name="テキスト ボックス 203"/>
        <xdr:cNvSpPr txBox="1"/>
      </xdr:nvSpPr>
      <xdr:spPr>
        <a:xfrm>
          <a:off x="830794" y="1332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144900</xdr:rowOff>
    </xdr:from>
    <xdr:to>
      <xdr:col>6</xdr:col>
      <xdr:colOff>511175</xdr:colOff>
      <xdr:row>97</xdr:row>
      <xdr:rowOff>168405</xdr:rowOff>
    </xdr:to>
    <xdr:cxnSp macro="">
      <xdr:nvCxnSpPr>
        <xdr:cNvPr id="235" name="直線コネクタ 234"/>
        <xdr:cNvCxnSpPr/>
      </xdr:nvCxnSpPr>
      <xdr:spPr>
        <a:xfrm flipV="1">
          <a:off x="3797300" y="16775550"/>
          <a:ext cx="838200" cy="2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168405</xdr:rowOff>
    </xdr:from>
    <xdr:to>
      <xdr:col>5</xdr:col>
      <xdr:colOff>358775</xdr:colOff>
      <xdr:row>98</xdr:row>
      <xdr:rowOff>13453</xdr:rowOff>
    </xdr:to>
    <xdr:cxnSp macro="">
      <xdr:nvCxnSpPr>
        <xdr:cNvPr id="238" name="直線コネクタ 237"/>
        <xdr:cNvCxnSpPr/>
      </xdr:nvCxnSpPr>
      <xdr:spPr>
        <a:xfrm flipV="1">
          <a:off x="2908300" y="16799055"/>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11736</xdr:rowOff>
    </xdr:from>
    <xdr:to>
      <xdr:col>4</xdr:col>
      <xdr:colOff>155575</xdr:colOff>
      <xdr:row>98</xdr:row>
      <xdr:rowOff>13453</xdr:rowOff>
    </xdr:to>
    <xdr:cxnSp macro="">
      <xdr:nvCxnSpPr>
        <xdr:cNvPr id="241" name="直線コネクタ 240"/>
        <xdr:cNvCxnSpPr/>
      </xdr:nvCxnSpPr>
      <xdr:spPr>
        <a:xfrm>
          <a:off x="2019300" y="16813836"/>
          <a:ext cx="889000" cy="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3546</xdr:rowOff>
    </xdr:from>
    <xdr:to>
      <xdr:col>2</xdr:col>
      <xdr:colOff>638175</xdr:colOff>
      <xdr:row>98</xdr:row>
      <xdr:rowOff>11736</xdr:rowOff>
    </xdr:to>
    <xdr:cxnSp macro="">
      <xdr:nvCxnSpPr>
        <xdr:cNvPr id="244" name="直線コネクタ 243"/>
        <xdr:cNvCxnSpPr/>
      </xdr:nvCxnSpPr>
      <xdr:spPr>
        <a:xfrm>
          <a:off x="1130300" y="16805646"/>
          <a:ext cx="889000" cy="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94100</xdr:rowOff>
    </xdr:from>
    <xdr:to>
      <xdr:col>6</xdr:col>
      <xdr:colOff>561975</xdr:colOff>
      <xdr:row>98</xdr:row>
      <xdr:rowOff>24250</xdr:rowOff>
    </xdr:to>
    <xdr:sp macro="" textlink="">
      <xdr:nvSpPr>
        <xdr:cNvPr id="254" name="円/楕円 253"/>
        <xdr:cNvSpPr/>
      </xdr:nvSpPr>
      <xdr:spPr>
        <a:xfrm>
          <a:off x="4584700" y="1672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72527</xdr:rowOff>
    </xdr:from>
    <xdr:ext cx="534377" cy="259045"/>
    <xdr:sp macro="" textlink="">
      <xdr:nvSpPr>
        <xdr:cNvPr id="255" name="衛生費該当値テキスト"/>
        <xdr:cNvSpPr txBox="1"/>
      </xdr:nvSpPr>
      <xdr:spPr>
        <a:xfrm>
          <a:off x="4686300" y="1670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117605</xdr:rowOff>
    </xdr:from>
    <xdr:to>
      <xdr:col>5</xdr:col>
      <xdr:colOff>409575</xdr:colOff>
      <xdr:row>98</xdr:row>
      <xdr:rowOff>47755</xdr:rowOff>
    </xdr:to>
    <xdr:sp macro="" textlink="">
      <xdr:nvSpPr>
        <xdr:cNvPr id="256" name="円/楕円 255"/>
        <xdr:cNvSpPr/>
      </xdr:nvSpPr>
      <xdr:spPr>
        <a:xfrm>
          <a:off x="3746500" y="167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38882</xdr:rowOff>
    </xdr:from>
    <xdr:ext cx="534377" cy="259045"/>
    <xdr:sp macro="" textlink="">
      <xdr:nvSpPr>
        <xdr:cNvPr id="257" name="テキスト ボックス 256"/>
        <xdr:cNvSpPr txBox="1"/>
      </xdr:nvSpPr>
      <xdr:spPr>
        <a:xfrm>
          <a:off x="3530111" y="1684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134103</xdr:rowOff>
    </xdr:from>
    <xdr:to>
      <xdr:col>4</xdr:col>
      <xdr:colOff>206375</xdr:colOff>
      <xdr:row>98</xdr:row>
      <xdr:rowOff>64253</xdr:rowOff>
    </xdr:to>
    <xdr:sp macro="" textlink="">
      <xdr:nvSpPr>
        <xdr:cNvPr id="258" name="円/楕円 257"/>
        <xdr:cNvSpPr/>
      </xdr:nvSpPr>
      <xdr:spPr>
        <a:xfrm>
          <a:off x="2857500" y="1676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55380</xdr:rowOff>
    </xdr:from>
    <xdr:ext cx="534377" cy="259045"/>
    <xdr:sp macro="" textlink="">
      <xdr:nvSpPr>
        <xdr:cNvPr id="259" name="テキスト ボックス 258"/>
        <xdr:cNvSpPr txBox="1"/>
      </xdr:nvSpPr>
      <xdr:spPr>
        <a:xfrm>
          <a:off x="2641111" y="1685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132386</xdr:rowOff>
    </xdr:from>
    <xdr:to>
      <xdr:col>3</xdr:col>
      <xdr:colOff>3175</xdr:colOff>
      <xdr:row>98</xdr:row>
      <xdr:rowOff>62536</xdr:rowOff>
    </xdr:to>
    <xdr:sp macro="" textlink="">
      <xdr:nvSpPr>
        <xdr:cNvPr id="260" name="円/楕円 259"/>
        <xdr:cNvSpPr/>
      </xdr:nvSpPr>
      <xdr:spPr>
        <a:xfrm>
          <a:off x="1968500" y="167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53663</xdr:rowOff>
    </xdr:from>
    <xdr:ext cx="534377" cy="259045"/>
    <xdr:sp macro="" textlink="">
      <xdr:nvSpPr>
        <xdr:cNvPr id="261" name="テキスト ボックス 260"/>
        <xdr:cNvSpPr txBox="1"/>
      </xdr:nvSpPr>
      <xdr:spPr>
        <a:xfrm>
          <a:off x="1752111" y="168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124196</xdr:rowOff>
    </xdr:from>
    <xdr:to>
      <xdr:col>1</xdr:col>
      <xdr:colOff>485775</xdr:colOff>
      <xdr:row>98</xdr:row>
      <xdr:rowOff>54346</xdr:rowOff>
    </xdr:to>
    <xdr:sp macro="" textlink="">
      <xdr:nvSpPr>
        <xdr:cNvPr id="262" name="円/楕円 261"/>
        <xdr:cNvSpPr/>
      </xdr:nvSpPr>
      <xdr:spPr>
        <a:xfrm>
          <a:off x="1079500" y="167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45473</xdr:rowOff>
    </xdr:from>
    <xdr:ext cx="534377" cy="259045"/>
    <xdr:sp macro="" textlink="">
      <xdr:nvSpPr>
        <xdr:cNvPr id="263" name="テキスト ボックス 262"/>
        <xdr:cNvSpPr txBox="1"/>
      </xdr:nvSpPr>
      <xdr:spPr>
        <a:xfrm>
          <a:off x="863111" y="168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14275</xdr:rowOff>
    </xdr:from>
    <xdr:to>
      <xdr:col>15</xdr:col>
      <xdr:colOff>180975</xdr:colOff>
      <xdr:row>39</xdr:row>
      <xdr:rowOff>19076</xdr:rowOff>
    </xdr:to>
    <xdr:cxnSp macro="">
      <xdr:nvCxnSpPr>
        <xdr:cNvPr id="292" name="直線コネクタ 291"/>
        <xdr:cNvCxnSpPr/>
      </xdr:nvCxnSpPr>
      <xdr:spPr>
        <a:xfrm>
          <a:off x="9639300" y="6700825"/>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14275</xdr:rowOff>
    </xdr:from>
    <xdr:to>
      <xdr:col>14</xdr:col>
      <xdr:colOff>28575</xdr:colOff>
      <xdr:row>39</xdr:row>
      <xdr:rowOff>14656</xdr:rowOff>
    </xdr:to>
    <xdr:cxnSp macro="">
      <xdr:nvCxnSpPr>
        <xdr:cNvPr id="295" name="直線コネクタ 294"/>
        <xdr:cNvCxnSpPr/>
      </xdr:nvCxnSpPr>
      <xdr:spPr>
        <a:xfrm flipV="1">
          <a:off x="8750300" y="670082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13513</xdr:rowOff>
    </xdr:from>
    <xdr:to>
      <xdr:col>12</xdr:col>
      <xdr:colOff>511175</xdr:colOff>
      <xdr:row>39</xdr:row>
      <xdr:rowOff>14656</xdr:rowOff>
    </xdr:to>
    <xdr:cxnSp macro="">
      <xdr:nvCxnSpPr>
        <xdr:cNvPr id="298" name="直線コネクタ 297"/>
        <xdr:cNvCxnSpPr/>
      </xdr:nvCxnSpPr>
      <xdr:spPr>
        <a:xfrm>
          <a:off x="7861300" y="67000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133452</xdr:rowOff>
    </xdr:from>
    <xdr:to>
      <xdr:col>11</xdr:col>
      <xdr:colOff>307975</xdr:colOff>
      <xdr:row>39</xdr:row>
      <xdr:rowOff>13513</xdr:rowOff>
    </xdr:to>
    <xdr:cxnSp macro="">
      <xdr:nvCxnSpPr>
        <xdr:cNvPr id="301" name="直線コネクタ 300"/>
        <xdr:cNvCxnSpPr/>
      </xdr:nvCxnSpPr>
      <xdr:spPr>
        <a:xfrm>
          <a:off x="6972300" y="6648552"/>
          <a:ext cx="8890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139726</xdr:rowOff>
    </xdr:from>
    <xdr:to>
      <xdr:col>15</xdr:col>
      <xdr:colOff>231775</xdr:colOff>
      <xdr:row>39</xdr:row>
      <xdr:rowOff>69876</xdr:rowOff>
    </xdr:to>
    <xdr:sp macro="" textlink="">
      <xdr:nvSpPr>
        <xdr:cNvPr id="311" name="円/楕円 310"/>
        <xdr:cNvSpPr/>
      </xdr:nvSpPr>
      <xdr:spPr>
        <a:xfrm>
          <a:off x="10426700" y="66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54653</xdr:rowOff>
    </xdr:from>
    <xdr:ext cx="378565" cy="259045"/>
    <xdr:sp macro="" textlink="">
      <xdr:nvSpPr>
        <xdr:cNvPr id="312" name="労働費該当値テキスト"/>
        <xdr:cNvSpPr txBox="1"/>
      </xdr:nvSpPr>
      <xdr:spPr>
        <a:xfrm>
          <a:off x="10528300" y="656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134925</xdr:rowOff>
    </xdr:from>
    <xdr:to>
      <xdr:col>14</xdr:col>
      <xdr:colOff>79375</xdr:colOff>
      <xdr:row>39</xdr:row>
      <xdr:rowOff>65075</xdr:rowOff>
    </xdr:to>
    <xdr:sp macro="" textlink="">
      <xdr:nvSpPr>
        <xdr:cNvPr id="313" name="円/楕円 312"/>
        <xdr:cNvSpPr/>
      </xdr:nvSpPr>
      <xdr:spPr>
        <a:xfrm>
          <a:off x="9588500" y="66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56202</xdr:rowOff>
    </xdr:from>
    <xdr:ext cx="378565" cy="259045"/>
    <xdr:sp macro="" textlink="">
      <xdr:nvSpPr>
        <xdr:cNvPr id="314" name="テキスト ボックス 313"/>
        <xdr:cNvSpPr txBox="1"/>
      </xdr:nvSpPr>
      <xdr:spPr>
        <a:xfrm>
          <a:off x="9450017" y="6742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135306</xdr:rowOff>
    </xdr:from>
    <xdr:to>
      <xdr:col>12</xdr:col>
      <xdr:colOff>561975</xdr:colOff>
      <xdr:row>39</xdr:row>
      <xdr:rowOff>65456</xdr:rowOff>
    </xdr:to>
    <xdr:sp macro="" textlink="">
      <xdr:nvSpPr>
        <xdr:cNvPr id="315" name="円/楕円 314"/>
        <xdr:cNvSpPr/>
      </xdr:nvSpPr>
      <xdr:spPr>
        <a:xfrm>
          <a:off x="8699500" y="66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56583</xdr:rowOff>
    </xdr:from>
    <xdr:ext cx="378565" cy="259045"/>
    <xdr:sp macro="" textlink="">
      <xdr:nvSpPr>
        <xdr:cNvPr id="316" name="テキスト ボックス 315"/>
        <xdr:cNvSpPr txBox="1"/>
      </xdr:nvSpPr>
      <xdr:spPr>
        <a:xfrm>
          <a:off x="8561017" y="6743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134163</xdr:rowOff>
    </xdr:from>
    <xdr:to>
      <xdr:col>11</xdr:col>
      <xdr:colOff>358775</xdr:colOff>
      <xdr:row>39</xdr:row>
      <xdr:rowOff>64313</xdr:rowOff>
    </xdr:to>
    <xdr:sp macro="" textlink="">
      <xdr:nvSpPr>
        <xdr:cNvPr id="317" name="円/楕円 316"/>
        <xdr:cNvSpPr/>
      </xdr:nvSpPr>
      <xdr:spPr>
        <a:xfrm>
          <a:off x="7810500" y="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55440</xdr:rowOff>
    </xdr:from>
    <xdr:ext cx="378565" cy="259045"/>
    <xdr:sp macro="" textlink="">
      <xdr:nvSpPr>
        <xdr:cNvPr id="318" name="テキスト ボックス 317"/>
        <xdr:cNvSpPr txBox="1"/>
      </xdr:nvSpPr>
      <xdr:spPr>
        <a:xfrm>
          <a:off x="7672017" y="674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82652</xdr:rowOff>
    </xdr:from>
    <xdr:to>
      <xdr:col>10</xdr:col>
      <xdr:colOff>155575</xdr:colOff>
      <xdr:row>39</xdr:row>
      <xdr:rowOff>12802</xdr:rowOff>
    </xdr:to>
    <xdr:sp macro="" textlink="">
      <xdr:nvSpPr>
        <xdr:cNvPr id="319" name="円/楕円 318"/>
        <xdr:cNvSpPr/>
      </xdr:nvSpPr>
      <xdr:spPr>
        <a:xfrm>
          <a:off x="6921500" y="65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3929</xdr:rowOff>
    </xdr:from>
    <xdr:ext cx="469744" cy="259045"/>
    <xdr:sp macro="" textlink="">
      <xdr:nvSpPr>
        <xdr:cNvPr id="320" name="テキスト ボックス 319"/>
        <xdr:cNvSpPr txBox="1"/>
      </xdr:nvSpPr>
      <xdr:spPr>
        <a:xfrm>
          <a:off x="6737427" y="66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85860</xdr:rowOff>
    </xdr:from>
    <xdr:to>
      <xdr:col>15</xdr:col>
      <xdr:colOff>180975</xdr:colOff>
      <xdr:row>58</xdr:row>
      <xdr:rowOff>86482</xdr:rowOff>
    </xdr:to>
    <xdr:cxnSp macro="">
      <xdr:nvCxnSpPr>
        <xdr:cNvPr id="347" name="直線コネクタ 346"/>
        <xdr:cNvCxnSpPr/>
      </xdr:nvCxnSpPr>
      <xdr:spPr>
        <a:xfrm>
          <a:off x="9639300" y="10029960"/>
          <a:ext cx="8382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83126</xdr:rowOff>
    </xdr:from>
    <xdr:to>
      <xdr:col>14</xdr:col>
      <xdr:colOff>28575</xdr:colOff>
      <xdr:row>58</xdr:row>
      <xdr:rowOff>85860</xdr:rowOff>
    </xdr:to>
    <xdr:cxnSp macro="">
      <xdr:nvCxnSpPr>
        <xdr:cNvPr id="350" name="直線コネクタ 349"/>
        <xdr:cNvCxnSpPr/>
      </xdr:nvCxnSpPr>
      <xdr:spPr>
        <a:xfrm>
          <a:off x="8750300" y="10027226"/>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83126</xdr:rowOff>
    </xdr:from>
    <xdr:to>
      <xdr:col>12</xdr:col>
      <xdr:colOff>511175</xdr:colOff>
      <xdr:row>58</xdr:row>
      <xdr:rowOff>91813</xdr:rowOff>
    </xdr:to>
    <xdr:cxnSp macro="">
      <xdr:nvCxnSpPr>
        <xdr:cNvPr id="353" name="直線コネクタ 352"/>
        <xdr:cNvCxnSpPr/>
      </xdr:nvCxnSpPr>
      <xdr:spPr>
        <a:xfrm flipV="1">
          <a:off x="7861300" y="1002722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80401</xdr:rowOff>
    </xdr:from>
    <xdr:to>
      <xdr:col>11</xdr:col>
      <xdr:colOff>307975</xdr:colOff>
      <xdr:row>58</xdr:row>
      <xdr:rowOff>91813</xdr:rowOff>
    </xdr:to>
    <xdr:cxnSp macro="">
      <xdr:nvCxnSpPr>
        <xdr:cNvPr id="356" name="直線コネクタ 355"/>
        <xdr:cNvCxnSpPr/>
      </xdr:nvCxnSpPr>
      <xdr:spPr>
        <a:xfrm>
          <a:off x="6972300" y="10024501"/>
          <a:ext cx="8890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35682</xdr:rowOff>
    </xdr:from>
    <xdr:to>
      <xdr:col>15</xdr:col>
      <xdr:colOff>231775</xdr:colOff>
      <xdr:row>58</xdr:row>
      <xdr:rowOff>137282</xdr:rowOff>
    </xdr:to>
    <xdr:sp macro="" textlink="">
      <xdr:nvSpPr>
        <xdr:cNvPr id="366" name="円/楕円 365"/>
        <xdr:cNvSpPr/>
      </xdr:nvSpPr>
      <xdr:spPr>
        <a:xfrm>
          <a:off x="10426700" y="99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122059</xdr:rowOff>
    </xdr:from>
    <xdr:ext cx="469744" cy="259045"/>
    <xdr:sp macro="" textlink="">
      <xdr:nvSpPr>
        <xdr:cNvPr id="367" name="農林水産業費該当値テキスト"/>
        <xdr:cNvSpPr txBox="1"/>
      </xdr:nvSpPr>
      <xdr:spPr>
        <a:xfrm>
          <a:off x="10528300" y="989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35060</xdr:rowOff>
    </xdr:from>
    <xdr:to>
      <xdr:col>14</xdr:col>
      <xdr:colOff>79375</xdr:colOff>
      <xdr:row>58</xdr:row>
      <xdr:rowOff>136660</xdr:rowOff>
    </xdr:to>
    <xdr:sp macro="" textlink="">
      <xdr:nvSpPr>
        <xdr:cNvPr id="368" name="円/楕円 367"/>
        <xdr:cNvSpPr/>
      </xdr:nvSpPr>
      <xdr:spPr>
        <a:xfrm>
          <a:off x="9588500" y="9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127787</xdr:rowOff>
    </xdr:from>
    <xdr:ext cx="469744" cy="259045"/>
    <xdr:sp macro="" textlink="">
      <xdr:nvSpPr>
        <xdr:cNvPr id="369" name="テキスト ボックス 368"/>
        <xdr:cNvSpPr txBox="1"/>
      </xdr:nvSpPr>
      <xdr:spPr>
        <a:xfrm>
          <a:off x="9404427" y="10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32326</xdr:rowOff>
    </xdr:from>
    <xdr:to>
      <xdr:col>12</xdr:col>
      <xdr:colOff>561975</xdr:colOff>
      <xdr:row>58</xdr:row>
      <xdr:rowOff>133926</xdr:rowOff>
    </xdr:to>
    <xdr:sp macro="" textlink="">
      <xdr:nvSpPr>
        <xdr:cNvPr id="370" name="円/楕円 369"/>
        <xdr:cNvSpPr/>
      </xdr:nvSpPr>
      <xdr:spPr>
        <a:xfrm>
          <a:off x="8699500" y="997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125053</xdr:rowOff>
    </xdr:from>
    <xdr:ext cx="469744" cy="259045"/>
    <xdr:sp macro="" textlink="">
      <xdr:nvSpPr>
        <xdr:cNvPr id="371" name="テキスト ボックス 370"/>
        <xdr:cNvSpPr txBox="1"/>
      </xdr:nvSpPr>
      <xdr:spPr>
        <a:xfrm>
          <a:off x="8515427" y="100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41013</xdr:rowOff>
    </xdr:from>
    <xdr:to>
      <xdr:col>11</xdr:col>
      <xdr:colOff>358775</xdr:colOff>
      <xdr:row>58</xdr:row>
      <xdr:rowOff>142613</xdr:rowOff>
    </xdr:to>
    <xdr:sp macro="" textlink="">
      <xdr:nvSpPr>
        <xdr:cNvPr id="372" name="円/楕円 371"/>
        <xdr:cNvSpPr/>
      </xdr:nvSpPr>
      <xdr:spPr>
        <a:xfrm>
          <a:off x="7810500" y="99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133740</xdr:rowOff>
    </xdr:from>
    <xdr:ext cx="469744" cy="259045"/>
    <xdr:sp macro="" textlink="">
      <xdr:nvSpPr>
        <xdr:cNvPr id="373" name="テキスト ボックス 372"/>
        <xdr:cNvSpPr txBox="1"/>
      </xdr:nvSpPr>
      <xdr:spPr>
        <a:xfrm>
          <a:off x="7626427" y="100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29601</xdr:rowOff>
    </xdr:from>
    <xdr:to>
      <xdr:col>10</xdr:col>
      <xdr:colOff>155575</xdr:colOff>
      <xdr:row>58</xdr:row>
      <xdr:rowOff>131201</xdr:rowOff>
    </xdr:to>
    <xdr:sp macro="" textlink="">
      <xdr:nvSpPr>
        <xdr:cNvPr id="374" name="円/楕円 373"/>
        <xdr:cNvSpPr/>
      </xdr:nvSpPr>
      <xdr:spPr>
        <a:xfrm>
          <a:off x="6921500" y="99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122328</xdr:rowOff>
    </xdr:from>
    <xdr:ext cx="469744" cy="259045"/>
    <xdr:sp macro="" textlink="">
      <xdr:nvSpPr>
        <xdr:cNvPr id="375" name="テキスト ボックス 374"/>
        <xdr:cNvSpPr txBox="1"/>
      </xdr:nvSpPr>
      <xdr:spPr>
        <a:xfrm>
          <a:off x="6737427" y="10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86992</xdr:rowOff>
    </xdr:from>
    <xdr:to>
      <xdr:col>15</xdr:col>
      <xdr:colOff>180975</xdr:colOff>
      <xdr:row>79</xdr:row>
      <xdr:rowOff>87438</xdr:rowOff>
    </xdr:to>
    <xdr:cxnSp macro="">
      <xdr:nvCxnSpPr>
        <xdr:cNvPr id="406" name="直線コネクタ 405"/>
        <xdr:cNvCxnSpPr/>
      </xdr:nvCxnSpPr>
      <xdr:spPr>
        <a:xfrm>
          <a:off x="9639300" y="13631542"/>
          <a:ext cx="8382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86992</xdr:rowOff>
    </xdr:from>
    <xdr:to>
      <xdr:col>14</xdr:col>
      <xdr:colOff>28575</xdr:colOff>
      <xdr:row>79</xdr:row>
      <xdr:rowOff>89244</xdr:rowOff>
    </xdr:to>
    <xdr:cxnSp macro="">
      <xdr:nvCxnSpPr>
        <xdr:cNvPr id="409" name="直線コネクタ 408"/>
        <xdr:cNvCxnSpPr/>
      </xdr:nvCxnSpPr>
      <xdr:spPr>
        <a:xfrm flipV="1">
          <a:off x="8750300" y="13631542"/>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89244</xdr:rowOff>
    </xdr:from>
    <xdr:to>
      <xdr:col>12</xdr:col>
      <xdr:colOff>511175</xdr:colOff>
      <xdr:row>79</xdr:row>
      <xdr:rowOff>91236</xdr:rowOff>
    </xdr:to>
    <xdr:cxnSp macro="">
      <xdr:nvCxnSpPr>
        <xdr:cNvPr id="412" name="直線コネクタ 411"/>
        <xdr:cNvCxnSpPr/>
      </xdr:nvCxnSpPr>
      <xdr:spPr>
        <a:xfrm flipV="1">
          <a:off x="7861300" y="13633794"/>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90050</xdr:rowOff>
    </xdr:from>
    <xdr:to>
      <xdr:col>11</xdr:col>
      <xdr:colOff>307975</xdr:colOff>
      <xdr:row>79</xdr:row>
      <xdr:rowOff>91236</xdr:rowOff>
    </xdr:to>
    <xdr:cxnSp macro="">
      <xdr:nvCxnSpPr>
        <xdr:cNvPr id="415" name="直線コネクタ 414"/>
        <xdr:cNvCxnSpPr/>
      </xdr:nvCxnSpPr>
      <xdr:spPr>
        <a:xfrm>
          <a:off x="6972300" y="13634600"/>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36638</xdr:rowOff>
    </xdr:from>
    <xdr:to>
      <xdr:col>15</xdr:col>
      <xdr:colOff>231775</xdr:colOff>
      <xdr:row>79</xdr:row>
      <xdr:rowOff>138238</xdr:rowOff>
    </xdr:to>
    <xdr:sp macro="" textlink="">
      <xdr:nvSpPr>
        <xdr:cNvPr id="425" name="円/楕円 424"/>
        <xdr:cNvSpPr/>
      </xdr:nvSpPr>
      <xdr:spPr>
        <a:xfrm>
          <a:off x="10426700" y="13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123015</xdr:rowOff>
    </xdr:from>
    <xdr:ext cx="469744" cy="259045"/>
    <xdr:sp macro="" textlink="">
      <xdr:nvSpPr>
        <xdr:cNvPr id="426" name="商工費該当値テキスト"/>
        <xdr:cNvSpPr txBox="1"/>
      </xdr:nvSpPr>
      <xdr:spPr>
        <a:xfrm>
          <a:off x="10528300" y="1349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36192</xdr:rowOff>
    </xdr:from>
    <xdr:to>
      <xdr:col>14</xdr:col>
      <xdr:colOff>79375</xdr:colOff>
      <xdr:row>79</xdr:row>
      <xdr:rowOff>137792</xdr:rowOff>
    </xdr:to>
    <xdr:sp macro="" textlink="">
      <xdr:nvSpPr>
        <xdr:cNvPr id="427" name="円/楕円 426"/>
        <xdr:cNvSpPr/>
      </xdr:nvSpPr>
      <xdr:spPr>
        <a:xfrm>
          <a:off x="9588500" y="1358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128919</xdr:rowOff>
    </xdr:from>
    <xdr:ext cx="469744" cy="259045"/>
    <xdr:sp macro="" textlink="">
      <xdr:nvSpPr>
        <xdr:cNvPr id="428" name="テキスト ボックス 427"/>
        <xdr:cNvSpPr txBox="1"/>
      </xdr:nvSpPr>
      <xdr:spPr>
        <a:xfrm>
          <a:off x="9404427" y="1367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38444</xdr:rowOff>
    </xdr:from>
    <xdr:to>
      <xdr:col>12</xdr:col>
      <xdr:colOff>561975</xdr:colOff>
      <xdr:row>79</xdr:row>
      <xdr:rowOff>140044</xdr:rowOff>
    </xdr:to>
    <xdr:sp macro="" textlink="">
      <xdr:nvSpPr>
        <xdr:cNvPr id="429" name="円/楕円 428"/>
        <xdr:cNvSpPr/>
      </xdr:nvSpPr>
      <xdr:spPr>
        <a:xfrm>
          <a:off x="8699500" y="135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131171</xdr:rowOff>
    </xdr:from>
    <xdr:ext cx="378565" cy="259045"/>
    <xdr:sp macro="" textlink="">
      <xdr:nvSpPr>
        <xdr:cNvPr id="430" name="テキスト ボックス 429"/>
        <xdr:cNvSpPr txBox="1"/>
      </xdr:nvSpPr>
      <xdr:spPr>
        <a:xfrm>
          <a:off x="8561017" y="13675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40436</xdr:rowOff>
    </xdr:from>
    <xdr:to>
      <xdr:col>11</xdr:col>
      <xdr:colOff>358775</xdr:colOff>
      <xdr:row>79</xdr:row>
      <xdr:rowOff>142036</xdr:rowOff>
    </xdr:to>
    <xdr:sp macro="" textlink="">
      <xdr:nvSpPr>
        <xdr:cNvPr id="431" name="円/楕円 430"/>
        <xdr:cNvSpPr/>
      </xdr:nvSpPr>
      <xdr:spPr>
        <a:xfrm>
          <a:off x="7810500" y="135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133163</xdr:rowOff>
    </xdr:from>
    <xdr:ext cx="378565" cy="259045"/>
    <xdr:sp macro="" textlink="">
      <xdr:nvSpPr>
        <xdr:cNvPr id="432" name="テキスト ボックス 431"/>
        <xdr:cNvSpPr txBox="1"/>
      </xdr:nvSpPr>
      <xdr:spPr>
        <a:xfrm>
          <a:off x="7672017" y="1367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39250</xdr:rowOff>
    </xdr:from>
    <xdr:to>
      <xdr:col>10</xdr:col>
      <xdr:colOff>155575</xdr:colOff>
      <xdr:row>79</xdr:row>
      <xdr:rowOff>140850</xdr:rowOff>
    </xdr:to>
    <xdr:sp macro="" textlink="">
      <xdr:nvSpPr>
        <xdr:cNvPr id="433" name="円/楕円 432"/>
        <xdr:cNvSpPr/>
      </xdr:nvSpPr>
      <xdr:spPr>
        <a:xfrm>
          <a:off x="6921500" y="135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131977</xdr:rowOff>
    </xdr:from>
    <xdr:ext cx="378565" cy="259045"/>
    <xdr:sp macro="" textlink="">
      <xdr:nvSpPr>
        <xdr:cNvPr id="434" name="テキスト ボックス 433"/>
        <xdr:cNvSpPr txBox="1"/>
      </xdr:nvSpPr>
      <xdr:spPr>
        <a:xfrm>
          <a:off x="6783017" y="13676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65122</xdr:rowOff>
    </xdr:from>
    <xdr:to>
      <xdr:col>15</xdr:col>
      <xdr:colOff>180975</xdr:colOff>
      <xdr:row>96</xdr:row>
      <xdr:rowOff>132147</xdr:rowOff>
    </xdr:to>
    <xdr:cxnSp macro="">
      <xdr:nvCxnSpPr>
        <xdr:cNvPr id="461" name="直線コネクタ 460"/>
        <xdr:cNvCxnSpPr/>
      </xdr:nvCxnSpPr>
      <xdr:spPr>
        <a:xfrm flipV="1">
          <a:off x="9639300" y="16524322"/>
          <a:ext cx="838200" cy="6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62"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132147</xdr:rowOff>
    </xdr:from>
    <xdr:to>
      <xdr:col>14</xdr:col>
      <xdr:colOff>28575</xdr:colOff>
      <xdr:row>96</xdr:row>
      <xdr:rowOff>162871</xdr:rowOff>
    </xdr:to>
    <xdr:cxnSp macro="">
      <xdr:nvCxnSpPr>
        <xdr:cNvPr id="464" name="直線コネクタ 463"/>
        <xdr:cNvCxnSpPr/>
      </xdr:nvCxnSpPr>
      <xdr:spPr>
        <a:xfrm flipV="1">
          <a:off x="8750300" y="16591347"/>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162871</xdr:rowOff>
    </xdr:from>
    <xdr:to>
      <xdr:col>12</xdr:col>
      <xdr:colOff>511175</xdr:colOff>
      <xdr:row>96</xdr:row>
      <xdr:rowOff>164339</xdr:rowOff>
    </xdr:to>
    <xdr:cxnSp macro="">
      <xdr:nvCxnSpPr>
        <xdr:cNvPr id="467" name="直線コネクタ 466"/>
        <xdr:cNvCxnSpPr/>
      </xdr:nvCxnSpPr>
      <xdr:spPr>
        <a:xfrm flipV="1">
          <a:off x="7861300" y="16622071"/>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137378</xdr:rowOff>
    </xdr:from>
    <xdr:to>
      <xdr:col>11</xdr:col>
      <xdr:colOff>307975</xdr:colOff>
      <xdr:row>96</xdr:row>
      <xdr:rowOff>164339</xdr:rowOff>
    </xdr:to>
    <xdr:cxnSp macro="">
      <xdr:nvCxnSpPr>
        <xdr:cNvPr id="470" name="直線コネクタ 469"/>
        <xdr:cNvCxnSpPr/>
      </xdr:nvCxnSpPr>
      <xdr:spPr>
        <a:xfrm>
          <a:off x="6972300" y="16596578"/>
          <a:ext cx="889000" cy="2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72" name="テキスト ボックス 471"/>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4" name="テキスト ボックス 473"/>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14322</xdr:rowOff>
    </xdr:from>
    <xdr:to>
      <xdr:col>15</xdr:col>
      <xdr:colOff>231775</xdr:colOff>
      <xdr:row>96</xdr:row>
      <xdr:rowOff>115922</xdr:rowOff>
    </xdr:to>
    <xdr:sp macro="" textlink="">
      <xdr:nvSpPr>
        <xdr:cNvPr id="480" name="円/楕円 479"/>
        <xdr:cNvSpPr/>
      </xdr:nvSpPr>
      <xdr:spPr>
        <a:xfrm>
          <a:off x="10426700" y="1647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37199</xdr:rowOff>
    </xdr:from>
    <xdr:ext cx="534377" cy="259045"/>
    <xdr:sp macro="" textlink="">
      <xdr:nvSpPr>
        <xdr:cNvPr id="481" name="土木費該当値テキスト"/>
        <xdr:cNvSpPr txBox="1"/>
      </xdr:nvSpPr>
      <xdr:spPr>
        <a:xfrm>
          <a:off x="10528300" y="1632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91,312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81347</xdr:rowOff>
    </xdr:from>
    <xdr:to>
      <xdr:col>14</xdr:col>
      <xdr:colOff>79375</xdr:colOff>
      <xdr:row>97</xdr:row>
      <xdr:rowOff>11497</xdr:rowOff>
    </xdr:to>
    <xdr:sp macro="" textlink="">
      <xdr:nvSpPr>
        <xdr:cNvPr id="482" name="円/楕円 481"/>
        <xdr:cNvSpPr/>
      </xdr:nvSpPr>
      <xdr:spPr>
        <a:xfrm>
          <a:off x="9588500" y="165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28024</xdr:rowOff>
    </xdr:from>
    <xdr:ext cx="534377" cy="259045"/>
    <xdr:sp macro="" textlink="">
      <xdr:nvSpPr>
        <xdr:cNvPr id="483" name="テキスト ボックス 482"/>
        <xdr:cNvSpPr txBox="1"/>
      </xdr:nvSpPr>
      <xdr:spPr>
        <a:xfrm>
          <a:off x="9372111" y="163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112071</xdr:rowOff>
    </xdr:from>
    <xdr:to>
      <xdr:col>12</xdr:col>
      <xdr:colOff>561975</xdr:colOff>
      <xdr:row>97</xdr:row>
      <xdr:rowOff>42221</xdr:rowOff>
    </xdr:to>
    <xdr:sp macro="" textlink="">
      <xdr:nvSpPr>
        <xdr:cNvPr id="484" name="円/楕円 483"/>
        <xdr:cNvSpPr/>
      </xdr:nvSpPr>
      <xdr:spPr>
        <a:xfrm>
          <a:off x="8699500" y="165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33348</xdr:rowOff>
    </xdr:from>
    <xdr:ext cx="534377" cy="259045"/>
    <xdr:sp macro="" textlink="">
      <xdr:nvSpPr>
        <xdr:cNvPr id="485" name="テキスト ボックス 484"/>
        <xdr:cNvSpPr txBox="1"/>
      </xdr:nvSpPr>
      <xdr:spPr>
        <a:xfrm>
          <a:off x="8483111" y="1666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113539</xdr:rowOff>
    </xdr:from>
    <xdr:to>
      <xdr:col>11</xdr:col>
      <xdr:colOff>358775</xdr:colOff>
      <xdr:row>97</xdr:row>
      <xdr:rowOff>43689</xdr:rowOff>
    </xdr:to>
    <xdr:sp macro="" textlink="">
      <xdr:nvSpPr>
        <xdr:cNvPr id="486" name="円/楕円 485"/>
        <xdr:cNvSpPr/>
      </xdr:nvSpPr>
      <xdr:spPr>
        <a:xfrm>
          <a:off x="7810500" y="165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60216</xdr:rowOff>
    </xdr:from>
    <xdr:ext cx="534377" cy="259045"/>
    <xdr:sp macro="" textlink="">
      <xdr:nvSpPr>
        <xdr:cNvPr id="487" name="テキスト ボックス 486"/>
        <xdr:cNvSpPr txBox="1"/>
      </xdr:nvSpPr>
      <xdr:spPr>
        <a:xfrm>
          <a:off x="7594111" y="163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86578</xdr:rowOff>
    </xdr:from>
    <xdr:to>
      <xdr:col>10</xdr:col>
      <xdr:colOff>155575</xdr:colOff>
      <xdr:row>97</xdr:row>
      <xdr:rowOff>16728</xdr:rowOff>
    </xdr:to>
    <xdr:sp macro="" textlink="">
      <xdr:nvSpPr>
        <xdr:cNvPr id="488" name="円/楕円 487"/>
        <xdr:cNvSpPr/>
      </xdr:nvSpPr>
      <xdr:spPr>
        <a:xfrm>
          <a:off x="6921500" y="1654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33255</xdr:rowOff>
    </xdr:from>
    <xdr:ext cx="534377" cy="259045"/>
    <xdr:sp macro="" textlink="">
      <xdr:nvSpPr>
        <xdr:cNvPr id="489" name="テキスト ボックス 488"/>
        <xdr:cNvSpPr txBox="1"/>
      </xdr:nvSpPr>
      <xdr:spPr>
        <a:xfrm>
          <a:off x="6705111" y="163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81521</xdr:rowOff>
    </xdr:from>
    <xdr:to>
      <xdr:col>23</xdr:col>
      <xdr:colOff>517525</xdr:colOff>
      <xdr:row>37</xdr:row>
      <xdr:rowOff>88779</xdr:rowOff>
    </xdr:to>
    <xdr:cxnSp macro="">
      <xdr:nvCxnSpPr>
        <xdr:cNvPr id="519" name="直線コネクタ 518"/>
        <xdr:cNvCxnSpPr/>
      </xdr:nvCxnSpPr>
      <xdr:spPr>
        <a:xfrm>
          <a:off x="15481300" y="6425171"/>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81521</xdr:rowOff>
    </xdr:from>
    <xdr:to>
      <xdr:col>22</xdr:col>
      <xdr:colOff>365125</xdr:colOff>
      <xdr:row>37</xdr:row>
      <xdr:rowOff>167360</xdr:rowOff>
    </xdr:to>
    <xdr:cxnSp macro="">
      <xdr:nvCxnSpPr>
        <xdr:cNvPr id="522" name="直線コネクタ 521"/>
        <xdr:cNvCxnSpPr/>
      </xdr:nvCxnSpPr>
      <xdr:spPr>
        <a:xfrm flipV="1">
          <a:off x="14592300" y="6425171"/>
          <a:ext cx="889000" cy="8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4" name="テキスト ボックス 523"/>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51898</xdr:rowOff>
    </xdr:from>
    <xdr:to>
      <xdr:col>21</xdr:col>
      <xdr:colOff>161925</xdr:colOff>
      <xdr:row>37</xdr:row>
      <xdr:rowOff>167360</xdr:rowOff>
    </xdr:to>
    <xdr:cxnSp macro="">
      <xdr:nvCxnSpPr>
        <xdr:cNvPr id="525" name="直線コネクタ 524"/>
        <xdr:cNvCxnSpPr/>
      </xdr:nvCxnSpPr>
      <xdr:spPr>
        <a:xfrm>
          <a:off x="13703300" y="6395548"/>
          <a:ext cx="889000" cy="11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51898</xdr:rowOff>
    </xdr:from>
    <xdr:to>
      <xdr:col>19</xdr:col>
      <xdr:colOff>644525</xdr:colOff>
      <xdr:row>37</xdr:row>
      <xdr:rowOff>67805</xdr:rowOff>
    </xdr:to>
    <xdr:cxnSp macro="">
      <xdr:nvCxnSpPr>
        <xdr:cNvPr id="528" name="直線コネクタ 527"/>
        <xdr:cNvCxnSpPr/>
      </xdr:nvCxnSpPr>
      <xdr:spPr>
        <a:xfrm flipV="1">
          <a:off x="12814300" y="6395548"/>
          <a:ext cx="889000" cy="1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54411</xdr:rowOff>
    </xdr:from>
    <xdr:ext cx="534377" cy="259045"/>
    <xdr:sp macro="" textlink="">
      <xdr:nvSpPr>
        <xdr:cNvPr id="530" name="テキスト ボックス 529"/>
        <xdr:cNvSpPr txBox="1"/>
      </xdr:nvSpPr>
      <xdr:spPr>
        <a:xfrm>
          <a:off x="13436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32" name="テキスト ボックス 531"/>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37979</xdr:rowOff>
    </xdr:from>
    <xdr:to>
      <xdr:col>23</xdr:col>
      <xdr:colOff>568325</xdr:colOff>
      <xdr:row>37</xdr:row>
      <xdr:rowOff>139579</xdr:rowOff>
    </xdr:to>
    <xdr:sp macro="" textlink="">
      <xdr:nvSpPr>
        <xdr:cNvPr id="538" name="円/楕円 537"/>
        <xdr:cNvSpPr/>
      </xdr:nvSpPr>
      <xdr:spPr>
        <a:xfrm>
          <a:off x="16268700" y="63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16406</xdr:rowOff>
    </xdr:from>
    <xdr:ext cx="534377" cy="259045"/>
    <xdr:sp macro="" textlink="">
      <xdr:nvSpPr>
        <xdr:cNvPr id="539" name="消防費該当値テキスト"/>
        <xdr:cNvSpPr txBox="1"/>
      </xdr:nvSpPr>
      <xdr:spPr>
        <a:xfrm>
          <a:off x="16370300" y="63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35,673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30721</xdr:rowOff>
    </xdr:from>
    <xdr:to>
      <xdr:col>22</xdr:col>
      <xdr:colOff>415925</xdr:colOff>
      <xdr:row>37</xdr:row>
      <xdr:rowOff>132321</xdr:rowOff>
    </xdr:to>
    <xdr:sp macro="" textlink="">
      <xdr:nvSpPr>
        <xdr:cNvPr id="540" name="円/楕円 539"/>
        <xdr:cNvSpPr/>
      </xdr:nvSpPr>
      <xdr:spPr>
        <a:xfrm>
          <a:off x="15430500" y="63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148848</xdr:rowOff>
    </xdr:from>
    <xdr:ext cx="534377" cy="259045"/>
    <xdr:sp macro="" textlink="">
      <xdr:nvSpPr>
        <xdr:cNvPr id="541" name="テキスト ボックス 540"/>
        <xdr:cNvSpPr txBox="1"/>
      </xdr:nvSpPr>
      <xdr:spPr>
        <a:xfrm>
          <a:off x="15214111" y="614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116561</xdr:rowOff>
    </xdr:from>
    <xdr:to>
      <xdr:col>21</xdr:col>
      <xdr:colOff>212725</xdr:colOff>
      <xdr:row>38</xdr:row>
      <xdr:rowOff>46710</xdr:rowOff>
    </xdr:to>
    <xdr:sp macro="" textlink="">
      <xdr:nvSpPr>
        <xdr:cNvPr id="542" name="円/楕円 541"/>
        <xdr:cNvSpPr/>
      </xdr:nvSpPr>
      <xdr:spPr>
        <a:xfrm>
          <a:off x="14541500" y="6460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37837</xdr:rowOff>
    </xdr:from>
    <xdr:ext cx="534377" cy="259045"/>
    <xdr:sp macro="" textlink="">
      <xdr:nvSpPr>
        <xdr:cNvPr id="543" name="テキスト ボックス 542"/>
        <xdr:cNvSpPr txBox="1"/>
      </xdr:nvSpPr>
      <xdr:spPr>
        <a:xfrm>
          <a:off x="14325111" y="65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1098</xdr:rowOff>
    </xdr:from>
    <xdr:to>
      <xdr:col>20</xdr:col>
      <xdr:colOff>9525</xdr:colOff>
      <xdr:row>37</xdr:row>
      <xdr:rowOff>102698</xdr:rowOff>
    </xdr:to>
    <xdr:sp macro="" textlink="">
      <xdr:nvSpPr>
        <xdr:cNvPr id="544" name="円/楕円 543"/>
        <xdr:cNvSpPr/>
      </xdr:nvSpPr>
      <xdr:spPr>
        <a:xfrm>
          <a:off x="13652500" y="63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119225</xdr:rowOff>
    </xdr:from>
    <xdr:ext cx="534377" cy="259045"/>
    <xdr:sp macro="" textlink="">
      <xdr:nvSpPr>
        <xdr:cNvPr id="545" name="テキスト ボックス 544"/>
        <xdr:cNvSpPr txBox="1"/>
      </xdr:nvSpPr>
      <xdr:spPr>
        <a:xfrm>
          <a:off x="13436111" y="611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17005</xdr:rowOff>
    </xdr:from>
    <xdr:to>
      <xdr:col>18</xdr:col>
      <xdr:colOff>492125</xdr:colOff>
      <xdr:row>37</xdr:row>
      <xdr:rowOff>118605</xdr:rowOff>
    </xdr:to>
    <xdr:sp macro="" textlink="">
      <xdr:nvSpPr>
        <xdr:cNvPr id="546" name="円/楕円 545"/>
        <xdr:cNvSpPr/>
      </xdr:nvSpPr>
      <xdr:spPr>
        <a:xfrm>
          <a:off x="12763500" y="63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135132</xdr:rowOff>
    </xdr:from>
    <xdr:ext cx="534377" cy="259045"/>
    <xdr:sp macro="" textlink="">
      <xdr:nvSpPr>
        <xdr:cNvPr id="547" name="テキスト ボックス 546"/>
        <xdr:cNvSpPr txBox="1"/>
      </xdr:nvSpPr>
      <xdr:spPr>
        <a:xfrm>
          <a:off x="12547111" y="613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17735</xdr:rowOff>
    </xdr:from>
    <xdr:to>
      <xdr:col>23</xdr:col>
      <xdr:colOff>517525</xdr:colOff>
      <xdr:row>58</xdr:row>
      <xdr:rowOff>21636</xdr:rowOff>
    </xdr:to>
    <xdr:cxnSp macro="">
      <xdr:nvCxnSpPr>
        <xdr:cNvPr id="576" name="直線コネクタ 575"/>
        <xdr:cNvCxnSpPr/>
      </xdr:nvCxnSpPr>
      <xdr:spPr>
        <a:xfrm>
          <a:off x="15481300" y="9961835"/>
          <a:ext cx="8382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12644</xdr:rowOff>
    </xdr:from>
    <xdr:to>
      <xdr:col>22</xdr:col>
      <xdr:colOff>365125</xdr:colOff>
      <xdr:row>58</xdr:row>
      <xdr:rowOff>17735</xdr:rowOff>
    </xdr:to>
    <xdr:cxnSp macro="">
      <xdr:nvCxnSpPr>
        <xdr:cNvPr id="579" name="直線コネクタ 578"/>
        <xdr:cNvCxnSpPr/>
      </xdr:nvCxnSpPr>
      <xdr:spPr>
        <a:xfrm>
          <a:off x="14592300" y="9956744"/>
          <a:ext cx="8890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164446</xdr:rowOff>
    </xdr:from>
    <xdr:to>
      <xdr:col>21</xdr:col>
      <xdr:colOff>161925</xdr:colOff>
      <xdr:row>58</xdr:row>
      <xdr:rowOff>12644</xdr:rowOff>
    </xdr:to>
    <xdr:cxnSp macro="">
      <xdr:nvCxnSpPr>
        <xdr:cNvPr id="582" name="直線コネクタ 581"/>
        <xdr:cNvCxnSpPr/>
      </xdr:nvCxnSpPr>
      <xdr:spPr>
        <a:xfrm>
          <a:off x="13703300" y="9937096"/>
          <a:ext cx="889000" cy="1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160682</xdr:rowOff>
    </xdr:from>
    <xdr:to>
      <xdr:col>19</xdr:col>
      <xdr:colOff>644525</xdr:colOff>
      <xdr:row>57</xdr:row>
      <xdr:rowOff>164446</xdr:rowOff>
    </xdr:to>
    <xdr:cxnSp macro="">
      <xdr:nvCxnSpPr>
        <xdr:cNvPr id="585" name="直線コネクタ 584"/>
        <xdr:cNvCxnSpPr/>
      </xdr:nvCxnSpPr>
      <xdr:spPr>
        <a:xfrm>
          <a:off x="12814300" y="9933332"/>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142286</xdr:rowOff>
    </xdr:from>
    <xdr:to>
      <xdr:col>23</xdr:col>
      <xdr:colOff>568325</xdr:colOff>
      <xdr:row>58</xdr:row>
      <xdr:rowOff>72436</xdr:rowOff>
    </xdr:to>
    <xdr:sp macro="" textlink="">
      <xdr:nvSpPr>
        <xdr:cNvPr id="595" name="円/楕円 594"/>
        <xdr:cNvSpPr/>
      </xdr:nvSpPr>
      <xdr:spPr>
        <a:xfrm>
          <a:off x="16268700" y="991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57213</xdr:rowOff>
    </xdr:from>
    <xdr:ext cx="534377" cy="259045"/>
    <xdr:sp macro="" textlink="">
      <xdr:nvSpPr>
        <xdr:cNvPr id="596" name="教育費該当値テキスト"/>
        <xdr:cNvSpPr txBox="1"/>
      </xdr:nvSpPr>
      <xdr:spPr>
        <a:xfrm>
          <a:off x="16370300" y="98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50,988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138385</xdr:rowOff>
    </xdr:from>
    <xdr:to>
      <xdr:col>22</xdr:col>
      <xdr:colOff>415925</xdr:colOff>
      <xdr:row>58</xdr:row>
      <xdr:rowOff>68535</xdr:rowOff>
    </xdr:to>
    <xdr:sp macro="" textlink="">
      <xdr:nvSpPr>
        <xdr:cNvPr id="597" name="円/楕円 596"/>
        <xdr:cNvSpPr/>
      </xdr:nvSpPr>
      <xdr:spPr>
        <a:xfrm>
          <a:off x="15430500" y="99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59662</xdr:rowOff>
    </xdr:from>
    <xdr:ext cx="534377" cy="259045"/>
    <xdr:sp macro="" textlink="">
      <xdr:nvSpPr>
        <xdr:cNvPr id="598" name="テキスト ボックス 597"/>
        <xdr:cNvSpPr txBox="1"/>
      </xdr:nvSpPr>
      <xdr:spPr>
        <a:xfrm>
          <a:off x="15214111" y="1000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133294</xdr:rowOff>
    </xdr:from>
    <xdr:to>
      <xdr:col>21</xdr:col>
      <xdr:colOff>212725</xdr:colOff>
      <xdr:row>58</xdr:row>
      <xdr:rowOff>63444</xdr:rowOff>
    </xdr:to>
    <xdr:sp macro="" textlink="">
      <xdr:nvSpPr>
        <xdr:cNvPr id="599" name="円/楕円 598"/>
        <xdr:cNvSpPr/>
      </xdr:nvSpPr>
      <xdr:spPr>
        <a:xfrm>
          <a:off x="14541500" y="990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54571</xdr:rowOff>
    </xdr:from>
    <xdr:ext cx="534377" cy="259045"/>
    <xdr:sp macro="" textlink="">
      <xdr:nvSpPr>
        <xdr:cNvPr id="600" name="テキスト ボックス 599"/>
        <xdr:cNvSpPr txBox="1"/>
      </xdr:nvSpPr>
      <xdr:spPr>
        <a:xfrm>
          <a:off x="14325111" y="999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113646</xdr:rowOff>
    </xdr:from>
    <xdr:to>
      <xdr:col>20</xdr:col>
      <xdr:colOff>9525</xdr:colOff>
      <xdr:row>58</xdr:row>
      <xdr:rowOff>43796</xdr:rowOff>
    </xdr:to>
    <xdr:sp macro="" textlink="">
      <xdr:nvSpPr>
        <xdr:cNvPr id="601" name="円/楕円 600"/>
        <xdr:cNvSpPr/>
      </xdr:nvSpPr>
      <xdr:spPr>
        <a:xfrm>
          <a:off x="13652500" y="98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34923</xdr:rowOff>
    </xdr:from>
    <xdr:ext cx="534377" cy="259045"/>
    <xdr:sp macro="" textlink="">
      <xdr:nvSpPr>
        <xdr:cNvPr id="602" name="テキスト ボックス 601"/>
        <xdr:cNvSpPr txBox="1"/>
      </xdr:nvSpPr>
      <xdr:spPr>
        <a:xfrm>
          <a:off x="13436111" y="997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109882</xdr:rowOff>
    </xdr:from>
    <xdr:to>
      <xdr:col>18</xdr:col>
      <xdr:colOff>492125</xdr:colOff>
      <xdr:row>58</xdr:row>
      <xdr:rowOff>40032</xdr:rowOff>
    </xdr:to>
    <xdr:sp macro="" textlink="">
      <xdr:nvSpPr>
        <xdr:cNvPr id="603" name="円/楕円 602"/>
        <xdr:cNvSpPr/>
      </xdr:nvSpPr>
      <xdr:spPr>
        <a:xfrm>
          <a:off x="12763500" y="98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31159</xdr:rowOff>
    </xdr:from>
    <xdr:ext cx="534377" cy="259045"/>
    <xdr:sp macro="" textlink="">
      <xdr:nvSpPr>
        <xdr:cNvPr id="604" name="テキスト ボックス 603"/>
        <xdr:cNvSpPr txBox="1"/>
      </xdr:nvSpPr>
      <xdr:spPr>
        <a:xfrm>
          <a:off x="12547111" y="99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60787</xdr:rowOff>
    </xdr:from>
    <xdr:to>
      <xdr:col>23</xdr:col>
      <xdr:colOff>517525</xdr:colOff>
      <xdr:row>96</xdr:row>
      <xdr:rowOff>159172</xdr:rowOff>
    </xdr:to>
    <xdr:cxnSp macro="">
      <xdr:nvCxnSpPr>
        <xdr:cNvPr id="686" name="直線コネクタ 685"/>
        <xdr:cNvCxnSpPr/>
      </xdr:nvCxnSpPr>
      <xdr:spPr>
        <a:xfrm flipV="1">
          <a:off x="15481300" y="16348537"/>
          <a:ext cx="838200" cy="26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81146</xdr:rowOff>
    </xdr:from>
    <xdr:ext cx="534377" cy="259045"/>
    <xdr:sp macro="" textlink="">
      <xdr:nvSpPr>
        <xdr:cNvPr id="687" name="公債費平均値テキスト"/>
        <xdr:cNvSpPr txBox="1"/>
      </xdr:nvSpPr>
      <xdr:spPr>
        <a:xfrm>
          <a:off x="16370300" y="16368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123006</xdr:rowOff>
    </xdr:from>
    <xdr:to>
      <xdr:col>22</xdr:col>
      <xdr:colOff>365125</xdr:colOff>
      <xdr:row>96</xdr:row>
      <xdr:rowOff>159172</xdr:rowOff>
    </xdr:to>
    <xdr:cxnSp macro="">
      <xdr:nvCxnSpPr>
        <xdr:cNvPr id="689" name="直線コネクタ 688"/>
        <xdr:cNvCxnSpPr/>
      </xdr:nvCxnSpPr>
      <xdr:spPr>
        <a:xfrm>
          <a:off x="14592300" y="16582206"/>
          <a:ext cx="889000" cy="3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90934</xdr:rowOff>
    </xdr:from>
    <xdr:to>
      <xdr:col>21</xdr:col>
      <xdr:colOff>161925</xdr:colOff>
      <xdr:row>96</xdr:row>
      <xdr:rowOff>123006</xdr:rowOff>
    </xdr:to>
    <xdr:cxnSp macro="">
      <xdr:nvCxnSpPr>
        <xdr:cNvPr id="692" name="直線コネクタ 691"/>
        <xdr:cNvCxnSpPr/>
      </xdr:nvCxnSpPr>
      <xdr:spPr>
        <a:xfrm>
          <a:off x="13703300" y="16550134"/>
          <a:ext cx="889000" cy="3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79989</xdr:rowOff>
    </xdr:from>
    <xdr:to>
      <xdr:col>19</xdr:col>
      <xdr:colOff>644525</xdr:colOff>
      <xdr:row>96</xdr:row>
      <xdr:rowOff>90934</xdr:rowOff>
    </xdr:to>
    <xdr:cxnSp macro="">
      <xdr:nvCxnSpPr>
        <xdr:cNvPr id="695" name="直線コネクタ 694"/>
        <xdr:cNvCxnSpPr/>
      </xdr:nvCxnSpPr>
      <xdr:spPr>
        <a:xfrm>
          <a:off x="12814300" y="16539189"/>
          <a:ext cx="8890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9987</xdr:rowOff>
    </xdr:from>
    <xdr:to>
      <xdr:col>23</xdr:col>
      <xdr:colOff>568325</xdr:colOff>
      <xdr:row>95</xdr:row>
      <xdr:rowOff>111587</xdr:rowOff>
    </xdr:to>
    <xdr:sp macro="" textlink="">
      <xdr:nvSpPr>
        <xdr:cNvPr id="705" name="円/楕円 704"/>
        <xdr:cNvSpPr/>
      </xdr:nvSpPr>
      <xdr:spPr>
        <a:xfrm>
          <a:off x="16268700" y="162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32864</xdr:rowOff>
    </xdr:from>
    <xdr:ext cx="534377" cy="259045"/>
    <xdr:sp macro="" textlink="">
      <xdr:nvSpPr>
        <xdr:cNvPr id="706" name="公債費該当値テキスト"/>
        <xdr:cNvSpPr txBox="1"/>
      </xdr:nvSpPr>
      <xdr:spPr>
        <a:xfrm>
          <a:off x="16370300" y="1614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83,808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108372</xdr:rowOff>
    </xdr:from>
    <xdr:to>
      <xdr:col>22</xdr:col>
      <xdr:colOff>415925</xdr:colOff>
      <xdr:row>97</xdr:row>
      <xdr:rowOff>38522</xdr:rowOff>
    </xdr:to>
    <xdr:sp macro="" textlink="">
      <xdr:nvSpPr>
        <xdr:cNvPr id="707" name="円/楕円 706"/>
        <xdr:cNvSpPr/>
      </xdr:nvSpPr>
      <xdr:spPr>
        <a:xfrm>
          <a:off x="15430500" y="165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29649</xdr:rowOff>
    </xdr:from>
    <xdr:ext cx="534377" cy="259045"/>
    <xdr:sp macro="" textlink="">
      <xdr:nvSpPr>
        <xdr:cNvPr id="708" name="テキスト ボックス 707"/>
        <xdr:cNvSpPr txBox="1"/>
      </xdr:nvSpPr>
      <xdr:spPr>
        <a:xfrm>
          <a:off x="15214111" y="1666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72206</xdr:rowOff>
    </xdr:from>
    <xdr:to>
      <xdr:col>21</xdr:col>
      <xdr:colOff>212725</xdr:colOff>
      <xdr:row>97</xdr:row>
      <xdr:rowOff>2356</xdr:rowOff>
    </xdr:to>
    <xdr:sp macro="" textlink="">
      <xdr:nvSpPr>
        <xdr:cNvPr id="709" name="円/楕円 708"/>
        <xdr:cNvSpPr/>
      </xdr:nvSpPr>
      <xdr:spPr>
        <a:xfrm>
          <a:off x="14541500" y="16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164933</xdr:rowOff>
    </xdr:from>
    <xdr:ext cx="534377" cy="259045"/>
    <xdr:sp macro="" textlink="">
      <xdr:nvSpPr>
        <xdr:cNvPr id="710" name="テキスト ボックス 709"/>
        <xdr:cNvSpPr txBox="1"/>
      </xdr:nvSpPr>
      <xdr:spPr>
        <a:xfrm>
          <a:off x="14325111" y="166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40134</xdr:rowOff>
    </xdr:from>
    <xdr:to>
      <xdr:col>20</xdr:col>
      <xdr:colOff>9525</xdr:colOff>
      <xdr:row>96</xdr:row>
      <xdr:rowOff>141734</xdr:rowOff>
    </xdr:to>
    <xdr:sp macro="" textlink="">
      <xdr:nvSpPr>
        <xdr:cNvPr id="711" name="円/楕円 710"/>
        <xdr:cNvSpPr/>
      </xdr:nvSpPr>
      <xdr:spPr>
        <a:xfrm>
          <a:off x="13652500" y="1649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132861</xdr:rowOff>
    </xdr:from>
    <xdr:ext cx="534377" cy="259045"/>
    <xdr:sp macro="" textlink="">
      <xdr:nvSpPr>
        <xdr:cNvPr id="712" name="テキスト ボックス 711"/>
        <xdr:cNvSpPr txBox="1"/>
      </xdr:nvSpPr>
      <xdr:spPr>
        <a:xfrm>
          <a:off x="13436111" y="1659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29189</xdr:rowOff>
    </xdr:from>
    <xdr:to>
      <xdr:col>18</xdr:col>
      <xdr:colOff>492125</xdr:colOff>
      <xdr:row>96</xdr:row>
      <xdr:rowOff>130789</xdr:rowOff>
    </xdr:to>
    <xdr:sp macro="" textlink="">
      <xdr:nvSpPr>
        <xdr:cNvPr id="713" name="円/楕円 712"/>
        <xdr:cNvSpPr/>
      </xdr:nvSpPr>
      <xdr:spPr>
        <a:xfrm>
          <a:off x="12763500" y="164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121916</xdr:rowOff>
    </xdr:from>
    <xdr:ext cx="534377" cy="259045"/>
    <xdr:sp macro="" textlink="">
      <xdr:nvSpPr>
        <xdr:cNvPr id="714" name="テキスト ボックス 713"/>
        <xdr:cNvSpPr txBox="1"/>
      </xdr:nvSpPr>
      <xdr:spPr>
        <a:xfrm>
          <a:off x="12547111" y="1658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36" name="テキスト ボックス 73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75559</xdr:rowOff>
    </xdr:from>
    <xdr:to>
      <xdr:col>32</xdr:col>
      <xdr:colOff>186689</xdr:colOff>
      <xdr:row>39</xdr:row>
      <xdr:rowOff>44450</xdr:rowOff>
    </xdr:to>
    <xdr:cxnSp macro="">
      <xdr:nvCxnSpPr>
        <xdr:cNvPr id="738" name="直線コネクタ 737"/>
        <xdr:cNvCxnSpPr/>
      </xdr:nvCxnSpPr>
      <xdr:spPr>
        <a:xfrm flipV="1">
          <a:off x="22159595" y="6247759"/>
          <a:ext cx="1269" cy="483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82256</xdr:rowOff>
    </xdr:from>
    <xdr:ext cx="249299" cy="259045"/>
    <xdr:sp macro="" textlink="">
      <xdr:nvSpPr>
        <xdr:cNvPr id="739" name="諸支出金最小値テキスト"/>
        <xdr:cNvSpPr txBox="1"/>
      </xdr:nvSpPr>
      <xdr:spPr>
        <a:xfrm>
          <a:off x="22212300" y="67688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22236</xdr:rowOff>
    </xdr:from>
    <xdr:ext cx="534377" cy="259045"/>
    <xdr:sp macro="" textlink="">
      <xdr:nvSpPr>
        <xdr:cNvPr id="741" name="諸支出金最大値テキスト"/>
        <xdr:cNvSpPr txBox="1"/>
      </xdr:nvSpPr>
      <xdr:spPr>
        <a:xfrm>
          <a:off x="22212300" y="602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36</xdr:row>
      <xdr:rowOff>75559</xdr:rowOff>
    </xdr:from>
    <xdr:to>
      <xdr:col>32</xdr:col>
      <xdr:colOff>276225</xdr:colOff>
      <xdr:row>36</xdr:row>
      <xdr:rowOff>75559</xdr:rowOff>
    </xdr:to>
    <xdr:cxnSp macro="">
      <xdr:nvCxnSpPr>
        <xdr:cNvPr id="742" name="直線コネクタ 741"/>
        <xdr:cNvCxnSpPr/>
      </xdr:nvCxnSpPr>
      <xdr:spPr>
        <a:xfrm>
          <a:off x="22072600" y="624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138538</xdr:rowOff>
    </xdr:from>
    <xdr:to>
      <xdr:col>32</xdr:col>
      <xdr:colOff>187325</xdr:colOff>
      <xdr:row>36</xdr:row>
      <xdr:rowOff>75559</xdr:rowOff>
    </xdr:to>
    <xdr:cxnSp macro="">
      <xdr:nvCxnSpPr>
        <xdr:cNvPr id="743" name="直線コネクタ 742"/>
        <xdr:cNvCxnSpPr/>
      </xdr:nvCxnSpPr>
      <xdr:spPr>
        <a:xfrm>
          <a:off x="21323300" y="6139288"/>
          <a:ext cx="8382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126706</xdr:rowOff>
    </xdr:from>
    <xdr:ext cx="378565" cy="259045"/>
    <xdr:sp macro="" textlink="">
      <xdr:nvSpPr>
        <xdr:cNvPr id="744" name="諸支出金平均値テキスト"/>
        <xdr:cNvSpPr txBox="1"/>
      </xdr:nvSpPr>
      <xdr:spPr>
        <a:xfrm>
          <a:off x="22212300" y="66418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148279</xdr:rowOff>
    </xdr:from>
    <xdr:to>
      <xdr:col>32</xdr:col>
      <xdr:colOff>238125</xdr:colOff>
      <xdr:row>39</xdr:row>
      <xdr:rowOff>78429</xdr:rowOff>
    </xdr:to>
    <xdr:sp macro="" textlink="">
      <xdr:nvSpPr>
        <xdr:cNvPr id="745" name="フローチャート : 判断 744"/>
        <xdr:cNvSpPr/>
      </xdr:nvSpPr>
      <xdr:spPr>
        <a:xfrm>
          <a:off x="22110700" y="666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151930</xdr:rowOff>
    </xdr:from>
    <xdr:to>
      <xdr:col>31</xdr:col>
      <xdr:colOff>34925</xdr:colOff>
      <xdr:row>35</xdr:row>
      <xdr:rowOff>138538</xdr:rowOff>
    </xdr:to>
    <xdr:cxnSp macro="">
      <xdr:nvCxnSpPr>
        <xdr:cNvPr id="746" name="直線コネクタ 745"/>
        <xdr:cNvCxnSpPr/>
      </xdr:nvCxnSpPr>
      <xdr:spPr>
        <a:xfrm>
          <a:off x="20434300" y="5466880"/>
          <a:ext cx="889000" cy="67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152127</xdr:rowOff>
    </xdr:from>
    <xdr:to>
      <xdr:col>31</xdr:col>
      <xdr:colOff>85725</xdr:colOff>
      <xdr:row>39</xdr:row>
      <xdr:rowOff>82277</xdr:rowOff>
    </xdr:to>
    <xdr:sp macro="" textlink="">
      <xdr:nvSpPr>
        <xdr:cNvPr id="747" name="フローチャート : 判断 746"/>
        <xdr:cNvSpPr/>
      </xdr:nvSpPr>
      <xdr:spPr>
        <a:xfrm>
          <a:off x="21272500" y="666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73404</xdr:rowOff>
    </xdr:from>
    <xdr:ext cx="378565" cy="259045"/>
    <xdr:sp macro="" textlink="">
      <xdr:nvSpPr>
        <xdr:cNvPr id="748" name="テキスト ボックス 747"/>
        <xdr:cNvSpPr txBox="1"/>
      </xdr:nvSpPr>
      <xdr:spPr>
        <a:xfrm>
          <a:off x="21134017" y="6759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17971</xdr:rowOff>
    </xdr:from>
    <xdr:to>
      <xdr:col>29</xdr:col>
      <xdr:colOff>517525</xdr:colOff>
      <xdr:row>31</xdr:row>
      <xdr:rowOff>151930</xdr:rowOff>
    </xdr:to>
    <xdr:cxnSp macro="">
      <xdr:nvCxnSpPr>
        <xdr:cNvPr id="749" name="直線コネクタ 748"/>
        <xdr:cNvCxnSpPr/>
      </xdr:nvCxnSpPr>
      <xdr:spPr>
        <a:xfrm>
          <a:off x="19545300" y="5332921"/>
          <a:ext cx="889000" cy="1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136563</xdr:rowOff>
    </xdr:from>
    <xdr:to>
      <xdr:col>29</xdr:col>
      <xdr:colOff>568325</xdr:colOff>
      <xdr:row>39</xdr:row>
      <xdr:rowOff>66713</xdr:rowOff>
    </xdr:to>
    <xdr:sp macro="" textlink="">
      <xdr:nvSpPr>
        <xdr:cNvPr id="750" name="フローチャート : 判断 749"/>
        <xdr:cNvSpPr/>
      </xdr:nvSpPr>
      <xdr:spPr>
        <a:xfrm>
          <a:off x="20383500" y="665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57840</xdr:rowOff>
    </xdr:from>
    <xdr:ext cx="469744" cy="259045"/>
    <xdr:sp macro="" textlink="">
      <xdr:nvSpPr>
        <xdr:cNvPr id="751" name="テキスト ボックス 750"/>
        <xdr:cNvSpPr txBox="1"/>
      </xdr:nvSpPr>
      <xdr:spPr>
        <a:xfrm>
          <a:off x="20199427" y="674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17971</xdr:rowOff>
    </xdr:from>
    <xdr:to>
      <xdr:col>28</xdr:col>
      <xdr:colOff>314325</xdr:colOff>
      <xdr:row>34</xdr:row>
      <xdr:rowOff>22904</xdr:rowOff>
    </xdr:to>
    <xdr:cxnSp macro="">
      <xdr:nvCxnSpPr>
        <xdr:cNvPr id="752" name="直線コネクタ 751"/>
        <xdr:cNvCxnSpPr/>
      </xdr:nvCxnSpPr>
      <xdr:spPr>
        <a:xfrm flipV="1">
          <a:off x="18656300" y="5332921"/>
          <a:ext cx="889000" cy="5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143497</xdr:rowOff>
    </xdr:from>
    <xdr:to>
      <xdr:col>28</xdr:col>
      <xdr:colOff>365125</xdr:colOff>
      <xdr:row>39</xdr:row>
      <xdr:rowOff>73647</xdr:rowOff>
    </xdr:to>
    <xdr:sp macro="" textlink="">
      <xdr:nvSpPr>
        <xdr:cNvPr id="753" name="フローチャート : 判断 752"/>
        <xdr:cNvSpPr/>
      </xdr:nvSpPr>
      <xdr:spPr>
        <a:xfrm>
          <a:off x="19494500" y="665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64774</xdr:rowOff>
    </xdr:from>
    <xdr:ext cx="469744" cy="259045"/>
    <xdr:sp macro="" textlink="">
      <xdr:nvSpPr>
        <xdr:cNvPr id="754" name="テキスト ボックス 753"/>
        <xdr:cNvSpPr txBox="1"/>
      </xdr:nvSpPr>
      <xdr:spPr>
        <a:xfrm>
          <a:off x="19310427" y="675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151003</xdr:rowOff>
    </xdr:from>
    <xdr:to>
      <xdr:col>27</xdr:col>
      <xdr:colOff>161925</xdr:colOff>
      <xdr:row>39</xdr:row>
      <xdr:rowOff>81153</xdr:rowOff>
    </xdr:to>
    <xdr:sp macro="" textlink="">
      <xdr:nvSpPr>
        <xdr:cNvPr id="755" name="フローチャート : 判断 754"/>
        <xdr:cNvSpPr/>
      </xdr:nvSpPr>
      <xdr:spPr>
        <a:xfrm>
          <a:off x="18605500" y="666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72280</xdr:rowOff>
    </xdr:from>
    <xdr:ext cx="378565" cy="259045"/>
    <xdr:sp macro="" textlink="">
      <xdr:nvSpPr>
        <xdr:cNvPr id="756" name="テキスト ボックス 755"/>
        <xdr:cNvSpPr txBox="1"/>
      </xdr:nvSpPr>
      <xdr:spPr>
        <a:xfrm>
          <a:off x="184670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24759</xdr:rowOff>
    </xdr:from>
    <xdr:to>
      <xdr:col>32</xdr:col>
      <xdr:colOff>238125</xdr:colOff>
      <xdr:row>36</xdr:row>
      <xdr:rowOff>126359</xdr:rowOff>
    </xdr:to>
    <xdr:sp macro="" textlink="">
      <xdr:nvSpPr>
        <xdr:cNvPr id="762" name="円/楕円 761"/>
        <xdr:cNvSpPr/>
      </xdr:nvSpPr>
      <xdr:spPr>
        <a:xfrm>
          <a:off x="22110700" y="61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149236</xdr:rowOff>
    </xdr:from>
    <xdr:ext cx="534377" cy="259045"/>
    <xdr:sp macro="" textlink="">
      <xdr:nvSpPr>
        <xdr:cNvPr id="763" name="諸支出金該当値テキスト"/>
        <xdr:cNvSpPr txBox="1"/>
      </xdr:nvSpPr>
      <xdr:spPr>
        <a:xfrm>
          <a:off x="22212300" y="6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25,367</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87738</xdr:rowOff>
    </xdr:from>
    <xdr:to>
      <xdr:col>31</xdr:col>
      <xdr:colOff>85725</xdr:colOff>
      <xdr:row>36</xdr:row>
      <xdr:rowOff>17888</xdr:rowOff>
    </xdr:to>
    <xdr:sp macro="" textlink="">
      <xdr:nvSpPr>
        <xdr:cNvPr id="764" name="円/楕円 763"/>
        <xdr:cNvSpPr/>
      </xdr:nvSpPr>
      <xdr:spPr>
        <a:xfrm>
          <a:off x="21272500" y="60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34415</xdr:rowOff>
    </xdr:from>
    <xdr:ext cx="534377" cy="259045"/>
    <xdr:sp macro="" textlink="">
      <xdr:nvSpPr>
        <xdr:cNvPr id="765" name="テキスト ボックス 764"/>
        <xdr:cNvSpPr txBox="1"/>
      </xdr:nvSpPr>
      <xdr:spPr>
        <a:xfrm>
          <a:off x="21056111" y="58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101130</xdr:rowOff>
    </xdr:from>
    <xdr:to>
      <xdr:col>29</xdr:col>
      <xdr:colOff>568325</xdr:colOff>
      <xdr:row>32</xdr:row>
      <xdr:rowOff>31280</xdr:rowOff>
    </xdr:to>
    <xdr:sp macro="" textlink="">
      <xdr:nvSpPr>
        <xdr:cNvPr id="766" name="円/楕円 765"/>
        <xdr:cNvSpPr/>
      </xdr:nvSpPr>
      <xdr:spPr>
        <a:xfrm>
          <a:off x="20383500" y="54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30</xdr:row>
      <xdr:rowOff>47807</xdr:rowOff>
    </xdr:from>
    <xdr:ext cx="534377" cy="259045"/>
    <xdr:sp macro="" textlink="">
      <xdr:nvSpPr>
        <xdr:cNvPr id="767" name="テキスト ボックス 766"/>
        <xdr:cNvSpPr txBox="1"/>
      </xdr:nvSpPr>
      <xdr:spPr>
        <a:xfrm>
          <a:off x="20167111" y="51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66,358</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138621</xdr:rowOff>
    </xdr:from>
    <xdr:to>
      <xdr:col>28</xdr:col>
      <xdr:colOff>365125</xdr:colOff>
      <xdr:row>31</xdr:row>
      <xdr:rowOff>68771</xdr:rowOff>
    </xdr:to>
    <xdr:sp macro="" textlink="">
      <xdr:nvSpPr>
        <xdr:cNvPr id="768" name="円/楕円 767"/>
        <xdr:cNvSpPr/>
      </xdr:nvSpPr>
      <xdr:spPr>
        <a:xfrm>
          <a:off x="19494500" y="52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85298</xdr:rowOff>
    </xdr:from>
    <xdr:ext cx="534377" cy="259045"/>
    <xdr:sp macro="" textlink="">
      <xdr:nvSpPr>
        <xdr:cNvPr id="769" name="テキスト ボックス 768"/>
        <xdr:cNvSpPr txBox="1"/>
      </xdr:nvSpPr>
      <xdr:spPr>
        <a:xfrm>
          <a:off x="19278111" y="505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73,390</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143554</xdr:rowOff>
    </xdr:from>
    <xdr:to>
      <xdr:col>27</xdr:col>
      <xdr:colOff>161925</xdr:colOff>
      <xdr:row>34</xdr:row>
      <xdr:rowOff>73704</xdr:rowOff>
    </xdr:to>
    <xdr:sp macro="" textlink="">
      <xdr:nvSpPr>
        <xdr:cNvPr id="770" name="円/楕円 769"/>
        <xdr:cNvSpPr/>
      </xdr:nvSpPr>
      <xdr:spPr>
        <a:xfrm>
          <a:off x="18605500" y="580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32</xdr:row>
      <xdr:rowOff>90231</xdr:rowOff>
    </xdr:from>
    <xdr:ext cx="534377" cy="259045"/>
    <xdr:sp macro="" textlink="">
      <xdr:nvSpPr>
        <xdr:cNvPr id="771" name="テキスト ボックス 770"/>
        <xdr:cNvSpPr txBox="1"/>
      </xdr:nvSpPr>
      <xdr:spPr>
        <a:xfrm>
          <a:off x="18389111" y="557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土木費は、住民一人当たり</a:t>
          </a:r>
          <a:r>
            <a:rPr kumimoji="1" lang="en-US" altLang="ja-JP" sz="1300">
              <a:latin typeface="ＭＳ Ｐゴシック"/>
            </a:rPr>
            <a:t>91,312</a:t>
          </a:r>
          <a:r>
            <a:rPr kumimoji="1" lang="ja-JP" altLang="en-US" sz="1300">
              <a:latin typeface="ＭＳ Ｐゴシック"/>
            </a:rPr>
            <a:t>千円となっている。</a:t>
          </a:r>
          <a:r>
            <a:rPr kumimoji="1" lang="en-US" altLang="ja-JP" sz="1300">
              <a:latin typeface="ＭＳ Ｐゴシック"/>
            </a:rPr>
            <a:t>26</a:t>
          </a:r>
          <a:r>
            <a:rPr kumimoji="1" lang="ja-JP" altLang="en-US" sz="1300">
              <a:latin typeface="ＭＳ Ｐゴシック"/>
            </a:rPr>
            <a:t>年度までは</a:t>
          </a:r>
          <a:r>
            <a:rPr kumimoji="1" lang="en-US" altLang="ja-JP" sz="1300">
              <a:latin typeface="ＭＳ Ｐゴシック"/>
            </a:rPr>
            <a:t>75,000</a:t>
          </a:r>
          <a:r>
            <a:rPr kumimoji="1" lang="ja-JP" altLang="en-US" sz="1300">
              <a:latin typeface="ＭＳ Ｐゴシック"/>
            </a:rPr>
            <a:t>千円前後で推移していたが、</a:t>
          </a:r>
          <a:r>
            <a:rPr kumimoji="1" lang="en-US" altLang="ja-JP" sz="1300">
              <a:latin typeface="ＭＳ Ｐゴシック"/>
            </a:rPr>
            <a:t>27</a:t>
          </a:r>
          <a:r>
            <a:rPr kumimoji="1" lang="ja-JP" altLang="en-US" sz="1300">
              <a:latin typeface="ＭＳ Ｐゴシック"/>
            </a:rPr>
            <a:t>年度は吉見ノ里踏切道歩道設置工事による増加があったため、類似団体平均を上回っている。</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26</a:t>
          </a:r>
          <a:r>
            <a:rPr kumimoji="1" lang="ja-JP" altLang="en-US" sz="1300">
              <a:latin typeface="ＭＳ Ｐゴシック"/>
            </a:rPr>
            <a:t>年度並みの水準になる見込みである。また、公債費については、繰上償還を実施したことによる増加が要因となり、</a:t>
          </a:r>
          <a:r>
            <a:rPr kumimoji="1" lang="en-US" altLang="ja-JP" sz="1300">
              <a:latin typeface="ＭＳ Ｐゴシック"/>
            </a:rPr>
            <a:t>83,808</a:t>
          </a:r>
          <a:r>
            <a:rPr kumimoji="1" lang="ja-JP" altLang="en-US" sz="1300">
              <a:latin typeface="ＭＳ Ｐゴシック"/>
            </a:rPr>
            <a:t>千円となっているが、</a:t>
          </a:r>
          <a:r>
            <a:rPr kumimoji="1" lang="en-US" altLang="ja-JP" sz="1300">
              <a:latin typeface="ＭＳ Ｐゴシック"/>
            </a:rPr>
            <a:t>28</a:t>
          </a:r>
          <a:r>
            <a:rPr kumimoji="1" lang="ja-JP" altLang="en-US" sz="1300">
              <a:latin typeface="ＭＳ Ｐゴシック"/>
            </a:rPr>
            <a:t>年度以降は類似団体を下回る見込みである。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実質収支比率については、各年度において概ね</a:t>
          </a:r>
          <a:r>
            <a:rPr kumimoji="1" lang="en-US" altLang="ja-JP" sz="1300">
              <a:solidFill>
                <a:schemeClr val="dk1"/>
              </a:solidFill>
              <a:effectLst/>
              <a:latin typeface="+mn-lt"/>
              <a:ea typeface="+mn-ea"/>
              <a:cs typeface="+mn-cs"/>
            </a:rPr>
            <a:t>6.00</a:t>
          </a:r>
          <a:r>
            <a:rPr kumimoji="1" lang="ja-JP" altLang="ja-JP" sz="1300">
              <a:solidFill>
                <a:schemeClr val="dk1"/>
              </a:solidFill>
              <a:effectLst/>
              <a:latin typeface="+mn-lt"/>
              <a:ea typeface="+mn-ea"/>
              <a:cs typeface="+mn-cs"/>
            </a:rPr>
            <a:t>前後となるよう財政調整基金への積み立てにより対応している。</a:t>
          </a:r>
          <a:endParaRPr lang="ja-JP" altLang="ja-JP" sz="1300">
            <a:effectLst/>
          </a:endParaRPr>
        </a:p>
        <a:p>
          <a:r>
            <a:rPr kumimoji="1" lang="ja-JP" altLang="ja-JP" sz="1300">
              <a:solidFill>
                <a:schemeClr val="dk1"/>
              </a:solidFill>
              <a:effectLst/>
              <a:latin typeface="+mn-lt"/>
              <a:ea typeface="+mn-ea"/>
              <a:cs typeface="+mn-cs"/>
            </a:rPr>
            <a:t>　財政調整基金については、近年の良好な決算状況から残高が増加している。また今後の見込みにおいて、関西国際空港</a:t>
          </a:r>
          <a:r>
            <a:rPr kumimoji="1" lang="ja-JP" altLang="en-US" sz="1300">
              <a:solidFill>
                <a:schemeClr val="dk1"/>
              </a:solidFill>
              <a:effectLst/>
              <a:latin typeface="+mn-lt"/>
              <a:ea typeface="+mn-ea"/>
              <a:cs typeface="+mn-cs"/>
            </a:rPr>
            <a:t>関連の</a:t>
          </a:r>
          <a:r>
            <a:rPr kumimoji="1" lang="ja-JP" altLang="ja-JP" sz="1300">
              <a:solidFill>
                <a:schemeClr val="dk1"/>
              </a:solidFill>
              <a:effectLst/>
              <a:latin typeface="+mn-lt"/>
              <a:ea typeface="+mn-ea"/>
              <a:cs typeface="+mn-cs"/>
            </a:rPr>
            <a:t>町民税法人税割の増加により収支がさらに向上するものと見込んでおり、特定目的基金の創設等を視野に入れた基金の適正管理に努める。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一般会計の実質収支については、概ね２億円程度となるよう財政調整基金への積立て又は取り崩しにより調整を行っており、実質収支比率は６％前後で推移している。今後においても同様に推移するものと見込んでいる。</a:t>
          </a:r>
          <a:endParaRPr lang="ja-JP" altLang="ja-JP" sz="1300">
            <a:effectLst/>
          </a:endParaRPr>
        </a:p>
        <a:p>
          <a:r>
            <a:rPr kumimoji="1" lang="ja-JP" altLang="ja-JP" sz="1300">
              <a:solidFill>
                <a:schemeClr val="dk1"/>
              </a:solidFill>
              <a:effectLst/>
              <a:latin typeface="+mn-lt"/>
              <a:ea typeface="+mn-ea"/>
              <a:cs typeface="+mn-cs"/>
            </a:rPr>
            <a:t>　水道事業会計については、近年良好な収支決算により資金剰余額が増加しているが、今後老朽管更新等の需要が見込まれており、徐々に資金剰余額は減少するものと見込んでいる。</a:t>
          </a:r>
          <a:endParaRPr lang="ja-JP" altLang="ja-JP" sz="1300">
            <a:effectLst/>
          </a:endParaRPr>
        </a:p>
        <a:p>
          <a:r>
            <a:rPr kumimoji="1" lang="ja-JP" altLang="ja-JP" sz="1300">
              <a:solidFill>
                <a:schemeClr val="dk1"/>
              </a:solidFill>
              <a:effectLst/>
              <a:latin typeface="+mn-lt"/>
              <a:ea typeface="+mn-ea"/>
              <a:cs typeface="+mn-cs"/>
            </a:rPr>
            <a:t>　国民健康保険、介護保険及び後期高齢者医療の各特別会計については、適正な保険料設定等に伴い、概ね収支が均衡する会計運営が続いており、今後も同様に推移するものと見込んでいる。</a:t>
          </a:r>
          <a:endParaRPr lang="ja-JP" altLang="ja-JP" sz="1300">
            <a:effectLst/>
          </a:endParaRPr>
        </a:p>
        <a:p>
          <a:r>
            <a:rPr kumimoji="1" lang="ja-JP" altLang="ja-JP" sz="1300">
              <a:solidFill>
                <a:schemeClr val="dk1"/>
              </a:solidFill>
              <a:effectLst/>
              <a:latin typeface="+mn-lt"/>
              <a:ea typeface="+mn-ea"/>
              <a:cs typeface="+mn-cs"/>
            </a:rPr>
            <a:t>　下水道事業特別会計については、一般会計からの繰出金により収支調整を行っているため、実質収支は常に０で推移することとなる。</a:t>
          </a:r>
          <a:endParaRPr lang="ja-JP" altLang="ja-JP" sz="1300">
            <a:effectLst/>
          </a:endParaRPr>
        </a:p>
        <a:p>
          <a:r>
            <a:rPr kumimoji="1" lang="ja-JP" altLang="ja-JP" sz="1300">
              <a:solidFill>
                <a:schemeClr val="dk1"/>
              </a:solidFill>
              <a:effectLst/>
              <a:latin typeface="+mn-lt"/>
              <a:ea typeface="+mn-ea"/>
              <a:cs typeface="+mn-cs"/>
            </a:rPr>
            <a:t>　全会計を連結した実質赤字比率については、１</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を超える数値</a:t>
          </a:r>
          <a:r>
            <a:rPr kumimoji="1" lang="ja-JP" altLang="ja-JP" sz="1300">
              <a:solidFill>
                <a:schemeClr val="dk1"/>
              </a:solidFill>
              <a:effectLst/>
              <a:latin typeface="+mn-lt"/>
              <a:ea typeface="+mn-ea"/>
              <a:cs typeface="+mn-cs"/>
            </a:rPr>
            <a:t>で推移しており、今後においても赤字となることはなく、ほぼ同様の水準で推移するものと見込んでいる。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5540490</v>
      </c>
      <c r="BO4" s="409"/>
      <c r="BP4" s="409"/>
      <c r="BQ4" s="409"/>
      <c r="BR4" s="409"/>
      <c r="BS4" s="409"/>
      <c r="BT4" s="409"/>
      <c r="BU4" s="410"/>
      <c r="BV4" s="408">
        <v>4996700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8.6</v>
      </c>
      <c r="CU4" s="586"/>
      <c r="CV4" s="586"/>
      <c r="CW4" s="586"/>
      <c r="CX4" s="586"/>
      <c r="CY4" s="586"/>
      <c r="CZ4" s="586"/>
      <c r="DA4" s="587"/>
      <c r="DB4" s="585">
        <v>5.5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5215972</v>
      </c>
      <c r="BO5" s="414"/>
      <c r="BP5" s="414"/>
      <c r="BQ5" s="414"/>
      <c r="BR5" s="414"/>
      <c r="BS5" s="414"/>
      <c r="BT5" s="414"/>
      <c r="BU5" s="415"/>
      <c r="BV5" s="413">
        <v>4773482</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68.3</v>
      </c>
      <c r="CU5" s="384"/>
      <c r="CV5" s="384"/>
      <c r="CW5" s="384"/>
      <c r="CX5" s="384"/>
      <c r="CY5" s="384"/>
      <c r="CZ5" s="384"/>
      <c r="DA5" s="385"/>
      <c r="DB5" s="383">
        <v>70.5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86</v>
      </c>
      <c r="AV6" s="471"/>
      <c r="AW6" s="471"/>
      <c r="AX6" s="471"/>
      <c r="AY6" s="393" t="s">
        <v>87</v>
      </c>
      <c r="AZ6" s="394"/>
      <c r="BA6" s="394"/>
      <c r="BB6" s="394"/>
      <c r="BC6" s="394"/>
      <c r="BD6" s="394"/>
      <c r="BE6" s="394"/>
      <c r="BF6" s="394"/>
      <c r="BG6" s="394"/>
      <c r="BH6" s="394"/>
      <c r="BI6" s="394"/>
      <c r="BJ6" s="394"/>
      <c r="BK6" s="394"/>
      <c r="BL6" s="394"/>
      <c r="BM6" s="395"/>
      <c r="BN6" s="413">
        <v>324518</v>
      </c>
      <c r="BO6" s="414"/>
      <c r="BP6" s="414"/>
      <c r="BQ6" s="414"/>
      <c r="BR6" s="414"/>
      <c r="BS6" s="414"/>
      <c r="BT6" s="414"/>
      <c r="BU6" s="415"/>
      <c r="BV6" s="413">
        <v>223218</v>
      </c>
      <c r="BW6" s="414"/>
      <c r="BX6" s="414"/>
      <c r="BY6" s="414"/>
      <c r="BZ6" s="414"/>
      <c r="CA6" s="414"/>
      <c r="CB6" s="414"/>
      <c r="CC6" s="415"/>
      <c r="CD6" s="422" t="s">
        <v>88</v>
      </c>
      <c r="CE6" s="423"/>
      <c r="CF6" s="423"/>
      <c r="CG6" s="423"/>
      <c r="CH6" s="423"/>
      <c r="CI6" s="423"/>
      <c r="CJ6" s="423"/>
      <c r="CK6" s="423"/>
      <c r="CL6" s="423"/>
      <c r="CM6" s="423"/>
      <c r="CN6" s="423"/>
      <c r="CO6" s="423"/>
      <c r="CP6" s="423"/>
      <c r="CQ6" s="423"/>
      <c r="CR6" s="423"/>
      <c r="CS6" s="424"/>
      <c r="CT6" s="559">
        <v>68.3</v>
      </c>
      <c r="CU6" s="560"/>
      <c r="CV6" s="560"/>
      <c r="CW6" s="560"/>
      <c r="CX6" s="560"/>
      <c r="CY6" s="560"/>
      <c r="CZ6" s="560"/>
      <c r="DA6" s="561"/>
      <c r="DB6" s="559">
        <v>70.5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89</v>
      </c>
      <c r="AN7" s="387"/>
      <c r="AO7" s="387"/>
      <c r="AP7" s="387"/>
      <c r="AQ7" s="387"/>
      <c r="AR7" s="387"/>
      <c r="AS7" s="387"/>
      <c r="AT7" s="388"/>
      <c r="AU7" s="470" t="s">
        <v>78</v>
      </c>
      <c r="AV7" s="471"/>
      <c r="AW7" s="471"/>
      <c r="AX7" s="471"/>
      <c r="AY7" s="393" t="s">
        <v>90</v>
      </c>
      <c r="AZ7" s="394"/>
      <c r="BA7" s="394"/>
      <c r="BB7" s="394"/>
      <c r="BC7" s="394"/>
      <c r="BD7" s="394"/>
      <c r="BE7" s="394"/>
      <c r="BF7" s="394"/>
      <c r="BG7" s="394"/>
      <c r="BH7" s="394"/>
      <c r="BI7" s="394"/>
      <c r="BJ7" s="394"/>
      <c r="BK7" s="394"/>
      <c r="BL7" s="394"/>
      <c r="BM7" s="395"/>
      <c r="BN7" s="413">
        <v>7731</v>
      </c>
      <c r="BO7" s="414"/>
      <c r="BP7" s="414"/>
      <c r="BQ7" s="414"/>
      <c r="BR7" s="414"/>
      <c r="BS7" s="414"/>
      <c r="BT7" s="414"/>
      <c r="BU7" s="415"/>
      <c r="BV7" s="413">
        <v>9819</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3664953</v>
      </c>
      <c r="CU7" s="414"/>
      <c r="CV7" s="414"/>
      <c r="CW7" s="414"/>
      <c r="CX7" s="414"/>
      <c r="CY7" s="414"/>
      <c r="CZ7" s="414"/>
      <c r="DA7" s="415"/>
      <c r="DB7" s="413">
        <v>3888232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86</v>
      </c>
      <c r="AV8" s="471"/>
      <c r="AW8" s="471"/>
      <c r="AX8" s="471"/>
      <c r="AY8" s="393" t="s">
        <v>93</v>
      </c>
      <c r="AZ8" s="394"/>
      <c r="BA8" s="394"/>
      <c r="BB8" s="394"/>
      <c r="BC8" s="394"/>
      <c r="BD8" s="394"/>
      <c r="BE8" s="394"/>
      <c r="BF8" s="394"/>
      <c r="BG8" s="394"/>
      <c r="BH8" s="394"/>
      <c r="BI8" s="394"/>
      <c r="BJ8" s="394"/>
      <c r="BK8" s="394"/>
      <c r="BL8" s="394"/>
      <c r="BM8" s="395"/>
      <c r="BN8" s="413">
        <v>316787</v>
      </c>
      <c r="BO8" s="414"/>
      <c r="BP8" s="414"/>
      <c r="BQ8" s="414"/>
      <c r="BR8" s="414"/>
      <c r="BS8" s="414"/>
      <c r="BT8" s="414"/>
      <c r="BU8" s="415"/>
      <c r="BV8" s="413">
        <v>213399</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1.37</v>
      </c>
      <c r="CU8" s="523"/>
      <c r="CV8" s="523"/>
      <c r="CW8" s="523"/>
      <c r="CX8" s="523"/>
      <c r="CY8" s="523"/>
      <c r="CZ8" s="523"/>
      <c r="DA8" s="524"/>
      <c r="DB8" s="522">
        <v>1.36</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8417</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103388</v>
      </c>
      <c r="BO9" s="414"/>
      <c r="BP9" s="414"/>
      <c r="BQ9" s="414"/>
      <c r="BR9" s="414"/>
      <c r="BS9" s="414"/>
      <c r="BT9" s="414"/>
      <c r="BU9" s="415"/>
      <c r="BV9" s="413">
        <v>8306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14.9</v>
      </c>
      <c r="CU9" s="384"/>
      <c r="CV9" s="384"/>
      <c r="CW9" s="384"/>
      <c r="CX9" s="384"/>
      <c r="CY9" s="384"/>
      <c r="CZ9" s="384"/>
      <c r="DA9" s="385"/>
      <c r="DB9" s="383">
        <v>7.2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8085</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388917</v>
      </c>
      <c r="BO10" s="414"/>
      <c r="BP10" s="414"/>
      <c r="BQ10" s="414"/>
      <c r="BR10" s="414"/>
      <c r="BS10" s="414"/>
      <c r="BT10" s="414"/>
      <c r="BU10" s="415"/>
      <c r="BV10" s="413">
        <v>444594</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78</v>
      </c>
      <c r="AV11" s="471"/>
      <c r="AW11" s="471"/>
      <c r="AX11" s="471"/>
      <c r="AY11" s="393" t="s">
        <v>109</v>
      </c>
      <c r="AZ11" s="394"/>
      <c r="BA11" s="394"/>
      <c r="BB11" s="394"/>
      <c r="BC11" s="394"/>
      <c r="BD11" s="394"/>
      <c r="BE11" s="394"/>
      <c r="BF11" s="394"/>
      <c r="BG11" s="394"/>
      <c r="BH11" s="394"/>
      <c r="BI11" s="394"/>
      <c r="BJ11" s="394"/>
      <c r="BK11" s="394"/>
      <c r="BL11" s="394"/>
      <c r="BM11" s="395"/>
      <c r="BN11" s="413">
        <v>463020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112</v>
      </c>
      <c r="C12" s="526"/>
      <c r="D12" s="526"/>
      <c r="E12" s="526"/>
      <c r="F12" s="526"/>
      <c r="G12" s="526"/>
      <c r="H12" s="526"/>
      <c r="I12" s="526"/>
      <c r="J12" s="526"/>
      <c r="K12" s="527"/>
      <c r="L12" s="534" t="s">
        <v>113</v>
      </c>
      <c r="M12" s="535"/>
      <c r="N12" s="535"/>
      <c r="O12" s="535"/>
      <c r="P12" s="535"/>
      <c r="Q12" s="536"/>
      <c r="R12" s="537">
        <v>8606</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t="s">
        <v>119</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121</v>
      </c>
      <c r="N13" s="512"/>
      <c r="O13" s="512"/>
      <c r="P13" s="512"/>
      <c r="Q13" s="513"/>
      <c r="R13" s="514">
        <v>8496</v>
      </c>
      <c r="S13" s="515"/>
      <c r="T13" s="515"/>
      <c r="U13" s="515"/>
      <c r="V13" s="516"/>
      <c r="W13" s="502" t="s">
        <v>122</v>
      </c>
      <c r="X13" s="426"/>
      <c r="Y13" s="426"/>
      <c r="Z13" s="426"/>
      <c r="AA13" s="426"/>
      <c r="AB13" s="427"/>
      <c r="AC13" s="389">
        <v>82</v>
      </c>
      <c r="AD13" s="390"/>
      <c r="AE13" s="390"/>
      <c r="AF13" s="390"/>
      <c r="AG13" s="391"/>
      <c r="AH13" s="389">
        <v>96</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955325</v>
      </c>
      <c r="BO13" s="414"/>
      <c r="BP13" s="414"/>
      <c r="BQ13" s="414"/>
      <c r="BR13" s="414"/>
      <c r="BS13" s="414"/>
      <c r="BT13" s="414"/>
      <c r="BU13" s="415"/>
      <c r="BV13" s="413">
        <v>452900</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11.5</v>
      </c>
      <c r="CU13" s="384"/>
      <c r="CV13" s="384"/>
      <c r="CW13" s="384"/>
      <c r="CX13" s="384"/>
      <c r="CY13" s="384"/>
      <c r="CZ13" s="384"/>
      <c r="DA13" s="385"/>
      <c r="DB13" s="383">
        <v>13.3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127</v>
      </c>
      <c r="M14" s="543"/>
      <c r="N14" s="543"/>
      <c r="O14" s="543"/>
      <c r="P14" s="543"/>
      <c r="Q14" s="544"/>
      <c r="R14" s="514">
        <v>8561</v>
      </c>
      <c r="S14" s="515"/>
      <c r="T14" s="515"/>
      <c r="U14" s="515"/>
      <c r="V14" s="516"/>
      <c r="W14" s="517"/>
      <c r="X14" s="429"/>
      <c r="Y14" s="429"/>
      <c r="Z14" s="429"/>
      <c r="AA14" s="429"/>
      <c r="AB14" s="430"/>
      <c r="AC14" s="507">
        <v>2.4</v>
      </c>
      <c r="AD14" s="508"/>
      <c r="AE14" s="508"/>
      <c r="AF14" s="508"/>
      <c r="AG14" s="509"/>
      <c r="AH14" s="507">
        <v>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121</v>
      </c>
      <c r="N15" s="512"/>
      <c r="O15" s="512"/>
      <c r="P15" s="512"/>
      <c r="Q15" s="513"/>
      <c r="R15" s="514">
        <v>8460</v>
      </c>
      <c r="S15" s="515"/>
      <c r="T15" s="515"/>
      <c r="U15" s="515"/>
      <c r="V15" s="516"/>
      <c r="W15" s="502" t="s">
        <v>129</v>
      </c>
      <c r="X15" s="426"/>
      <c r="Y15" s="426"/>
      <c r="Z15" s="426"/>
      <c r="AA15" s="426"/>
      <c r="AB15" s="427"/>
      <c r="AC15" s="389">
        <v>610</v>
      </c>
      <c r="AD15" s="390"/>
      <c r="AE15" s="390"/>
      <c r="AF15" s="390"/>
      <c r="AG15" s="391"/>
      <c r="AH15" s="389">
        <v>574</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2796036</v>
      </c>
      <c r="BO15" s="409"/>
      <c r="BP15" s="409"/>
      <c r="BQ15" s="409"/>
      <c r="BR15" s="409"/>
      <c r="BS15" s="409"/>
      <c r="BT15" s="409"/>
      <c r="BU15" s="410"/>
      <c r="BV15" s="408">
        <v>2953944</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18.2</v>
      </c>
      <c r="AD16" s="508"/>
      <c r="AE16" s="508"/>
      <c r="AF16" s="508"/>
      <c r="AG16" s="509"/>
      <c r="AH16" s="507">
        <v>17.8</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2139579</v>
      </c>
      <c r="BO16" s="414"/>
      <c r="BP16" s="414"/>
      <c r="BQ16" s="414"/>
      <c r="BR16" s="414"/>
      <c r="BS16" s="414"/>
      <c r="BT16" s="414"/>
      <c r="BU16" s="415"/>
      <c r="BV16" s="413">
        <v>2073559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2659</v>
      </c>
      <c r="AD17" s="390"/>
      <c r="AE17" s="390"/>
      <c r="AF17" s="390"/>
      <c r="AG17" s="391"/>
      <c r="AH17" s="389">
        <v>2397</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3664953</v>
      </c>
      <c r="BO17" s="414"/>
      <c r="BP17" s="414"/>
      <c r="BQ17" s="414"/>
      <c r="BR17" s="414"/>
      <c r="BS17" s="414"/>
      <c r="BT17" s="414"/>
      <c r="BU17" s="415"/>
      <c r="BV17" s="413">
        <v>3888232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139</v>
      </c>
      <c r="C18" s="476"/>
      <c r="D18" s="476"/>
      <c r="E18" s="477"/>
      <c r="F18" s="477"/>
      <c r="G18" s="477"/>
      <c r="H18" s="477"/>
      <c r="I18" s="477"/>
      <c r="J18" s="477"/>
      <c r="K18" s="477"/>
      <c r="L18" s="478">
        <v>5.62</v>
      </c>
      <c r="M18" s="478"/>
      <c r="N18" s="478"/>
      <c r="O18" s="478"/>
      <c r="P18" s="478"/>
      <c r="Q18" s="478"/>
      <c r="R18" s="479"/>
      <c r="S18" s="479"/>
      <c r="T18" s="479"/>
      <c r="U18" s="479"/>
      <c r="V18" s="480"/>
      <c r="W18" s="494"/>
      <c r="X18" s="495"/>
      <c r="Y18" s="495"/>
      <c r="Z18" s="495"/>
      <c r="AA18" s="495"/>
      <c r="AB18" s="503"/>
      <c r="AC18" s="377">
        <v>79.3</v>
      </c>
      <c r="AD18" s="378"/>
      <c r="AE18" s="378"/>
      <c r="AF18" s="378"/>
      <c r="AG18" s="481"/>
      <c r="AH18" s="377">
        <v>74.400000000000006</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2845807</v>
      </c>
      <c r="BO18" s="414"/>
      <c r="BP18" s="414"/>
      <c r="BQ18" s="414"/>
      <c r="BR18" s="414"/>
      <c r="BS18" s="414"/>
      <c r="BT18" s="414"/>
      <c r="BU18" s="415"/>
      <c r="BV18" s="413">
        <v>2891032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141</v>
      </c>
      <c r="C19" s="476"/>
      <c r="D19" s="476"/>
      <c r="E19" s="477"/>
      <c r="F19" s="477"/>
      <c r="G19" s="477"/>
      <c r="H19" s="477"/>
      <c r="I19" s="477"/>
      <c r="J19" s="477"/>
      <c r="K19" s="477"/>
      <c r="L19" s="483">
        <v>1498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4826782</v>
      </c>
      <c r="BO19" s="414"/>
      <c r="BP19" s="414"/>
      <c r="BQ19" s="414"/>
      <c r="BR19" s="414"/>
      <c r="BS19" s="414"/>
      <c r="BT19" s="414"/>
      <c r="BU19" s="415"/>
      <c r="BV19" s="413">
        <v>4345672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143</v>
      </c>
      <c r="C20" s="476"/>
      <c r="D20" s="476"/>
      <c r="E20" s="477"/>
      <c r="F20" s="477"/>
      <c r="G20" s="477"/>
      <c r="H20" s="477"/>
      <c r="I20" s="477"/>
      <c r="J20" s="477"/>
      <c r="K20" s="477"/>
      <c r="L20" s="483">
        <v>3772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765010</v>
      </c>
      <c r="BO23" s="414"/>
      <c r="BP23" s="414"/>
      <c r="BQ23" s="414"/>
      <c r="BR23" s="414"/>
      <c r="BS23" s="414"/>
      <c r="BT23" s="414"/>
      <c r="BU23" s="415"/>
      <c r="BV23" s="413">
        <v>1465407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152</v>
      </c>
      <c r="F24" s="387"/>
      <c r="G24" s="387"/>
      <c r="H24" s="387"/>
      <c r="I24" s="387"/>
      <c r="J24" s="387"/>
      <c r="K24" s="388"/>
      <c r="L24" s="389">
        <v>1</v>
      </c>
      <c r="M24" s="390"/>
      <c r="N24" s="390"/>
      <c r="O24" s="390"/>
      <c r="P24" s="391"/>
      <c r="Q24" s="389">
        <v>6520</v>
      </c>
      <c r="R24" s="390"/>
      <c r="S24" s="390"/>
      <c r="T24" s="390"/>
      <c r="U24" s="390"/>
      <c r="V24" s="391"/>
      <c r="W24" s="455"/>
      <c r="X24" s="446"/>
      <c r="Y24" s="447"/>
      <c r="Z24" s="386" t="s">
        <v>153</v>
      </c>
      <c r="AA24" s="387"/>
      <c r="AB24" s="387"/>
      <c r="AC24" s="387"/>
      <c r="AD24" s="387"/>
      <c r="AE24" s="387"/>
      <c r="AF24" s="387"/>
      <c r="AG24" s="388"/>
      <c r="AH24" s="389">
        <v>103</v>
      </c>
      <c r="AI24" s="390"/>
      <c r="AJ24" s="390"/>
      <c r="AK24" s="390"/>
      <c r="AL24" s="391"/>
      <c r="AM24" s="389">
        <v>342681</v>
      </c>
      <c r="AN24" s="390"/>
      <c r="AO24" s="390"/>
      <c r="AP24" s="390"/>
      <c r="AQ24" s="390"/>
      <c r="AR24" s="391"/>
      <c r="AS24" s="389">
        <v>3327</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633024</v>
      </c>
      <c r="BO24" s="414"/>
      <c r="BP24" s="414"/>
      <c r="BQ24" s="414"/>
      <c r="BR24" s="414"/>
      <c r="BS24" s="414"/>
      <c r="BT24" s="414"/>
      <c r="BU24" s="415"/>
      <c r="BV24" s="413">
        <v>699455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155</v>
      </c>
      <c r="F25" s="387"/>
      <c r="G25" s="387"/>
      <c r="H25" s="387"/>
      <c r="I25" s="387"/>
      <c r="J25" s="387"/>
      <c r="K25" s="388"/>
      <c r="L25" s="389">
        <v>1</v>
      </c>
      <c r="M25" s="390"/>
      <c r="N25" s="390"/>
      <c r="O25" s="390"/>
      <c r="P25" s="391"/>
      <c r="Q25" s="389">
        <v>6170</v>
      </c>
      <c r="R25" s="390"/>
      <c r="S25" s="390"/>
      <c r="T25" s="390"/>
      <c r="U25" s="390"/>
      <c r="V25" s="391"/>
      <c r="W25" s="455"/>
      <c r="X25" s="446"/>
      <c r="Y25" s="447"/>
      <c r="Z25" s="386" t="s">
        <v>156</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112810</v>
      </c>
      <c r="BO25" s="409"/>
      <c r="BP25" s="409"/>
      <c r="BQ25" s="409"/>
      <c r="BR25" s="409"/>
      <c r="BS25" s="409"/>
      <c r="BT25" s="409"/>
      <c r="BU25" s="410"/>
      <c r="BV25" s="408">
        <v>160292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158</v>
      </c>
      <c r="F26" s="387"/>
      <c r="G26" s="387"/>
      <c r="H26" s="387"/>
      <c r="I26" s="387"/>
      <c r="J26" s="387"/>
      <c r="K26" s="388"/>
      <c r="L26" s="389">
        <v>1</v>
      </c>
      <c r="M26" s="390"/>
      <c r="N26" s="390"/>
      <c r="O26" s="390"/>
      <c r="P26" s="391"/>
      <c r="Q26" s="389">
        <v>5630</v>
      </c>
      <c r="R26" s="390"/>
      <c r="S26" s="390"/>
      <c r="T26" s="390"/>
      <c r="U26" s="390"/>
      <c r="V26" s="391"/>
      <c r="W26" s="455"/>
      <c r="X26" s="446"/>
      <c r="Y26" s="447"/>
      <c r="Z26" s="386" t="s">
        <v>159</v>
      </c>
      <c r="AA26" s="468"/>
      <c r="AB26" s="468"/>
      <c r="AC26" s="468"/>
      <c r="AD26" s="468"/>
      <c r="AE26" s="468"/>
      <c r="AF26" s="468"/>
      <c r="AG26" s="469"/>
      <c r="AH26" s="389">
        <v>7</v>
      </c>
      <c r="AI26" s="390"/>
      <c r="AJ26" s="390"/>
      <c r="AK26" s="390"/>
      <c r="AL26" s="391"/>
      <c r="AM26" s="389">
        <v>22050</v>
      </c>
      <c r="AN26" s="390"/>
      <c r="AO26" s="390"/>
      <c r="AP26" s="390"/>
      <c r="AQ26" s="390"/>
      <c r="AR26" s="391"/>
      <c r="AS26" s="389">
        <v>3150</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161</v>
      </c>
      <c r="F27" s="387"/>
      <c r="G27" s="387"/>
      <c r="H27" s="387"/>
      <c r="I27" s="387"/>
      <c r="J27" s="387"/>
      <c r="K27" s="388"/>
      <c r="L27" s="389">
        <v>1</v>
      </c>
      <c r="M27" s="390"/>
      <c r="N27" s="390"/>
      <c r="O27" s="390"/>
      <c r="P27" s="391"/>
      <c r="Q27" s="389">
        <v>3140</v>
      </c>
      <c r="R27" s="390"/>
      <c r="S27" s="390"/>
      <c r="T27" s="390"/>
      <c r="U27" s="390"/>
      <c r="V27" s="391"/>
      <c r="W27" s="455"/>
      <c r="X27" s="446"/>
      <c r="Y27" s="447"/>
      <c r="Z27" s="386" t="s">
        <v>162</v>
      </c>
      <c r="AA27" s="387"/>
      <c r="AB27" s="387"/>
      <c r="AC27" s="387"/>
      <c r="AD27" s="387"/>
      <c r="AE27" s="387"/>
      <c r="AF27" s="387"/>
      <c r="AG27" s="388"/>
      <c r="AH27" s="389">
        <v>10</v>
      </c>
      <c r="AI27" s="390"/>
      <c r="AJ27" s="390"/>
      <c r="AK27" s="390"/>
      <c r="AL27" s="391"/>
      <c r="AM27" s="389">
        <v>30422</v>
      </c>
      <c r="AN27" s="390"/>
      <c r="AO27" s="390"/>
      <c r="AP27" s="390"/>
      <c r="AQ27" s="390"/>
      <c r="AR27" s="391"/>
      <c r="AS27" s="389">
        <v>3042</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2760</v>
      </c>
      <c r="R28" s="390"/>
      <c r="S28" s="390"/>
      <c r="T28" s="390"/>
      <c r="U28" s="390"/>
      <c r="V28" s="391"/>
      <c r="W28" s="455"/>
      <c r="X28" s="446"/>
      <c r="Y28" s="447"/>
      <c r="Z28" s="386" t="s">
        <v>165</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5368311</v>
      </c>
      <c r="BO28" s="409"/>
      <c r="BP28" s="409"/>
      <c r="BQ28" s="409"/>
      <c r="BR28" s="409"/>
      <c r="BS28" s="409"/>
      <c r="BT28" s="409"/>
      <c r="BU28" s="410"/>
      <c r="BV28" s="408">
        <v>4979394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8</v>
      </c>
      <c r="M29" s="390"/>
      <c r="N29" s="390"/>
      <c r="O29" s="390"/>
      <c r="P29" s="391"/>
      <c r="Q29" s="389">
        <v>2660</v>
      </c>
      <c r="R29" s="390"/>
      <c r="S29" s="390"/>
      <c r="T29" s="390"/>
      <c r="U29" s="390"/>
      <c r="V29" s="391"/>
      <c r="W29" s="456"/>
      <c r="X29" s="457"/>
      <c r="Y29" s="458"/>
      <c r="Z29" s="386" t="s">
        <v>169</v>
      </c>
      <c r="AA29" s="387"/>
      <c r="AB29" s="387"/>
      <c r="AC29" s="387"/>
      <c r="AD29" s="387"/>
      <c r="AE29" s="387"/>
      <c r="AF29" s="387"/>
      <c r="AG29" s="388"/>
      <c r="AH29" s="389">
        <v>113</v>
      </c>
      <c r="AI29" s="390"/>
      <c r="AJ29" s="390"/>
      <c r="AK29" s="390"/>
      <c r="AL29" s="391"/>
      <c r="AM29" s="389">
        <v>373103</v>
      </c>
      <c r="AN29" s="390"/>
      <c r="AO29" s="390"/>
      <c r="AP29" s="390"/>
      <c r="AQ29" s="390"/>
      <c r="AR29" s="391"/>
      <c r="AS29" s="389">
        <v>3302</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t="s">
        <v>119</v>
      </c>
      <c r="BO29" s="414"/>
      <c r="BP29" s="414"/>
      <c r="BQ29" s="414"/>
      <c r="BR29" s="414"/>
      <c r="BS29" s="414"/>
      <c r="BT29" s="414"/>
      <c r="BU29" s="415"/>
      <c r="BV29" s="413">
        <v>401353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99.7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499071</v>
      </c>
      <c r="BO30" s="417"/>
      <c r="BP30" s="417"/>
      <c r="BQ30" s="417"/>
      <c r="BR30" s="417"/>
      <c r="BS30" s="417"/>
      <c r="BT30" s="417"/>
      <c r="BU30" s="418"/>
      <c r="BV30" s="416">
        <v>443023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大阪府後期高齢者医療広域連合
（一般会計）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大阪府後期高齢者医療広域連合
（後期高齢者医療特別会計）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大阪広域水道企業団
（水道事業会計）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大阪広域水道企業団
（工業用水道事業会計）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泉佐野市田尻町清掃施設組合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泉州南消防組合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I37" sqref="I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2" t="s">
        <v>525</v>
      </c>
      <c r="D34" s="1182"/>
      <c r="E34" s="1183"/>
      <c r="F34" s="32">
        <v>6.26</v>
      </c>
      <c r="G34" s="33">
        <v>8.19</v>
      </c>
      <c r="H34" s="33">
        <v>5.4</v>
      </c>
      <c r="I34" s="33">
        <v>5.48</v>
      </c>
      <c r="J34" s="34">
        <v>8.64</v>
      </c>
      <c r="K34" s="22"/>
      <c r="L34" s="22"/>
      <c r="M34" s="22"/>
      <c r="N34" s="22"/>
      <c r="O34" s="22"/>
      <c r="P34" s="22"/>
    </row>
    <row r="35" spans="1:16" ht="39" customHeight="1">
      <c r="A35" s="22"/>
      <c r="B35" s="35"/>
      <c r="C35" s="1176" t="s">
        <v>526</v>
      </c>
      <c r="D35" s="1177"/>
      <c r="E35" s="1178"/>
      <c r="F35" s="36">
        <v>4.47</v>
      </c>
      <c r="G35" s="37">
        <v>4.7</v>
      </c>
      <c r="H35" s="37">
        <v>4.37</v>
      </c>
      <c r="I35" s="37">
        <v>4.8099999999999996</v>
      </c>
      <c r="J35" s="38">
        <v>5.63</v>
      </c>
      <c r="K35" s="22"/>
      <c r="L35" s="22"/>
      <c r="M35" s="22"/>
      <c r="N35" s="22"/>
      <c r="O35" s="22"/>
      <c r="P35" s="22"/>
    </row>
    <row r="36" spans="1:16" ht="39" customHeight="1">
      <c r="A36" s="22"/>
      <c r="B36" s="35"/>
      <c r="C36" s="1176" t="s">
        <v>527</v>
      </c>
      <c r="D36" s="1177"/>
      <c r="E36" s="1178"/>
      <c r="F36" s="36">
        <v>0.02</v>
      </c>
      <c r="G36" s="37">
        <v>1.43</v>
      </c>
      <c r="H36" s="37">
        <v>1.28</v>
      </c>
      <c r="I36" s="37">
        <v>0.89</v>
      </c>
      <c r="J36" s="38">
        <v>1.02</v>
      </c>
      <c r="K36" s="22"/>
      <c r="L36" s="22"/>
      <c r="M36" s="22"/>
      <c r="N36" s="22"/>
      <c r="O36" s="22"/>
      <c r="P36" s="22"/>
    </row>
    <row r="37" spans="1:16" ht="39" customHeight="1">
      <c r="A37" s="22"/>
      <c r="B37" s="35"/>
      <c r="C37" s="1176" t="s">
        <v>528</v>
      </c>
      <c r="D37" s="1177"/>
      <c r="E37" s="1178"/>
      <c r="F37" s="36">
        <v>0.16</v>
      </c>
      <c r="G37" s="37">
        <v>0.23</v>
      </c>
      <c r="H37" s="37">
        <v>0.19</v>
      </c>
      <c r="I37" s="37">
        <v>0.12</v>
      </c>
      <c r="J37" s="38">
        <v>0.08</v>
      </c>
      <c r="K37" s="22"/>
      <c r="L37" s="22"/>
      <c r="M37" s="22"/>
      <c r="N37" s="22"/>
      <c r="O37" s="22"/>
      <c r="P37" s="22"/>
    </row>
    <row r="38" spans="1:16" ht="39" customHeight="1">
      <c r="A38" s="22"/>
      <c r="B38" s="35"/>
      <c r="C38" s="1176" t="s">
        <v>529</v>
      </c>
      <c r="D38" s="1177"/>
      <c r="E38" s="1178"/>
      <c r="F38" s="36">
        <v>0.05</v>
      </c>
      <c r="G38" s="37">
        <v>0</v>
      </c>
      <c r="H38" s="37">
        <v>0.04</v>
      </c>
      <c r="I38" s="37" t="s">
        <v>530</v>
      </c>
      <c r="J38" s="38">
        <v>0</v>
      </c>
      <c r="K38" s="22"/>
      <c r="L38" s="22"/>
      <c r="M38" s="22"/>
      <c r="N38" s="22"/>
      <c r="O38" s="22"/>
      <c r="P38" s="22"/>
    </row>
    <row r="39" spans="1:16" ht="39" customHeight="1">
      <c r="A39" s="22"/>
      <c r="B39" s="35"/>
      <c r="C39" s="1176" t="s">
        <v>531</v>
      </c>
      <c r="D39" s="1177"/>
      <c r="E39" s="1178"/>
      <c r="F39" s="36">
        <v>0</v>
      </c>
      <c r="G39" s="37">
        <v>0</v>
      </c>
      <c r="H39" s="37">
        <v>0</v>
      </c>
      <c r="I39" s="37">
        <v>0</v>
      </c>
      <c r="J39" s="38">
        <v>0</v>
      </c>
      <c r="K39" s="22"/>
      <c r="L39" s="22"/>
      <c r="M39" s="22"/>
      <c r="N39" s="22"/>
      <c r="O39" s="22"/>
      <c r="P39" s="22"/>
    </row>
    <row r="40" spans="1:16" ht="39" customHeight="1">
      <c r="A40" s="22"/>
      <c r="B40" s="35"/>
      <c r="C40" s="1176"/>
      <c r="D40" s="1177"/>
      <c r="E40" s="1178"/>
      <c r="F40" s="36"/>
      <c r="G40" s="37"/>
      <c r="H40" s="37"/>
      <c r="I40" s="37"/>
      <c r="J40" s="38"/>
      <c r="K40" s="22"/>
      <c r="L40" s="22"/>
      <c r="M40" s="22"/>
      <c r="N40" s="22"/>
      <c r="O40" s="22"/>
      <c r="P40" s="22"/>
    </row>
    <row r="41" spans="1:16" ht="39" customHeight="1">
      <c r="A41" s="22"/>
      <c r="B41" s="35"/>
      <c r="C41" s="1176"/>
      <c r="D41" s="1177"/>
      <c r="E41" s="1178"/>
      <c r="F41" s="36"/>
      <c r="G41" s="37"/>
      <c r="H41" s="37"/>
      <c r="I41" s="37"/>
      <c r="J41" s="38"/>
      <c r="K41" s="22"/>
      <c r="L41" s="22"/>
      <c r="M41" s="22"/>
      <c r="N41" s="22"/>
      <c r="O41" s="22"/>
      <c r="P41" s="22"/>
    </row>
    <row r="42" spans="1:16" ht="39" customHeight="1">
      <c r="A42" s="22"/>
      <c r="B42" s="39"/>
      <c r="C42" s="1176" t="s">
        <v>532</v>
      </c>
      <c r="D42" s="1177"/>
      <c r="E42" s="1178"/>
      <c r="F42" s="36" t="s">
        <v>481</v>
      </c>
      <c r="G42" s="37" t="s">
        <v>481</v>
      </c>
      <c r="H42" s="37" t="s">
        <v>481</v>
      </c>
      <c r="I42" s="37" t="s">
        <v>481</v>
      </c>
      <c r="J42" s="38" t="s">
        <v>481</v>
      </c>
      <c r="K42" s="22"/>
      <c r="L42" s="22"/>
      <c r="M42" s="22"/>
      <c r="N42" s="22"/>
      <c r="O42" s="22"/>
      <c r="P42" s="22"/>
    </row>
    <row r="43" spans="1:16" ht="39" customHeight="1" thickBot="1">
      <c r="A43" s="22"/>
      <c r="B43" s="40"/>
      <c r="C43" s="1179" t="s">
        <v>533</v>
      </c>
      <c r="D43" s="1180"/>
      <c r="E43" s="1181"/>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1" zoomScale="80" zoomScaleNormal="80" zoomScaleSheetLayoutView="55" workbookViewId="0">
      <selection activeCell="N43" sqref="N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2" t="s">
        <v>11</v>
      </c>
      <c r="C45" s="1193"/>
      <c r="D45" s="58"/>
      <c r="E45" s="1198" t="s">
        <v>12</v>
      </c>
      <c r="F45" s="1198"/>
      <c r="G45" s="1198"/>
      <c r="H45" s="1198"/>
      <c r="I45" s="1198"/>
      <c r="J45" s="1199"/>
      <c r="K45" s="59">
        <v>413</v>
      </c>
      <c r="L45" s="60">
        <v>409</v>
      </c>
      <c r="M45" s="60">
        <v>367</v>
      </c>
      <c r="N45" s="60">
        <v>313</v>
      </c>
      <c r="O45" s="61">
        <v>258</v>
      </c>
      <c r="P45" s="48"/>
      <c r="Q45" s="48"/>
      <c r="R45" s="48"/>
      <c r="S45" s="48"/>
      <c r="T45" s="48"/>
      <c r="U45" s="48"/>
    </row>
    <row r="46" spans="1:21" ht="30.75" customHeight="1">
      <c r="A46" s="48"/>
      <c r="B46" s="1194"/>
      <c r="C46" s="1195"/>
      <c r="D46" s="62"/>
      <c r="E46" s="1186" t="s">
        <v>13</v>
      </c>
      <c r="F46" s="1186"/>
      <c r="G46" s="1186"/>
      <c r="H46" s="1186"/>
      <c r="I46" s="1186"/>
      <c r="J46" s="1187"/>
      <c r="K46" s="63" t="s">
        <v>481</v>
      </c>
      <c r="L46" s="64" t="s">
        <v>481</v>
      </c>
      <c r="M46" s="64" t="s">
        <v>481</v>
      </c>
      <c r="N46" s="64" t="s">
        <v>481</v>
      </c>
      <c r="O46" s="65" t="s">
        <v>481</v>
      </c>
      <c r="P46" s="48"/>
      <c r="Q46" s="48"/>
      <c r="R46" s="48"/>
      <c r="S46" s="48"/>
      <c r="T46" s="48"/>
      <c r="U46" s="48"/>
    </row>
    <row r="47" spans="1:21" ht="30.75" customHeight="1">
      <c r="A47" s="48"/>
      <c r="B47" s="1194"/>
      <c r="C47" s="1195"/>
      <c r="D47" s="62"/>
      <c r="E47" s="1186" t="s">
        <v>14</v>
      </c>
      <c r="F47" s="1186"/>
      <c r="G47" s="1186"/>
      <c r="H47" s="1186"/>
      <c r="I47" s="1186"/>
      <c r="J47" s="1187"/>
      <c r="K47" s="63" t="s">
        <v>481</v>
      </c>
      <c r="L47" s="64" t="s">
        <v>481</v>
      </c>
      <c r="M47" s="64" t="s">
        <v>481</v>
      </c>
      <c r="N47" s="64" t="s">
        <v>481</v>
      </c>
      <c r="O47" s="65" t="s">
        <v>481</v>
      </c>
      <c r="P47" s="48"/>
      <c r="Q47" s="48"/>
      <c r="R47" s="48"/>
      <c r="S47" s="48"/>
      <c r="T47" s="48"/>
      <c r="U47" s="48"/>
    </row>
    <row r="48" spans="1:21" ht="30.75" customHeight="1">
      <c r="A48" s="48"/>
      <c r="B48" s="1194"/>
      <c r="C48" s="1195"/>
      <c r="D48" s="62"/>
      <c r="E48" s="1186" t="s">
        <v>15</v>
      </c>
      <c r="F48" s="1186"/>
      <c r="G48" s="1186"/>
      <c r="H48" s="1186"/>
      <c r="I48" s="1186"/>
      <c r="J48" s="1187"/>
      <c r="K48" s="63">
        <v>405</v>
      </c>
      <c r="L48" s="64">
        <v>407</v>
      </c>
      <c r="M48" s="64">
        <v>405</v>
      </c>
      <c r="N48" s="64">
        <v>414</v>
      </c>
      <c r="O48" s="65">
        <v>411</v>
      </c>
      <c r="P48" s="48"/>
      <c r="Q48" s="48"/>
      <c r="R48" s="48"/>
      <c r="S48" s="48"/>
      <c r="T48" s="48"/>
      <c r="U48" s="48"/>
    </row>
    <row r="49" spans="1:21" ht="30.75" customHeight="1">
      <c r="A49" s="48"/>
      <c r="B49" s="1194"/>
      <c r="C49" s="1195"/>
      <c r="D49" s="62"/>
      <c r="E49" s="1186" t="s">
        <v>16</v>
      </c>
      <c r="F49" s="1186"/>
      <c r="G49" s="1186"/>
      <c r="H49" s="1186"/>
      <c r="I49" s="1186"/>
      <c r="J49" s="1187"/>
      <c r="K49" s="63">
        <v>18</v>
      </c>
      <c r="L49" s="64">
        <v>12</v>
      </c>
      <c r="M49" s="64">
        <v>0</v>
      </c>
      <c r="N49" s="64">
        <v>0</v>
      </c>
      <c r="O49" s="65">
        <v>0</v>
      </c>
      <c r="P49" s="48"/>
      <c r="Q49" s="48"/>
      <c r="R49" s="48"/>
      <c r="S49" s="48"/>
      <c r="T49" s="48"/>
      <c r="U49" s="48"/>
    </row>
    <row r="50" spans="1:21" ht="30.75" customHeight="1">
      <c r="A50" s="48"/>
      <c r="B50" s="1194"/>
      <c r="C50" s="1195"/>
      <c r="D50" s="62"/>
      <c r="E50" s="1186" t="s">
        <v>17</v>
      </c>
      <c r="F50" s="1186"/>
      <c r="G50" s="1186"/>
      <c r="H50" s="1186"/>
      <c r="I50" s="1186"/>
      <c r="J50" s="1187"/>
      <c r="K50" s="63" t="s">
        <v>481</v>
      </c>
      <c r="L50" s="64" t="s">
        <v>481</v>
      </c>
      <c r="M50" s="64" t="s">
        <v>481</v>
      </c>
      <c r="N50" s="64" t="s">
        <v>481</v>
      </c>
      <c r="O50" s="65" t="s">
        <v>481</v>
      </c>
      <c r="P50" s="48"/>
      <c r="Q50" s="48"/>
      <c r="R50" s="48"/>
      <c r="S50" s="48"/>
      <c r="T50" s="48"/>
      <c r="U50" s="48"/>
    </row>
    <row r="51" spans="1:21" ht="30.75" customHeight="1">
      <c r="A51" s="48"/>
      <c r="B51" s="1196"/>
      <c r="C51" s="1197"/>
      <c r="D51" s="66"/>
      <c r="E51" s="1186" t="s">
        <v>18</v>
      </c>
      <c r="F51" s="1186"/>
      <c r="G51" s="1186"/>
      <c r="H51" s="1186"/>
      <c r="I51" s="1186"/>
      <c r="J51" s="1187"/>
      <c r="K51" s="63" t="s">
        <v>481</v>
      </c>
      <c r="L51" s="64" t="s">
        <v>481</v>
      </c>
      <c r="M51" s="64" t="s">
        <v>481</v>
      </c>
      <c r="N51" s="64" t="s">
        <v>481</v>
      </c>
      <c r="O51" s="65" t="s">
        <v>481</v>
      </c>
      <c r="P51" s="48"/>
      <c r="Q51" s="48"/>
      <c r="R51" s="48"/>
      <c r="S51" s="48"/>
      <c r="T51" s="48"/>
      <c r="U51" s="48"/>
    </row>
    <row r="52" spans="1:21" ht="30.75" customHeight="1">
      <c r="A52" s="48"/>
      <c r="B52" s="1184" t="s">
        <v>19</v>
      </c>
      <c r="C52" s="1185"/>
      <c r="D52" s="66"/>
      <c r="E52" s="1186" t="s">
        <v>20</v>
      </c>
      <c r="F52" s="1186"/>
      <c r="G52" s="1186"/>
      <c r="H52" s="1186"/>
      <c r="I52" s="1186"/>
      <c r="J52" s="1187"/>
      <c r="K52" s="63">
        <v>337</v>
      </c>
      <c r="L52" s="64">
        <v>334</v>
      </c>
      <c r="M52" s="64">
        <v>325</v>
      </c>
      <c r="N52" s="64">
        <v>319</v>
      </c>
      <c r="O52" s="65">
        <v>319</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499</v>
      </c>
      <c r="L53" s="69">
        <v>494</v>
      </c>
      <c r="M53" s="69">
        <v>447</v>
      </c>
      <c r="N53" s="69">
        <v>408</v>
      </c>
      <c r="O53" s="70">
        <v>350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2" t="s">
        <v>24</v>
      </c>
      <c r="C41" s="1213"/>
      <c r="D41" s="81"/>
      <c r="E41" s="1214" t="s">
        <v>25</v>
      </c>
      <c r="F41" s="1214"/>
      <c r="G41" s="1214"/>
      <c r="H41" s="1215"/>
      <c r="I41" s="82">
        <v>2443</v>
      </c>
      <c r="J41" s="83">
        <v>2078</v>
      </c>
      <c r="K41" s="83">
        <v>1748</v>
      </c>
      <c r="L41" s="83">
        <v>1465</v>
      </c>
      <c r="M41" s="84">
        <v>765</v>
      </c>
    </row>
    <row r="42" spans="2:13" ht="27.75" customHeight="1">
      <c r="B42" s="1202"/>
      <c r="C42" s="1203"/>
      <c r="D42" s="85"/>
      <c r="E42" s="1206" t="s">
        <v>26</v>
      </c>
      <c r="F42" s="1206"/>
      <c r="G42" s="1206"/>
      <c r="H42" s="1207"/>
      <c r="I42" s="86" t="s">
        <v>481</v>
      </c>
      <c r="J42" s="87" t="s">
        <v>481</v>
      </c>
      <c r="K42" s="87" t="s">
        <v>481</v>
      </c>
      <c r="L42" s="87" t="s">
        <v>481</v>
      </c>
      <c r="M42" s="88" t="s">
        <v>481</v>
      </c>
    </row>
    <row r="43" spans="2:13" ht="27.75" customHeight="1">
      <c r="B43" s="1202"/>
      <c r="C43" s="1203"/>
      <c r="D43" s="85"/>
      <c r="E43" s="1206" t="s">
        <v>27</v>
      </c>
      <c r="F43" s="1206"/>
      <c r="G43" s="1206"/>
      <c r="H43" s="1207"/>
      <c r="I43" s="86">
        <v>4371</v>
      </c>
      <c r="J43" s="87">
        <v>4086</v>
      </c>
      <c r="K43" s="87">
        <v>3787</v>
      </c>
      <c r="L43" s="87">
        <v>3510</v>
      </c>
      <c r="M43" s="88">
        <v>3209</v>
      </c>
    </row>
    <row r="44" spans="2:13" ht="27.75" customHeight="1">
      <c r="B44" s="1202"/>
      <c r="C44" s="1203"/>
      <c r="D44" s="85"/>
      <c r="E44" s="1206" t="s">
        <v>28</v>
      </c>
      <c r="F44" s="1206"/>
      <c r="G44" s="1206"/>
      <c r="H44" s="1207"/>
      <c r="I44" s="86">
        <v>13</v>
      </c>
      <c r="J44" s="87">
        <v>1</v>
      </c>
      <c r="K44" s="87">
        <v>5</v>
      </c>
      <c r="L44" s="87">
        <v>56</v>
      </c>
      <c r="M44" s="88">
        <v>112</v>
      </c>
    </row>
    <row r="45" spans="2:13" ht="27.75" customHeight="1">
      <c r="B45" s="1202"/>
      <c r="C45" s="1203"/>
      <c r="D45" s="85"/>
      <c r="E45" s="1206" t="s">
        <v>29</v>
      </c>
      <c r="F45" s="1206"/>
      <c r="G45" s="1206"/>
      <c r="H45" s="1207"/>
      <c r="I45" s="86">
        <v>946</v>
      </c>
      <c r="J45" s="87">
        <v>998</v>
      </c>
      <c r="K45" s="87">
        <v>946</v>
      </c>
      <c r="L45" s="87">
        <v>955</v>
      </c>
      <c r="M45" s="88">
        <v>1034</v>
      </c>
    </row>
    <row r="46" spans="2:13" ht="27.75" customHeight="1">
      <c r="B46" s="1202"/>
      <c r="C46" s="1203"/>
      <c r="D46" s="85"/>
      <c r="E46" s="1206" t="s">
        <v>30</v>
      </c>
      <c r="F46" s="1206"/>
      <c r="G46" s="1206"/>
      <c r="H46" s="1207"/>
      <c r="I46" s="86" t="s">
        <v>481</v>
      </c>
      <c r="J46" s="87" t="s">
        <v>481</v>
      </c>
      <c r="K46" s="87" t="s">
        <v>481</v>
      </c>
      <c r="L46" s="87" t="s">
        <v>481</v>
      </c>
      <c r="M46" s="88" t="s">
        <v>481</v>
      </c>
    </row>
    <row r="47" spans="2:13" ht="27.75" customHeight="1">
      <c r="B47" s="1202"/>
      <c r="C47" s="1203"/>
      <c r="D47" s="85"/>
      <c r="E47" s="1206" t="s">
        <v>31</v>
      </c>
      <c r="F47" s="1206"/>
      <c r="G47" s="1206"/>
      <c r="H47" s="1207"/>
      <c r="I47" s="86" t="s">
        <v>481</v>
      </c>
      <c r="J47" s="87" t="s">
        <v>481</v>
      </c>
      <c r="K47" s="87" t="s">
        <v>481</v>
      </c>
      <c r="L47" s="87" t="s">
        <v>481</v>
      </c>
      <c r="M47" s="88" t="s">
        <v>481</v>
      </c>
    </row>
    <row r="48" spans="2:13" ht="27.75" customHeight="1">
      <c r="B48" s="1204"/>
      <c r="C48" s="1205"/>
      <c r="D48" s="85"/>
      <c r="E48" s="1206" t="s">
        <v>32</v>
      </c>
      <c r="F48" s="1206"/>
      <c r="G48" s="1206"/>
      <c r="H48" s="1207"/>
      <c r="I48" s="86" t="s">
        <v>481</v>
      </c>
      <c r="J48" s="87" t="s">
        <v>481</v>
      </c>
      <c r="K48" s="87" t="s">
        <v>481</v>
      </c>
      <c r="L48" s="87" t="s">
        <v>481</v>
      </c>
      <c r="M48" s="88" t="s">
        <v>481</v>
      </c>
    </row>
    <row r="49" spans="2:13" ht="27.75" customHeight="1">
      <c r="B49" s="1200" t="s">
        <v>33</v>
      </c>
      <c r="C49" s="1201"/>
      <c r="D49" s="89"/>
      <c r="E49" s="1206" t="s">
        <v>34</v>
      </c>
      <c r="F49" s="1206"/>
      <c r="G49" s="1206"/>
      <c r="H49" s="1207"/>
      <c r="I49" s="86">
        <v>3892</v>
      </c>
      <c r="J49" s="87">
        <v>4073</v>
      </c>
      <c r="K49" s="87">
        <v>5275</v>
      </c>
      <c r="L49" s="87">
        <v>5824</v>
      </c>
      <c r="M49" s="88">
        <v>5867</v>
      </c>
    </row>
    <row r="50" spans="2:13" ht="27.75" customHeight="1">
      <c r="B50" s="1202"/>
      <c r="C50" s="1203"/>
      <c r="D50" s="85"/>
      <c r="E50" s="1206" t="s">
        <v>35</v>
      </c>
      <c r="F50" s="1206"/>
      <c r="G50" s="1206"/>
      <c r="H50" s="1207"/>
      <c r="I50" s="86" t="s">
        <v>481</v>
      </c>
      <c r="J50" s="87" t="s">
        <v>481</v>
      </c>
      <c r="K50" s="87" t="s">
        <v>481</v>
      </c>
      <c r="L50" s="87" t="s">
        <v>481</v>
      </c>
      <c r="M50" s="88" t="s">
        <v>481</v>
      </c>
    </row>
    <row r="51" spans="2:13" ht="27.75" customHeight="1">
      <c r="B51" s="1204"/>
      <c r="C51" s="1205"/>
      <c r="D51" s="85"/>
      <c r="E51" s="1206" t="s">
        <v>36</v>
      </c>
      <c r="F51" s="1206"/>
      <c r="G51" s="1206"/>
      <c r="H51" s="1207"/>
      <c r="I51" s="86">
        <v>3874</v>
      </c>
      <c r="J51" s="87">
        <v>3670</v>
      </c>
      <c r="K51" s="87">
        <v>3416</v>
      </c>
      <c r="L51" s="87">
        <v>3176</v>
      </c>
      <c r="M51" s="88">
        <v>2909</v>
      </c>
    </row>
    <row r="52" spans="2:13" ht="27.75" customHeight="1" thickBot="1">
      <c r="B52" s="1208" t="s">
        <v>37</v>
      </c>
      <c r="C52" s="1209"/>
      <c r="D52" s="90"/>
      <c r="E52" s="1210" t="s">
        <v>38</v>
      </c>
      <c r="F52" s="1210"/>
      <c r="G52" s="1210"/>
      <c r="H52" s="1211"/>
      <c r="I52" s="91">
        <v>5</v>
      </c>
      <c r="J52" s="92">
        <v>-580</v>
      </c>
      <c r="K52" s="92">
        <v>-2205</v>
      </c>
      <c r="L52" s="92">
        <v>-3014</v>
      </c>
      <c r="M52" s="93">
        <v>-3656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16"/>
      <c r="H43" s="1217"/>
      <c r="I43" s="1217"/>
      <c r="J43" s="1217"/>
      <c r="K43" s="1217"/>
      <c r="L43" s="1217"/>
      <c r="M43" s="1217"/>
      <c r="N43" s="1217"/>
      <c r="O43" s="1218"/>
    </row>
    <row r="44" spans="2:17">
      <c r="B44" s="248"/>
      <c r="C44" s="244"/>
      <c r="D44" s="244"/>
      <c r="E44" s="244"/>
      <c r="F44" s="244"/>
      <c r="G44" s="1219"/>
      <c r="H44" s="1220"/>
      <c r="I44" s="1220"/>
      <c r="J44" s="1220"/>
      <c r="K44" s="1220"/>
      <c r="L44" s="1220"/>
      <c r="M44" s="1220"/>
      <c r="N44" s="1220"/>
      <c r="O44" s="1221"/>
    </row>
    <row r="45" spans="2:17">
      <c r="B45" s="248"/>
      <c r="C45" s="244"/>
      <c r="D45" s="244"/>
      <c r="E45" s="244"/>
      <c r="F45" s="244"/>
      <c r="G45" s="1219"/>
      <c r="H45" s="1220"/>
      <c r="I45" s="1220"/>
      <c r="J45" s="1220"/>
      <c r="K45" s="1220"/>
      <c r="L45" s="1220"/>
      <c r="M45" s="1220"/>
      <c r="N45" s="1220"/>
      <c r="O45" s="1221"/>
    </row>
    <row r="46" spans="2:17">
      <c r="B46" s="248"/>
      <c r="C46" s="244"/>
      <c r="D46" s="244"/>
      <c r="E46" s="244"/>
      <c r="F46" s="244"/>
      <c r="G46" s="1219"/>
      <c r="H46" s="1220"/>
      <c r="I46" s="1220"/>
      <c r="J46" s="1220"/>
      <c r="K46" s="1220"/>
      <c r="L46" s="1220"/>
      <c r="M46" s="1220"/>
      <c r="N46" s="1220"/>
      <c r="O46" s="1221"/>
    </row>
    <row r="47" spans="2:17">
      <c r="B47" s="248"/>
      <c r="C47" s="244"/>
      <c r="D47" s="244"/>
      <c r="E47" s="244"/>
      <c r="F47" s="244"/>
      <c r="G47" s="1222"/>
      <c r="H47" s="1223"/>
      <c r="I47" s="1223"/>
      <c r="J47" s="1223"/>
      <c r="K47" s="1223"/>
      <c r="L47" s="1223"/>
      <c r="M47" s="1223"/>
      <c r="N47" s="1223"/>
      <c r="O47" s="1224"/>
    </row>
    <row r="48" spans="2:17">
      <c r="B48" s="248"/>
      <c r="C48" s="244"/>
      <c r="D48" s="244"/>
      <c r="E48" s="244"/>
      <c r="F48" s="244"/>
      <c r="G48" s="244"/>
      <c r="H48" s="353"/>
      <c r="I48" s="353"/>
      <c r="J48" s="353"/>
    </row>
    <row r="49" spans="1:17">
      <c r="B49" s="248"/>
      <c r="C49" s="244"/>
      <c r="D49" s="244"/>
      <c r="E49" s="244"/>
      <c r="F49" s="244"/>
      <c r="G49" s="243" t="s">
        <v>549</v>
      </c>
    </row>
    <row r="50" spans="1:17">
      <c r="B50" s="248"/>
      <c r="C50" s="244"/>
      <c r="D50" s="244"/>
      <c r="E50" s="244"/>
      <c r="F50" s="244"/>
      <c r="G50" s="1225"/>
      <c r="H50" s="1226"/>
      <c r="I50" s="1226"/>
      <c r="J50" s="1227"/>
      <c r="K50" s="354" t="s">
        <v>520</v>
      </c>
      <c r="L50" s="354" t="s">
        <v>521</v>
      </c>
      <c r="M50" s="354" t="s">
        <v>522</v>
      </c>
      <c r="N50" s="354" t="s">
        <v>523</v>
      </c>
      <c r="O50" s="354" t="s">
        <v>524</v>
      </c>
    </row>
    <row r="51" spans="1:17">
      <c r="B51" s="248"/>
      <c r="C51" s="244"/>
      <c r="D51" s="244"/>
      <c r="E51" s="244"/>
      <c r="F51" s="244"/>
      <c r="G51" s="1228" t="s">
        <v>550</v>
      </c>
      <c r="H51" s="1229"/>
      <c r="I51" s="1234" t="s">
        <v>551</v>
      </c>
      <c r="J51" s="1234"/>
      <c r="K51" s="1236"/>
      <c r="L51" s="1236"/>
      <c r="M51" s="1236"/>
      <c r="N51" s="1236"/>
      <c r="O51" s="1236"/>
    </row>
    <row r="52" spans="1:17">
      <c r="B52" s="248"/>
      <c r="C52" s="244"/>
      <c r="D52" s="244"/>
      <c r="E52" s="244"/>
      <c r="F52" s="244"/>
      <c r="G52" s="1230"/>
      <c r="H52" s="1231"/>
      <c r="I52" s="1235"/>
      <c r="J52" s="1235"/>
      <c r="K52" s="1237"/>
      <c r="L52" s="1237"/>
      <c r="M52" s="1237"/>
      <c r="N52" s="1237"/>
      <c r="O52" s="1237"/>
    </row>
    <row r="53" spans="1:17">
      <c r="A53" s="355"/>
      <c r="B53" s="248"/>
      <c r="C53" s="244"/>
      <c r="D53" s="244"/>
      <c r="E53" s="244"/>
      <c r="F53" s="244"/>
      <c r="G53" s="1230"/>
      <c r="H53" s="1231"/>
      <c r="I53" s="1238" t="s">
        <v>552</v>
      </c>
      <c r="J53" s="1238"/>
      <c r="K53" s="1245"/>
      <c r="L53" s="1245"/>
      <c r="M53" s="1245"/>
      <c r="N53" s="1245"/>
      <c r="O53" s="1245"/>
    </row>
    <row r="54" spans="1:17">
      <c r="A54" s="355"/>
      <c r="B54" s="248"/>
      <c r="C54" s="244"/>
      <c r="D54" s="244"/>
      <c r="E54" s="244"/>
      <c r="F54" s="244"/>
      <c r="G54" s="1232"/>
      <c r="H54" s="1233"/>
      <c r="I54" s="1238"/>
      <c r="J54" s="1238"/>
      <c r="K54" s="1246"/>
      <c r="L54" s="1246"/>
      <c r="M54" s="1246"/>
      <c r="N54" s="1246"/>
      <c r="O54" s="1246"/>
    </row>
    <row r="55" spans="1:17">
      <c r="A55" s="355"/>
      <c r="B55" s="248"/>
      <c r="C55" s="244"/>
      <c r="D55" s="244"/>
      <c r="E55" s="244"/>
      <c r="F55" s="244"/>
      <c r="G55" s="1239" t="s">
        <v>553</v>
      </c>
      <c r="H55" s="1240"/>
      <c r="I55" s="1238" t="s">
        <v>551</v>
      </c>
      <c r="J55" s="1238"/>
      <c r="K55" s="1236"/>
      <c r="L55" s="1236"/>
      <c r="M55" s="1236"/>
      <c r="N55" s="1236"/>
      <c r="O55" s="1236"/>
    </row>
    <row r="56" spans="1:17">
      <c r="A56" s="355"/>
      <c r="B56" s="248"/>
      <c r="C56" s="244"/>
      <c r="D56" s="244"/>
      <c r="E56" s="244"/>
      <c r="F56" s="244"/>
      <c r="G56" s="1241"/>
      <c r="H56" s="1242"/>
      <c r="I56" s="1238"/>
      <c r="J56" s="1238"/>
      <c r="K56" s="1237"/>
      <c r="L56" s="1237"/>
      <c r="M56" s="1237"/>
      <c r="N56" s="1237"/>
      <c r="O56" s="1237"/>
    </row>
    <row r="57" spans="1:17" s="355" customFormat="1">
      <c r="B57" s="356"/>
      <c r="C57" s="352"/>
      <c r="D57" s="352"/>
      <c r="E57" s="352"/>
      <c r="F57" s="352"/>
      <c r="G57" s="1241"/>
      <c r="H57" s="1242"/>
      <c r="I57" s="1247" t="s">
        <v>552</v>
      </c>
      <c r="J57" s="1247"/>
      <c r="K57" s="1245"/>
      <c r="L57" s="1245"/>
      <c r="M57" s="1245"/>
      <c r="N57" s="1245"/>
      <c r="O57" s="1245"/>
      <c r="P57" s="357"/>
      <c r="Q57" s="356"/>
    </row>
    <row r="58" spans="1:17" s="355" customFormat="1">
      <c r="A58" s="243"/>
      <c r="B58" s="356"/>
      <c r="C58" s="352"/>
      <c r="D58" s="352"/>
      <c r="E58" s="352"/>
      <c r="F58" s="352"/>
      <c r="G58" s="1243"/>
      <c r="H58" s="1244"/>
      <c r="I58" s="1247"/>
      <c r="J58" s="1247"/>
      <c r="K58" s="1246"/>
      <c r="L58" s="1246"/>
      <c r="M58" s="1246"/>
      <c r="N58" s="1246"/>
      <c r="O58" s="1246"/>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554</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c r="B65" s="248"/>
      <c r="C65" s="244"/>
      <c r="D65" s="244"/>
      <c r="E65" s="244"/>
      <c r="F65" s="244"/>
      <c r="G65" s="1248" t="s">
        <v>555</v>
      </c>
      <c r="H65" s="1217"/>
      <c r="I65" s="1217"/>
      <c r="J65" s="1217"/>
      <c r="K65" s="1217"/>
      <c r="L65" s="1217"/>
      <c r="M65" s="1217"/>
      <c r="N65" s="1217"/>
      <c r="O65" s="1218"/>
    </row>
    <row r="66" spans="2:30">
      <c r="B66" s="248"/>
      <c r="C66" s="244"/>
      <c r="D66" s="244"/>
      <c r="E66" s="244"/>
      <c r="F66" s="244"/>
      <c r="G66" s="1219"/>
      <c r="H66" s="1220"/>
      <c r="I66" s="1220"/>
      <c r="J66" s="1220"/>
      <c r="K66" s="1220"/>
      <c r="L66" s="1220"/>
      <c r="M66" s="1220"/>
      <c r="N66" s="1220"/>
      <c r="O66" s="1221"/>
    </row>
    <row r="67" spans="2:30">
      <c r="B67" s="248"/>
      <c r="C67" s="244"/>
      <c r="D67" s="244"/>
      <c r="E67" s="244"/>
      <c r="F67" s="244"/>
      <c r="G67" s="1219"/>
      <c r="H67" s="1220"/>
      <c r="I67" s="1220"/>
      <c r="J67" s="1220"/>
      <c r="K67" s="1220"/>
      <c r="L67" s="1220"/>
      <c r="M67" s="1220"/>
      <c r="N67" s="1220"/>
      <c r="O67" s="1221"/>
    </row>
    <row r="68" spans="2:30">
      <c r="B68" s="248"/>
      <c r="C68" s="244"/>
      <c r="D68" s="244"/>
      <c r="E68" s="244"/>
      <c r="F68" s="244"/>
      <c r="G68" s="1219"/>
      <c r="H68" s="1220"/>
      <c r="I68" s="1220"/>
      <c r="J68" s="1220"/>
      <c r="K68" s="1220"/>
      <c r="L68" s="1220"/>
      <c r="M68" s="1220"/>
      <c r="N68" s="1220"/>
      <c r="O68" s="1221"/>
    </row>
    <row r="69" spans="2:30">
      <c r="B69" s="248"/>
      <c r="C69" s="244"/>
      <c r="D69" s="244"/>
      <c r="E69" s="244"/>
      <c r="F69" s="244"/>
      <c r="G69" s="1222"/>
      <c r="H69" s="1223"/>
      <c r="I69" s="1223"/>
      <c r="J69" s="1223"/>
      <c r="K69" s="1223"/>
      <c r="L69" s="1223"/>
      <c r="M69" s="1223"/>
      <c r="N69" s="1223"/>
      <c r="O69" s="1224"/>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25"/>
      <c r="H72" s="1226"/>
      <c r="I72" s="1226"/>
      <c r="J72" s="1227"/>
      <c r="K72" s="354" t="s">
        <v>520</v>
      </c>
      <c r="L72" s="354" t="s">
        <v>521</v>
      </c>
      <c r="M72" s="354" t="s">
        <v>522</v>
      </c>
      <c r="N72" s="354" t="s">
        <v>523</v>
      </c>
      <c r="O72" s="354" t="s">
        <v>524</v>
      </c>
    </row>
    <row r="73" spans="2:30">
      <c r="B73" s="248"/>
      <c r="C73" s="244"/>
      <c r="D73" s="244"/>
      <c r="E73" s="244"/>
      <c r="F73" s="244"/>
      <c r="G73" s="1228" t="s">
        <v>550</v>
      </c>
      <c r="H73" s="1229"/>
      <c r="I73" s="1234" t="s">
        <v>551</v>
      </c>
      <c r="J73" s="1234"/>
      <c r="K73" s="1249">
        <v>0.1</v>
      </c>
      <c r="L73" s="1249"/>
      <c r="M73" s="1237"/>
      <c r="N73" s="1237"/>
      <c r="O73" s="1237"/>
      <c r="S73" s="243">
        <v>9.9</v>
      </c>
    </row>
    <row r="74" spans="2:30">
      <c r="B74" s="248"/>
      <c r="C74" s="244"/>
      <c r="D74" s="244"/>
      <c r="E74" s="244"/>
      <c r="F74" s="244"/>
      <c r="G74" s="1230"/>
      <c r="H74" s="1231"/>
      <c r="I74" s="1235"/>
      <c r="J74" s="1235"/>
      <c r="K74" s="1249"/>
      <c r="L74" s="1249"/>
      <c r="M74" s="1237"/>
      <c r="N74" s="1237"/>
      <c r="O74" s="1237"/>
    </row>
    <row r="75" spans="2:30">
      <c r="B75" s="248"/>
      <c r="C75" s="244"/>
      <c r="D75" s="244"/>
      <c r="E75" s="244"/>
      <c r="F75" s="244"/>
      <c r="G75" s="1230"/>
      <c r="H75" s="1231"/>
      <c r="I75" s="1238" t="s">
        <v>557</v>
      </c>
      <c r="J75" s="1238"/>
      <c r="K75" s="1250">
        <v>15.8</v>
      </c>
      <c r="L75" s="1250">
        <v>15.9</v>
      </c>
      <c r="M75" s="1250">
        <v>15</v>
      </c>
      <c r="N75" s="1250">
        <v>13.3</v>
      </c>
      <c r="O75" s="1250">
        <v>11.5</v>
      </c>
      <c r="U75" s="243">
        <v>81.2</v>
      </c>
      <c r="W75" s="243">
        <v>87.2</v>
      </c>
      <c r="Y75" s="243">
        <v>99.8</v>
      </c>
      <c r="AA75" s="243">
        <v>109.5</v>
      </c>
      <c r="AC75" s="243">
        <v>115.2</v>
      </c>
    </row>
    <row r="76" spans="2:30">
      <c r="B76" s="248"/>
      <c r="C76" s="244"/>
      <c r="D76" s="244"/>
      <c r="E76" s="244"/>
      <c r="F76" s="244"/>
      <c r="G76" s="1232"/>
      <c r="H76" s="1233"/>
      <c r="I76" s="1238"/>
      <c r="J76" s="1238"/>
      <c r="K76" s="1246"/>
      <c r="L76" s="1246"/>
      <c r="M76" s="1246"/>
      <c r="N76" s="1246"/>
      <c r="O76" s="1246"/>
    </row>
    <row r="77" spans="2:30">
      <c r="B77" s="248"/>
      <c r="C77" s="244"/>
      <c r="D77" s="244"/>
      <c r="E77" s="244"/>
      <c r="F77" s="244"/>
      <c r="G77" s="1239" t="s">
        <v>553</v>
      </c>
      <c r="H77" s="1240"/>
      <c r="I77" s="1238" t="s">
        <v>551</v>
      </c>
      <c r="J77" s="1238"/>
      <c r="K77" s="1249">
        <v>38.6</v>
      </c>
      <c r="L77" s="1249">
        <v>28.4</v>
      </c>
      <c r="M77" s="1237">
        <v>20.5</v>
      </c>
      <c r="N77" s="1237">
        <v>17.899999999999999</v>
      </c>
      <c r="O77" s="1237">
        <v>27</v>
      </c>
      <c r="R77" s="243">
        <v>12.3</v>
      </c>
      <c r="T77" s="243">
        <v>11.1</v>
      </c>
    </row>
    <row r="78" spans="2:30">
      <c r="B78" s="248"/>
      <c r="C78" s="244"/>
      <c r="D78" s="244"/>
      <c r="E78" s="244"/>
      <c r="F78" s="244"/>
      <c r="G78" s="1241"/>
      <c r="H78" s="1242"/>
      <c r="I78" s="1238"/>
      <c r="J78" s="1238"/>
      <c r="K78" s="1249"/>
      <c r="L78" s="1249"/>
      <c r="M78" s="1237"/>
      <c r="N78" s="1237"/>
      <c r="O78" s="1237"/>
    </row>
    <row r="79" spans="2:30">
      <c r="B79" s="248"/>
      <c r="C79" s="244"/>
      <c r="D79" s="244"/>
      <c r="E79" s="244"/>
      <c r="F79" s="244"/>
      <c r="G79" s="1241"/>
      <c r="H79" s="1242"/>
      <c r="I79" s="1251" t="s">
        <v>557</v>
      </c>
      <c r="J79" s="1247"/>
      <c r="K79" s="1252">
        <v>12.6</v>
      </c>
      <c r="L79" s="1252">
        <v>11.4</v>
      </c>
      <c r="M79" s="1252">
        <v>10.5</v>
      </c>
      <c r="N79" s="1252">
        <v>9.5</v>
      </c>
      <c r="O79" s="1252">
        <v>8.6999999999999993</v>
      </c>
      <c r="V79" s="243">
        <v>53.5</v>
      </c>
      <c r="X79" s="243">
        <v>48.2</v>
      </c>
      <c r="Z79" s="243">
        <v>34.200000000000003</v>
      </c>
      <c r="AB79" s="243">
        <v>30.3</v>
      </c>
      <c r="AD79" s="243">
        <v>28.9</v>
      </c>
    </row>
    <row r="80" spans="2:30">
      <c r="B80" s="248"/>
      <c r="C80" s="244"/>
      <c r="D80" s="244"/>
      <c r="E80" s="244"/>
      <c r="F80" s="244"/>
      <c r="G80" s="1243"/>
      <c r="H80" s="1244"/>
      <c r="I80" s="1247"/>
      <c r="J80" s="1247"/>
      <c r="K80" s="1252"/>
      <c r="L80" s="1252"/>
      <c r="M80" s="1252"/>
      <c r="N80" s="1252"/>
      <c r="O80" s="1252"/>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view="pageBreakPreview" zoomScaleNormal="100" zoomScaleSheetLayoutView="10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14061</v>
      </c>
      <c r="E3" s="116"/>
      <c r="F3" s="117">
        <v>92021</v>
      </c>
      <c r="G3" s="118"/>
      <c r="H3" s="119"/>
    </row>
    <row r="4" spans="1:8">
      <c r="A4" s="120"/>
      <c r="B4" s="121"/>
      <c r="C4" s="122"/>
      <c r="D4" s="123">
        <v>13595</v>
      </c>
      <c r="E4" s="124"/>
      <c r="F4" s="125">
        <v>52579</v>
      </c>
      <c r="G4" s="126"/>
      <c r="H4" s="127"/>
    </row>
    <row r="5" spans="1:8">
      <c r="A5" s="108" t="s">
        <v>514</v>
      </c>
      <c r="B5" s="113"/>
      <c r="C5" s="114"/>
      <c r="D5" s="115">
        <v>15422</v>
      </c>
      <c r="E5" s="116"/>
      <c r="F5" s="117">
        <v>94828</v>
      </c>
      <c r="G5" s="118"/>
      <c r="H5" s="119"/>
    </row>
    <row r="6" spans="1:8">
      <c r="A6" s="120"/>
      <c r="B6" s="121"/>
      <c r="C6" s="122"/>
      <c r="D6" s="123">
        <v>14414</v>
      </c>
      <c r="E6" s="124"/>
      <c r="F6" s="125">
        <v>55133</v>
      </c>
      <c r="G6" s="126"/>
      <c r="H6" s="127"/>
    </row>
    <row r="7" spans="1:8">
      <c r="A7" s="108" t="s">
        <v>515</v>
      </c>
      <c r="B7" s="113"/>
      <c r="C7" s="114"/>
      <c r="D7" s="115">
        <v>11825</v>
      </c>
      <c r="E7" s="116"/>
      <c r="F7" s="117">
        <v>119674</v>
      </c>
      <c r="G7" s="118"/>
      <c r="H7" s="119"/>
    </row>
    <row r="8" spans="1:8">
      <c r="A8" s="120"/>
      <c r="B8" s="121"/>
      <c r="C8" s="122"/>
      <c r="D8" s="123">
        <v>10259</v>
      </c>
      <c r="E8" s="124"/>
      <c r="F8" s="125">
        <v>57803</v>
      </c>
      <c r="G8" s="126"/>
      <c r="H8" s="127"/>
    </row>
    <row r="9" spans="1:8">
      <c r="A9" s="108" t="s">
        <v>516</v>
      </c>
      <c r="B9" s="113"/>
      <c r="C9" s="114"/>
      <c r="D9" s="115">
        <v>20888</v>
      </c>
      <c r="E9" s="116"/>
      <c r="F9" s="117">
        <v>119685</v>
      </c>
      <c r="G9" s="118"/>
      <c r="H9" s="119"/>
    </row>
    <row r="10" spans="1:8">
      <c r="A10" s="120"/>
      <c r="B10" s="121"/>
      <c r="C10" s="122"/>
      <c r="D10" s="123">
        <v>17716</v>
      </c>
      <c r="E10" s="124"/>
      <c r="F10" s="125">
        <v>68464</v>
      </c>
      <c r="G10" s="126"/>
      <c r="H10" s="127"/>
    </row>
    <row r="11" spans="1:8">
      <c r="A11" s="108" t="s">
        <v>517</v>
      </c>
      <c r="B11" s="113"/>
      <c r="C11" s="114"/>
      <c r="D11" s="115">
        <v>37087</v>
      </c>
      <c r="E11" s="116"/>
      <c r="F11" s="117">
        <v>109920</v>
      </c>
      <c r="G11" s="118"/>
      <c r="H11" s="119"/>
    </row>
    <row r="12" spans="1:8">
      <c r="A12" s="120"/>
      <c r="B12" s="121"/>
      <c r="C12" s="128"/>
      <c r="D12" s="123">
        <v>21191</v>
      </c>
      <c r="E12" s="124"/>
      <c r="F12" s="125">
        <v>62739</v>
      </c>
      <c r="G12" s="126"/>
      <c r="H12" s="127"/>
    </row>
    <row r="13" spans="1:8">
      <c r="A13" s="108"/>
      <c r="B13" s="113"/>
      <c r="C13" s="129"/>
      <c r="D13" s="130">
        <v>19857</v>
      </c>
      <c r="E13" s="131"/>
      <c r="F13" s="132">
        <v>107226</v>
      </c>
      <c r="G13" s="133"/>
      <c r="H13" s="119"/>
    </row>
    <row r="14" spans="1:8">
      <c r="A14" s="120"/>
      <c r="B14" s="121"/>
      <c r="C14" s="122"/>
      <c r="D14" s="123">
        <v>15435</v>
      </c>
      <c r="E14" s="124"/>
      <c r="F14" s="125">
        <v>59344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6.27</v>
      </c>
      <c r="C19" s="134">
        <f>ROUND(VALUE(SUBSTITUTE(実質収支比率等に係る経年分析!G$48,"▲","-")),2)</f>
        <v>8.1999999999999993</v>
      </c>
      <c r="D19" s="134">
        <f>ROUND(VALUE(SUBSTITUTE(実質収支比率等に係る経年分析!H$48,"▲","-")),2)</f>
        <v>5.41</v>
      </c>
      <c r="E19" s="134">
        <f>ROUND(VALUE(SUBSTITUTE(実質収支比率等に係る経年分析!I$48,"▲","-")),2)</f>
        <v>5.49</v>
      </c>
      <c r="F19" s="134">
        <f>ROUND(VALUE(SUBSTITUTE(実質収支比率等に係る経年分析!J$48,"▲","-")),2)</f>
        <v>8.64</v>
      </c>
    </row>
    <row r="20" spans="1:11">
      <c r="A20" s="134" t="s">
        <v>43</v>
      </c>
      <c r="B20" s="134">
        <f>ROUND(VALUE(SUBSTITUTE(実質収支比率等に係る経年分析!F$47,"▲","-")),2)</f>
        <v>116.21</v>
      </c>
      <c r="C20" s="134">
        <f>ROUND(VALUE(SUBSTITUTE(実質収支比率等に係る経年分析!G$47,"▲","-")),2)</f>
        <v>115.07</v>
      </c>
      <c r="D20" s="134">
        <f>ROUND(VALUE(SUBSTITUTE(実質収支比率等に係る経年分析!H$47,"▲","-")),2)</f>
        <v>119.57</v>
      </c>
      <c r="E20" s="134">
        <f>ROUND(VALUE(SUBSTITUTE(実質収支比率等に係る経年分析!I$47,"▲","-")),2)</f>
        <v>128.06</v>
      </c>
      <c r="F20" s="134">
        <f>ROUND(VALUE(SUBSTITUTE(実質収支比率等に係る経年分析!J$47,"▲","-")),2)</f>
        <v>146.47999999999999</v>
      </c>
    </row>
    <row r="21" spans="1:11">
      <c r="A21" s="134" t="s">
        <v>44</v>
      </c>
      <c r="B21" s="134">
        <f>IF(ISNUMBER(VALUE(SUBSTITUTE(実質収支比率等に係る経年分析!F$49,"▲","-"))),ROUND(VALUE(SUBSTITUTE(実質収支比率等に係る経年分析!F$49,"▲","-")),2),NA())</f>
        <v>14.14</v>
      </c>
      <c r="C21" s="134">
        <f>IF(ISNUMBER(VALUE(SUBSTITUTE(実質収支比率等に係る経年分析!G$49,"▲","-"))),ROUND(VALUE(SUBSTITUTE(実質収支比率等に係る経年分析!G$49,"▲","-")),2),NA())</f>
        <v>5.42</v>
      </c>
      <c r="D21" s="134">
        <f>IF(ISNUMBER(VALUE(SUBSTITUTE(実質収支比率等に係る経年分析!H$49,"▲","-"))),ROUND(VALUE(SUBSTITUTE(実質収支比率等に係る経年分析!H$49,"▲","-")),2),NA())</f>
        <v>11.91</v>
      </c>
      <c r="E21" s="134">
        <f>IF(ISNUMBER(VALUE(SUBSTITUTE(実質収支比率等に係る経年分析!I$49,"▲","-"))),ROUND(VALUE(SUBSTITUTE(実質収支比率等に係る経年分析!I$49,"▲","-")),2),NA())</f>
        <v>11.65</v>
      </c>
      <c r="F21" s="134">
        <f>IF(ISNUMBER(VALUE(SUBSTITUTE(実質収支比率等に係る経年分析!J$49,"▲","-"))),ROUND(VALUE(SUBSTITUTE(実質収支比率等に係る経年分析!J$49,"▲","-")),2),NA())</f>
        <v>26.07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f>IF(ROUND(VALUE(SUBSTITUTE(連結実質赤字比率に係る赤字・黒字の構成分析!I$38,"▲", "-")), 2) &lt; 0, ABS(ROUND(VALUE(SUBSTITUTE(連結実質赤字比率に係る赤字・黒字の構成分析!I$38,"▲", "-")), 2)), NA())</f>
        <v>0.01</v>
      </c>
      <c r="I32" s="135" t="e">
        <f>IF(ROUND(VALUE(SUBSTITUTE(連結実質赤字比率に係る赤字・黒字の構成分析!I$38,"▲", "-")), 2) &gt;= 0, ABS(ROUND(VALUE(SUBSTITUTE(連結実質赤字比率に係る赤字・黒字の構成分析!I$38,"▲", "-")), 2)), NA())</f>
        <v>#N/A</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4.8099999999999996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337</v>
      </c>
      <c r="E42" s="136"/>
      <c r="F42" s="136"/>
      <c r="G42" s="136">
        <f>'実質公債費比率（分子）の構造'!L$52</f>
        <v>334</v>
      </c>
      <c r="H42" s="136"/>
      <c r="I42" s="136"/>
      <c r="J42" s="136">
        <f>'実質公債費比率（分子）の構造'!M$52</f>
        <v>325</v>
      </c>
      <c r="K42" s="136"/>
      <c r="L42" s="136"/>
      <c r="M42" s="136">
        <f>'実質公債費比率（分子）の構造'!N$52</f>
        <v>319</v>
      </c>
      <c r="N42" s="136"/>
      <c r="O42" s="136"/>
      <c r="P42" s="136">
        <f>'実質公債費比率（分子）の構造'!O$52</f>
        <v>319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18</v>
      </c>
      <c r="C45" s="136"/>
      <c r="D45" s="136"/>
      <c r="E45" s="136">
        <f>'実質公債費比率（分子）の構造'!L$49</f>
        <v>12</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405</v>
      </c>
      <c r="C46" s="136"/>
      <c r="D46" s="136"/>
      <c r="E46" s="136">
        <f>'実質公債費比率（分子）の構造'!L$48</f>
        <v>407</v>
      </c>
      <c r="F46" s="136"/>
      <c r="G46" s="136"/>
      <c r="H46" s="136">
        <f>'実質公債費比率（分子）の構造'!M$48</f>
        <v>405</v>
      </c>
      <c r="I46" s="136"/>
      <c r="J46" s="136"/>
      <c r="K46" s="136">
        <f>'実質公債費比率（分子）の構造'!N$48</f>
        <v>414</v>
      </c>
      <c r="L46" s="136"/>
      <c r="M46" s="136"/>
      <c r="N46" s="136">
        <f>'実質公債費比率（分子）の構造'!O$48</f>
        <v>411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413</v>
      </c>
      <c r="C49" s="136"/>
      <c r="D49" s="136"/>
      <c r="E49" s="136">
        <f>'実質公債費比率（分子）の構造'!L$45</f>
        <v>409</v>
      </c>
      <c r="F49" s="136"/>
      <c r="G49" s="136"/>
      <c r="H49" s="136">
        <f>'実質公債費比率（分子）の構造'!M$45</f>
        <v>367</v>
      </c>
      <c r="I49" s="136"/>
      <c r="J49" s="136"/>
      <c r="K49" s="136">
        <f>'実質公債費比率（分子）の構造'!N$45</f>
        <v>313</v>
      </c>
      <c r="L49" s="136"/>
      <c r="M49" s="136"/>
      <c r="N49" s="136">
        <f>'実質公債費比率（分子）の構造'!O$45</f>
        <v>258</v>
      </c>
      <c r="O49" s="136"/>
      <c r="P49" s="136"/>
    </row>
    <row r="50" spans="1:16">
      <c r="A50" s="136" t="s">
        <v>59</v>
      </c>
      <c r="B50" s="136" t="e">
        <f>NA()</f>
        <v>#N/A</v>
      </c>
      <c r="C50" s="136">
        <f>IF(ISNUMBER('実質公債費比率（分子）の構造'!K$53),'実質公債費比率（分子）の構造'!K$53,NA())</f>
        <v>499</v>
      </c>
      <c r="D50" s="136" t="e">
        <f>NA()</f>
        <v>#N/A</v>
      </c>
      <c r="E50" s="136" t="e">
        <f>NA()</f>
        <v>#N/A</v>
      </c>
      <c r="F50" s="136">
        <f>IF(ISNUMBER('実質公債費比率（分子）の構造'!L$53),'実質公債費比率（分子）の構造'!L$53,NA())</f>
        <v>494</v>
      </c>
      <c r="G50" s="136" t="e">
        <f>NA()</f>
        <v>#N/A</v>
      </c>
      <c r="H50" s="136" t="e">
        <f>NA()</f>
        <v>#N/A</v>
      </c>
      <c r="I50" s="136">
        <f>IF(ISNUMBER('実質公債費比率（分子）の構造'!M$53),'実質公債費比率（分子）の構造'!M$53,NA())</f>
        <v>447</v>
      </c>
      <c r="J50" s="136" t="e">
        <f>NA()</f>
        <v>#N/A</v>
      </c>
      <c r="K50" s="136" t="e">
        <f>NA()</f>
        <v>#N/A</v>
      </c>
      <c r="L50" s="136">
        <f>IF(ISNUMBER('実質公債費比率（分子）の構造'!N$53),'実質公債費比率（分子）の構造'!N$53,NA())</f>
        <v>408</v>
      </c>
      <c r="M50" s="136" t="e">
        <f>NA()</f>
        <v>#N/A</v>
      </c>
      <c r="N50" s="136" t="e">
        <f>NA()</f>
        <v>#N/A</v>
      </c>
      <c r="O50" s="136">
        <f>IF(ISNUMBER('実質公債費比率（分子）の構造'!O$53),'実質公債費比率（分子）の構造'!O$53,NA())</f>
        <v>350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3874</v>
      </c>
      <c r="E56" s="135"/>
      <c r="F56" s="135"/>
      <c r="G56" s="135">
        <f>'将来負担比率（分子）の構造'!J$51</f>
        <v>3670</v>
      </c>
      <c r="H56" s="135"/>
      <c r="I56" s="135"/>
      <c r="J56" s="135">
        <f>'将来負担比率（分子）の構造'!K$51</f>
        <v>3416</v>
      </c>
      <c r="K56" s="135"/>
      <c r="L56" s="135"/>
      <c r="M56" s="135">
        <f>'将来負担比率（分子）の構造'!L$51</f>
        <v>3176</v>
      </c>
      <c r="N56" s="135"/>
      <c r="O56" s="135"/>
      <c r="P56" s="135">
        <f>'将来負担比率（分子）の構造'!M$51</f>
        <v>2909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3892</v>
      </c>
      <c r="E58" s="135"/>
      <c r="F58" s="135"/>
      <c r="G58" s="135">
        <f>'将来負担比率（分子）の構造'!J$49</f>
        <v>4073</v>
      </c>
      <c r="H58" s="135"/>
      <c r="I58" s="135"/>
      <c r="J58" s="135">
        <f>'将来負担比率（分子）の構造'!K$49</f>
        <v>5275</v>
      </c>
      <c r="K58" s="135"/>
      <c r="L58" s="135"/>
      <c r="M58" s="135">
        <f>'将来負担比率（分子）の構造'!L$49</f>
        <v>5824</v>
      </c>
      <c r="N58" s="135"/>
      <c r="O58" s="135"/>
      <c r="P58" s="135">
        <f>'将来負担比率（分子）の構造'!M$49</f>
        <v>5867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946</v>
      </c>
      <c r="C62" s="135"/>
      <c r="D62" s="135"/>
      <c r="E62" s="135">
        <f>'将来負担比率（分子）の構造'!J$45</f>
        <v>998</v>
      </c>
      <c r="F62" s="135"/>
      <c r="G62" s="135"/>
      <c r="H62" s="135">
        <f>'将来負担比率（分子）の構造'!K$45</f>
        <v>946</v>
      </c>
      <c r="I62" s="135"/>
      <c r="J62" s="135"/>
      <c r="K62" s="135">
        <f>'将来負担比率（分子）の構造'!L$45</f>
        <v>955</v>
      </c>
      <c r="L62" s="135"/>
      <c r="M62" s="135"/>
      <c r="N62" s="135">
        <f>'将来負担比率（分子）の構造'!M$45</f>
        <v>1034</v>
      </c>
      <c r="O62" s="135"/>
      <c r="P62" s="135"/>
    </row>
    <row r="63" spans="1:16">
      <c r="A63" s="135" t="s">
        <v>28</v>
      </c>
      <c r="B63" s="135">
        <f>'将来負担比率（分子）の構造'!I$44</f>
        <v>13</v>
      </c>
      <c r="C63" s="135"/>
      <c r="D63" s="135"/>
      <c r="E63" s="135">
        <f>'将来負担比率（分子）の構造'!J$44</f>
        <v>1</v>
      </c>
      <c r="F63" s="135"/>
      <c r="G63" s="135"/>
      <c r="H63" s="135">
        <f>'将来負担比率（分子）の構造'!K$44</f>
        <v>5</v>
      </c>
      <c r="I63" s="135"/>
      <c r="J63" s="135"/>
      <c r="K63" s="135">
        <f>'将来負担比率（分子）の構造'!L$44</f>
        <v>56</v>
      </c>
      <c r="L63" s="135"/>
      <c r="M63" s="135"/>
      <c r="N63" s="135">
        <f>'将来負担比率（分子）の構造'!M$44</f>
        <v>112</v>
      </c>
      <c r="O63" s="135"/>
      <c r="P63" s="135"/>
    </row>
    <row r="64" spans="1:16">
      <c r="A64" s="135" t="s">
        <v>27</v>
      </c>
      <c r="B64" s="135">
        <f>'将来負担比率（分子）の構造'!I$43</f>
        <v>4371</v>
      </c>
      <c r="C64" s="135"/>
      <c r="D64" s="135"/>
      <c r="E64" s="135">
        <f>'将来負担比率（分子）の構造'!J$43</f>
        <v>4086</v>
      </c>
      <c r="F64" s="135"/>
      <c r="G64" s="135"/>
      <c r="H64" s="135">
        <f>'将来負担比率（分子）の構造'!K$43</f>
        <v>3787</v>
      </c>
      <c r="I64" s="135"/>
      <c r="J64" s="135"/>
      <c r="K64" s="135">
        <f>'将来負担比率（分子）の構造'!L$43</f>
        <v>3510</v>
      </c>
      <c r="L64" s="135"/>
      <c r="M64" s="135"/>
      <c r="N64" s="135">
        <f>'将来負担比率（分子）の構造'!M$43</f>
        <v>3209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2443</v>
      </c>
      <c r="C66" s="135"/>
      <c r="D66" s="135"/>
      <c r="E66" s="135">
        <f>'将来負担比率（分子）の構造'!J$41</f>
        <v>2078</v>
      </c>
      <c r="F66" s="135"/>
      <c r="G66" s="135"/>
      <c r="H66" s="135">
        <f>'将来負担比率（分子）の構造'!K$41</f>
        <v>1748</v>
      </c>
      <c r="I66" s="135"/>
      <c r="J66" s="135"/>
      <c r="K66" s="135">
        <f>'将来負担比率（分子）の構造'!L$41</f>
        <v>1465</v>
      </c>
      <c r="L66" s="135"/>
      <c r="M66" s="135"/>
      <c r="N66" s="135">
        <f>'将来負担比率（分子）の構造'!M$41</f>
        <v>765</v>
      </c>
      <c r="O66" s="135"/>
      <c r="P66" s="135"/>
    </row>
    <row r="67" spans="1:16">
      <c r="A67" s="135" t="s">
        <v>63</v>
      </c>
      <c r="B67" s="135" t="e">
        <f>NA()</f>
        <v>#N/A</v>
      </c>
      <c r="C67" s="135">
        <f>IF(ISNUMBER('将来負担比率（分子）の構造'!I$52), IF('将来負担比率（分子）の構造'!I$52 &lt; 0, 0, '将来負担比率（分子）の構造'!I$52), NA())</f>
        <v>5</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3879634</v>
      </c>
      <c r="S5" s="669"/>
      <c r="T5" s="669"/>
      <c r="U5" s="669"/>
      <c r="V5" s="669"/>
      <c r="W5" s="669"/>
      <c r="X5" s="669"/>
      <c r="Y5" s="716"/>
      <c r="Z5" s="729">
        <v>70</v>
      </c>
      <c r="AA5" s="729"/>
      <c r="AB5" s="729"/>
      <c r="AC5" s="729"/>
      <c r="AD5" s="730">
        <v>3879634</v>
      </c>
      <c r="AE5" s="730"/>
      <c r="AF5" s="730"/>
      <c r="AG5" s="730"/>
      <c r="AH5" s="730"/>
      <c r="AI5" s="730"/>
      <c r="AJ5" s="730"/>
      <c r="AK5" s="730"/>
      <c r="AL5" s="717">
        <v>93.1</v>
      </c>
      <c r="AM5" s="686"/>
      <c r="AN5" s="686"/>
      <c r="AO5" s="718"/>
      <c r="AP5" s="705" t="s">
        <v>208</v>
      </c>
      <c r="AQ5" s="706"/>
      <c r="AR5" s="706"/>
      <c r="AS5" s="706"/>
      <c r="AT5" s="706"/>
      <c r="AU5" s="706"/>
      <c r="AV5" s="706"/>
      <c r="AW5" s="706"/>
      <c r="AX5" s="706"/>
      <c r="AY5" s="706"/>
      <c r="AZ5" s="706"/>
      <c r="BA5" s="706"/>
      <c r="BB5" s="706"/>
      <c r="BC5" s="706"/>
      <c r="BD5" s="706"/>
      <c r="BE5" s="706"/>
      <c r="BF5" s="707"/>
      <c r="BG5" s="618">
        <v>3879634</v>
      </c>
      <c r="BH5" s="619"/>
      <c r="BI5" s="619"/>
      <c r="BJ5" s="619"/>
      <c r="BK5" s="619"/>
      <c r="BL5" s="619"/>
      <c r="BM5" s="619"/>
      <c r="BN5" s="620"/>
      <c r="BO5" s="671">
        <v>100</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c r="B6" s="615" t="s">
        <v>213</v>
      </c>
      <c r="C6" s="616"/>
      <c r="D6" s="616"/>
      <c r="E6" s="616"/>
      <c r="F6" s="616"/>
      <c r="G6" s="616"/>
      <c r="H6" s="616"/>
      <c r="I6" s="616"/>
      <c r="J6" s="616"/>
      <c r="K6" s="616"/>
      <c r="L6" s="616"/>
      <c r="M6" s="616"/>
      <c r="N6" s="616"/>
      <c r="O6" s="616"/>
      <c r="P6" s="616"/>
      <c r="Q6" s="617"/>
      <c r="R6" s="618">
        <v>60237</v>
      </c>
      <c r="S6" s="619"/>
      <c r="T6" s="619"/>
      <c r="U6" s="619"/>
      <c r="V6" s="619"/>
      <c r="W6" s="619"/>
      <c r="X6" s="619"/>
      <c r="Y6" s="620"/>
      <c r="Z6" s="671">
        <v>1.1000000000000001</v>
      </c>
      <c r="AA6" s="671"/>
      <c r="AB6" s="671"/>
      <c r="AC6" s="671"/>
      <c r="AD6" s="672">
        <v>60237</v>
      </c>
      <c r="AE6" s="672"/>
      <c r="AF6" s="672"/>
      <c r="AG6" s="672"/>
      <c r="AH6" s="672"/>
      <c r="AI6" s="672"/>
      <c r="AJ6" s="672"/>
      <c r="AK6" s="672"/>
      <c r="AL6" s="641">
        <v>1.4</v>
      </c>
      <c r="AM6" s="673"/>
      <c r="AN6" s="673"/>
      <c r="AO6" s="674"/>
      <c r="AP6" s="615" t="s">
        <v>214</v>
      </c>
      <c r="AQ6" s="616"/>
      <c r="AR6" s="616"/>
      <c r="AS6" s="616"/>
      <c r="AT6" s="616"/>
      <c r="AU6" s="616"/>
      <c r="AV6" s="616"/>
      <c r="AW6" s="616"/>
      <c r="AX6" s="616"/>
      <c r="AY6" s="616"/>
      <c r="AZ6" s="616"/>
      <c r="BA6" s="616"/>
      <c r="BB6" s="616"/>
      <c r="BC6" s="616"/>
      <c r="BD6" s="616"/>
      <c r="BE6" s="616"/>
      <c r="BF6" s="617"/>
      <c r="BG6" s="618">
        <v>3879634</v>
      </c>
      <c r="BH6" s="619"/>
      <c r="BI6" s="619"/>
      <c r="BJ6" s="619"/>
      <c r="BK6" s="619"/>
      <c r="BL6" s="619"/>
      <c r="BM6" s="619"/>
      <c r="BN6" s="620"/>
      <c r="BO6" s="671">
        <v>100</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86227</v>
      </c>
      <c r="CS6" s="619"/>
      <c r="CT6" s="619"/>
      <c r="CU6" s="619"/>
      <c r="CV6" s="619"/>
      <c r="CW6" s="619"/>
      <c r="CX6" s="619"/>
      <c r="CY6" s="620"/>
      <c r="CZ6" s="671">
        <v>1.7</v>
      </c>
      <c r="DA6" s="671"/>
      <c r="DB6" s="671"/>
      <c r="DC6" s="671"/>
      <c r="DD6" s="624" t="s">
        <v>209</v>
      </c>
      <c r="DE6" s="619"/>
      <c r="DF6" s="619"/>
      <c r="DG6" s="619"/>
      <c r="DH6" s="619"/>
      <c r="DI6" s="619"/>
      <c r="DJ6" s="619"/>
      <c r="DK6" s="619"/>
      <c r="DL6" s="619"/>
      <c r="DM6" s="619"/>
      <c r="DN6" s="619"/>
      <c r="DO6" s="619"/>
      <c r="DP6" s="620"/>
      <c r="DQ6" s="624">
        <v>86227</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3080</v>
      </c>
      <c r="S7" s="619"/>
      <c r="T7" s="619"/>
      <c r="U7" s="619"/>
      <c r="V7" s="619"/>
      <c r="W7" s="619"/>
      <c r="X7" s="619"/>
      <c r="Y7" s="620"/>
      <c r="Z7" s="671">
        <v>0.1</v>
      </c>
      <c r="AA7" s="671"/>
      <c r="AB7" s="671"/>
      <c r="AC7" s="671"/>
      <c r="AD7" s="672">
        <v>3080</v>
      </c>
      <c r="AE7" s="672"/>
      <c r="AF7" s="672"/>
      <c r="AG7" s="672"/>
      <c r="AH7" s="672"/>
      <c r="AI7" s="672"/>
      <c r="AJ7" s="672"/>
      <c r="AK7" s="672"/>
      <c r="AL7" s="641">
        <v>0.1</v>
      </c>
      <c r="AM7" s="673"/>
      <c r="AN7" s="673"/>
      <c r="AO7" s="674"/>
      <c r="AP7" s="615" t="s">
        <v>217</v>
      </c>
      <c r="AQ7" s="616"/>
      <c r="AR7" s="616"/>
      <c r="AS7" s="616"/>
      <c r="AT7" s="616"/>
      <c r="AU7" s="616"/>
      <c r="AV7" s="616"/>
      <c r="AW7" s="616"/>
      <c r="AX7" s="616"/>
      <c r="AY7" s="616"/>
      <c r="AZ7" s="616"/>
      <c r="BA7" s="616"/>
      <c r="BB7" s="616"/>
      <c r="BC7" s="616"/>
      <c r="BD7" s="616"/>
      <c r="BE7" s="616"/>
      <c r="BF7" s="617"/>
      <c r="BG7" s="618">
        <v>667798</v>
      </c>
      <c r="BH7" s="619"/>
      <c r="BI7" s="619"/>
      <c r="BJ7" s="619"/>
      <c r="BK7" s="619"/>
      <c r="BL7" s="619"/>
      <c r="BM7" s="619"/>
      <c r="BN7" s="620"/>
      <c r="BO7" s="671">
        <v>17.2</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1015828</v>
      </c>
      <c r="CS7" s="619"/>
      <c r="CT7" s="619"/>
      <c r="CU7" s="619"/>
      <c r="CV7" s="619"/>
      <c r="CW7" s="619"/>
      <c r="CX7" s="619"/>
      <c r="CY7" s="620"/>
      <c r="CZ7" s="671">
        <v>19.5</v>
      </c>
      <c r="DA7" s="671"/>
      <c r="DB7" s="671"/>
      <c r="DC7" s="671"/>
      <c r="DD7" s="624">
        <v>48190</v>
      </c>
      <c r="DE7" s="619"/>
      <c r="DF7" s="619"/>
      <c r="DG7" s="619"/>
      <c r="DH7" s="619"/>
      <c r="DI7" s="619"/>
      <c r="DJ7" s="619"/>
      <c r="DK7" s="619"/>
      <c r="DL7" s="619"/>
      <c r="DM7" s="619"/>
      <c r="DN7" s="619"/>
      <c r="DO7" s="619"/>
      <c r="DP7" s="620"/>
      <c r="DQ7" s="624">
        <v>929427</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7254</v>
      </c>
      <c r="S8" s="619"/>
      <c r="T8" s="619"/>
      <c r="U8" s="619"/>
      <c r="V8" s="619"/>
      <c r="W8" s="619"/>
      <c r="X8" s="619"/>
      <c r="Y8" s="620"/>
      <c r="Z8" s="671">
        <v>0.1</v>
      </c>
      <c r="AA8" s="671"/>
      <c r="AB8" s="671"/>
      <c r="AC8" s="671"/>
      <c r="AD8" s="672">
        <v>7254</v>
      </c>
      <c r="AE8" s="672"/>
      <c r="AF8" s="672"/>
      <c r="AG8" s="672"/>
      <c r="AH8" s="672"/>
      <c r="AI8" s="672"/>
      <c r="AJ8" s="672"/>
      <c r="AK8" s="672"/>
      <c r="AL8" s="641">
        <v>0.2</v>
      </c>
      <c r="AM8" s="673"/>
      <c r="AN8" s="673"/>
      <c r="AO8" s="674"/>
      <c r="AP8" s="615" t="s">
        <v>220</v>
      </c>
      <c r="AQ8" s="616"/>
      <c r="AR8" s="616"/>
      <c r="AS8" s="616"/>
      <c r="AT8" s="616"/>
      <c r="AU8" s="616"/>
      <c r="AV8" s="616"/>
      <c r="AW8" s="616"/>
      <c r="AX8" s="616"/>
      <c r="AY8" s="616"/>
      <c r="AZ8" s="616"/>
      <c r="BA8" s="616"/>
      <c r="BB8" s="616"/>
      <c r="BC8" s="616"/>
      <c r="BD8" s="616"/>
      <c r="BE8" s="616"/>
      <c r="BF8" s="617"/>
      <c r="BG8" s="618">
        <v>13183</v>
      </c>
      <c r="BH8" s="619"/>
      <c r="BI8" s="619"/>
      <c r="BJ8" s="619"/>
      <c r="BK8" s="619"/>
      <c r="BL8" s="619"/>
      <c r="BM8" s="619"/>
      <c r="BN8" s="620"/>
      <c r="BO8" s="671">
        <v>0.3</v>
      </c>
      <c r="BP8" s="671"/>
      <c r="BQ8" s="671"/>
      <c r="BR8" s="671"/>
      <c r="BS8" s="624" t="s">
        <v>110</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1189540</v>
      </c>
      <c r="CS8" s="619"/>
      <c r="CT8" s="619"/>
      <c r="CU8" s="619"/>
      <c r="CV8" s="619"/>
      <c r="CW8" s="619"/>
      <c r="CX8" s="619"/>
      <c r="CY8" s="620"/>
      <c r="CZ8" s="671">
        <v>22.8</v>
      </c>
      <c r="DA8" s="671"/>
      <c r="DB8" s="671"/>
      <c r="DC8" s="671"/>
      <c r="DD8" s="624">
        <v>3276</v>
      </c>
      <c r="DE8" s="619"/>
      <c r="DF8" s="619"/>
      <c r="DG8" s="619"/>
      <c r="DH8" s="619"/>
      <c r="DI8" s="619"/>
      <c r="DJ8" s="619"/>
      <c r="DK8" s="619"/>
      <c r="DL8" s="619"/>
      <c r="DM8" s="619"/>
      <c r="DN8" s="619"/>
      <c r="DO8" s="619"/>
      <c r="DP8" s="620"/>
      <c r="DQ8" s="624">
        <v>746189</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7980</v>
      </c>
      <c r="S9" s="619"/>
      <c r="T9" s="619"/>
      <c r="U9" s="619"/>
      <c r="V9" s="619"/>
      <c r="W9" s="619"/>
      <c r="X9" s="619"/>
      <c r="Y9" s="620"/>
      <c r="Z9" s="671">
        <v>0.1</v>
      </c>
      <c r="AA9" s="671"/>
      <c r="AB9" s="671"/>
      <c r="AC9" s="671"/>
      <c r="AD9" s="672">
        <v>7980</v>
      </c>
      <c r="AE9" s="672"/>
      <c r="AF9" s="672"/>
      <c r="AG9" s="672"/>
      <c r="AH9" s="672"/>
      <c r="AI9" s="672"/>
      <c r="AJ9" s="672"/>
      <c r="AK9" s="672"/>
      <c r="AL9" s="641">
        <v>0.2</v>
      </c>
      <c r="AM9" s="673"/>
      <c r="AN9" s="673"/>
      <c r="AO9" s="674"/>
      <c r="AP9" s="615" t="s">
        <v>223</v>
      </c>
      <c r="AQ9" s="616"/>
      <c r="AR9" s="616"/>
      <c r="AS9" s="616"/>
      <c r="AT9" s="616"/>
      <c r="AU9" s="616"/>
      <c r="AV9" s="616"/>
      <c r="AW9" s="616"/>
      <c r="AX9" s="616"/>
      <c r="AY9" s="616"/>
      <c r="AZ9" s="616"/>
      <c r="BA9" s="616"/>
      <c r="BB9" s="616"/>
      <c r="BC9" s="616"/>
      <c r="BD9" s="616"/>
      <c r="BE9" s="616"/>
      <c r="BF9" s="617"/>
      <c r="BG9" s="618">
        <v>364690</v>
      </c>
      <c r="BH9" s="619"/>
      <c r="BI9" s="619"/>
      <c r="BJ9" s="619"/>
      <c r="BK9" s="619"/>
      <c r="BL9" s="619"/>
      <c r="BM9" s="619"/>
      <c r="BN9" s="620"/>
      <c r="BO9" s="671">
        <v>9.4</v>
      </c>
      <c r="BP9" s="671"/>
      <c r="BQ9" s="671"/>
      <c r="BR9" s="671"/>
      <c r="BS9" s="624" t="s">
        <v>110</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391180</v>
      </c>
      <c r="CS9" s="619"/>
      <c r="CT9" s="619"/>
      <c r="CU9" s="619"/>
      <c r="CV9" s="619"/>
      <c r="CW9" s="619"/>
      <c r="CX9" s="619"/>
      <c r="CY9" s="620"/>
      <c r="CZ9" s="671">
        <v>7.5</v>
      </c>
      <c r="DA9" s="671"/>
      <c r="DB9" s="671"/>
      <c r="DC9" s="671"/>
      <c r="DD9" s="624">
        <v>77310</v>
      </c>
      <c r="DE9" s="619"/>
      <c r="DF9" s="619"/>
      <c r="DG9" s="619"/>
      <c r="DH9" s="619"/>
      <c r="DI9" s="619"/>
      <c r="DJ9" s="619"/>
      <c r="DK9" s="619"/>
      <c r="DL9" s="619"/>
      <c r="DM9" s="619"/>
      <c r="DN9" s="619"/>
      <c r="DO9" s="619"/>
      <c r="DP9" s="620"/>
      <c r="DQ9" s="624">
        <v>367555</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185680</v>
      </c>
      <c r="S10" s="619"/>
      <c r="T10" s="619"/>
      <c r="U10" s="619"/>
      <c r="V10" s="619"/>
      <c r="W10" s="619"/>
      <c r="X10" s="619"/>
      <c r="Y10" s="620"/>
      <c r="Z10" s="671">
        <v>3.4</v>
      </c>
      <c r="AA10" s="671"/>
      <c r="AB10" s="671"/>
      <c r="AC10" s="671"/>
      <c r="AD10" s="672">
        <v>185680</v>
      </c>
      <c r="AE10" s="672"/>
      <c r="AF10" s="672"/>
      <c r="AG10" s="672"/>
      <c r="AH10" s="672"/>
      <c r="AI10" s="672"/>
      <c r="AJ10" s="672"/>
      <c r="AK10" s="672"/>
      <c r="AL10" s="641">
        <v>4.5</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48831</v>
      </c>
      <c r="BH10" s="619"/>
      <c r="BI10" s="619"/>
      <c r="BJ10" s="619"/>
      <c r="BK10" s="619"/>
      <c r="BL10" s="619"/>
      <c r="BM10" s="619"/>
      <c r="BN10" s="620"/>
      <c r="BO10" s="671">
        <v>1.3</v>
      </c>
      <c r="BP10" s="671"/>
      <c r="BQ10" s="671"/>
      <c r="BR10" s="671"/>
      <c r="BS10" s="624" t="s">
        <v>110</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2868</v>
      </c>
      <c r="CS10" s="619"/>
      <c r="CT10" s="619"/>
      <c r="CU10" s="619"/>
      <c r="CV10" s="619"/>
      <c r="CW10" s="619"/>
      <c r="CX10" s="619"/>
      <c r="CY10" s="620"/>
      <c r="CZ10" s="671">
        <v>0.1</v>
      </c>
      <c r="DA10" s="671"/>
      <c r="DB10" s="671"/>
      <c r="DC10" s="671"/>
      <c r="DD10" s="624" t="s">
        <v>110</v>
      </c>
      <c r="DE10" s="619"/>
      <c r="DF10" s="619"/>
      <c r="DG10" s="619"/>
      <c r="DH10" s="619"/>
      <c r="DI10" s="619"/>
      <c r="DJ10" s="619"/>
      <c r="DK10" s="619"/>
      <c r="DL10" s="619"/>
      <c r="DM10" s="619"/>
      <c r="DN10" s="619"/>
      <c r="DO10" s="619"/>
      <c r="DP10" s="620"/>
      <c r="DQ10" s="624">
        <v>30</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241094</v>
      </c>
      <c r="BH11" s="619"/>
      <c r="BI11" s="619"/>
      <c r="BJ11" s="619"/>
      <c r="BK11" s="619"/>
      <c r="BL11" s="619"/>
      <c r="BM11" s="619"/>
      <c r="BN11" s="620"/>
      <c r="BO11" s="671">
        <v>6.2</v>
      </c>
      <c r="BP11" s="671"/>
      <c r="BQ11" s="671"/>
      <c r="BR11" s="671"/>
      <c r="BS11" s="624" t="s">
        <v>110</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50087</v>
      </c>
      <c r="CS11" s="619"/>
      <c r="CT11" s="619"/>
      <c r="CU11" s="619"/>
      <c r="CV11" s="619"/>
      <c r="CW11" s="619"/>
      <c r="CX11" s="619"/>
      <c r="CY11" s="620"/>
      <c r="CZ11" s="671">
        <v>1</v>
      </c>
      <c r="DA11" s="671"/>
      <c r="DB11" s="671"/>
      <c r="DC11" s="671"/>
      <c r="DD11" s="624" t="s">
        <v>110</v>
      </c>
      <c r="DE11" s="619"/>
      <c r="DF11" s="619"/>
      <c r="DG11" s="619"/>
      <c r="DH11" s="619"/>
      <c r="DI11" s="619"/>
      <c r="DJ11" s="619"/>
      <c r="DK11" s="619"/>
      <c r="DL11" s="619"/>
      <c r="DM11" s="619"/>
      <c r="DN11" s="619"/>
      <c r="DO11" s="619"/>
      <c r="DP11" s="620"/>
      <c r="DQ11" s="624">
        <v>41985</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2886369</v>
      </c>
      <c r="BH12" s="619"/>
      <c r="BI12" s="619"/>
      <c r="BJ12" s="619"/>
      <c r="BK12" s="619"/>
      <c r="BL12" s="619"/>
      <c r="BM12" s="619"/>
      <c r="BN12" s="620"/>
      <c r="BO12" s="671">
        <v>74.400000000000006</v>
      </c>
      <c r="BP12" s="671"/>
      <c r="BQ12" s="671"/>
      <c r="BR12" s="671"/>
      <c r="BS12" s="624" t="s">
        <v>110</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9046</v>
      </c>
      <c r="CS12" s="619"/>
      <c r="CT12" s="619"/>
      <c r="CU12" s="619"/>
      <c r="CV12" s="619"/>
      <c r="CW12" s="619"/>
      <c r="CX12" s="619"/>
      <c r="CY12" s="620"/>
      <c r="CZ12" s="671">
        <v>0.2</v>
      </c>
      <c r="DA12" s="671"/>
      <c r="DB12" s="671"/>
      <c r="DC12" s="671"/>
      <c r="DD12" s="624" t="s">
        <v>110</v>
      </c>
      <c r="DE12" s="619"/>
      <c r="DF12" s="619"/>
      <c r="DG12" s="619"/>
      <c r="DH12" s="619"/>
      <c r="DI12" s="619"/>
      <c r="DJ12" s="619"/>
      <c r="DK12" s="619"/>
      <c r="DL12" s="619"/>
      <c r="DM12" s="619"/>
      <c r="DN12" s="619"/>
      <c r="DO12" s="619"/>
      <c r="DP12" s="620"/>
      <c r="DQ12" s="624">
        <v>8532</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5912</v>
      </c>
      <c r="S13" s="619"/>
      <c r="T13" s="619"/>
      <c r="U13" s="619"/>
      <c r="V13" s="619"/>
      <c r="W13" s="619"/>
      <c r="X13" s="619"/>
      <c r="Y13" s="620"/>
      <c r="Z13" s="671">
        <v>0.1</v>
      </c>
      <c r="AA13" s="671"/>
      <c r="AB13" s="671"/>
      <c r="AC13" s="671"/>
      <c r="AD13" s="672">
        <v>5912</v>
      </c>
      <c r="AE13" s="672"/>
      <c r="AF13" s="672"/>
      <c r="AG13" s="672"/>
      <c r="AH13" s="672"/>
      <c r="AI13" s="672"/>
      <c r="AJ13" s="672"/>
      <c r="AK13" s="672"/>
      <c r="AL13" s="641">
        <v>0.1</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2847602</v>
      </c>
      <c r="BH13" s="619"/>
      <c r="BI13" s="619"/>
      <c r="BJ13" s="619"/>
      <c r="BK13" s="619"/>
      <c r="BL13" s="619"/>
      <c r="BM13" s="619"/>
      <c r="BN13" s="620"/>
      <c r="BO13" s="671">
        <v>73.400000000000006</v>
      </c>
      <c r="BP13" s="671"/>
      <c r="BQ13" s="671"/>
      <c r="BR13" s="671"/>
      <c r="BS13" s="624" t="s">
        <v>110</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785828</v>
      </c>
      <c r="CS13" s="619"/>
      <c r="CT13" s="619"/>
      <c r="CU13" s="619"/>
      <c r="CV13" s="619"/>
      <c r="CW13" s="619"/>
      <c r="CX13" s="619"/>
      <c r="CY13" s="620"/>
      <c r="CZ13" s="671">
        <v>15.1</v>
      </c>
      <c r="DA13" s="671"/>
      <c r="DB13" s="671"/>
      <c r="DC13" s="671"/>
      <c r="DD13" s="624">
        <v>166291</v>
      </c>
      <c r="DE13" s="619"/>
      <c r="DF13" s="619"/>
      <c r="DG13" s="619"/>
      <c r="DH13" s="619"/>
      <c r="DI13" s="619"/>
      <c r="DJ13" s="619"/>
      <c r="DK13" s="619"/>
      <c r="DL13" s="619"/>
      <c r="DM13" s="619"/>
      <c r="DN13" s="619"/>
      <c r="DO13" s="619"/>
      <c r="DP13" s="620"/>
      <c r="DQ13" s="624">
        <v>711090</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12729</v>
      </c>
      <c r="BH14" s="619"/>
      <c r="BI14" s="619"/>
      <c r="BJ14" s="619"/>
      <c r="BK14" s="619"/>
      <c r="BL14" s="619"/>
      <c r="BM14" s="619"/>
      <c r="BN14" s="620"/>
      <c r="BO14" s="671">
        <v>0.3</v>
      </c>
      <c r="BP14" s="671"/>
      <c r="BQ14" s="671"/>
      <c r="BR14" s="671"/>
      <c r="BS14" s="624" t="s">
        <v>110</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307002</v>
      </c>
      <c r="CS14" s="619"/>
      <c r="CT14" s="619"/>
      <c r="CU14" s="619"/>
      <c r="CV14" s="619"/>
      <c r="CW14" s="619"/>
      <c r="CX14" s="619"/>
      <c r="CY14" s="620"/>
      <c r="CZ14" s="671">
        <v>5.9</v>
      </c>
      <c r="DA14" s="671"/>
      <c r="DB14" s="671"/>
      <c r="DC14" s="671"/>
      <c r="DD14" s="624">
        <v>20196</v>
      </c>
      <c r="DE14" s="619"/>
      <c r="DF14" s="619"/>
      <c r="DG14" s="619"/>
      <c r="DH14" s="619"/>
      <c r="DI14" s="619"/>
      <c r="DJ14" s="619"/>
      <c r="DK14" s="619"/>
      <c r="DL14" s="619"/>
      <c r="DM14" s="619"/>
      <c r="DN14" s="619"/>
      <c r="DO14" s="619"/>
      <c r="DP14" s="620"/>
      <c r="DQ14" s="624">
        <v>306368</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4710</v>
      </c>
      <c r="S15" s="619"/>
      <c r="T15" s="619"/>
      <c r="U15" s="619"/>
      <c r="V15" s="619"/>
      <c r="W15" s="619"/>
      <c r="X15" s="619"/>
      <c r="Y15" s="620"/>
      <c r="Z15" s="671">
        <v>0.1</v>
      </c>
      <c r="AA15" s="671"/>
      <c r="AB15" s="671"/>
      <c r="AC15" s="671"/>
      <c r="AD15" s="672">
        <v>4710</v>
      </c>
      <c r="AE15" s="672"/>
      <c r="AF15" s="672"/>
      <c r="AG15" s="672"/>
      <c r="AH15" s="672"/>
      <c r="AI15" s="672"/>
      <c r="AJ15" s="672"/>
      <c r="AK15" s="672"/>
      <c r="AL15" s="641">
        <v>0.1</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312738</v>
      </c>
      <c r="BH15" s="619"/>
      <c r="BI15" s="619"/>
      <c r="BJ15" s="619"/>
      <c r="BK15" s="619"/>
      <c r="BL15" s="619"/>
      <c r="BM15" s="619"/>
      <c r="BN15" s="620"/>
      <c r="BO15" s="671">
        <v>8.1</v>
      </c>
      <c r="BP15" s="671"/>
      <c r="BQ15" s="671"/>
      <c r="BR15" s="671"/>
      <c r="BS15" s="624" t="s">
        <v>110</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438804</v>
      </c>
      <c r="CS15" s="619"/>
      <c r="CT15" s="619"/>
      <c r="CU15" s="619"/>
      <c r="CV15" s="619"/>
      <c r="CW15" s="619"/>
      <c r="CX15" s="619"/>
      <c r="CY15" s="620"/>
      <c r="CZ15" s="671">
        <v>8.4</v>
      </c>
      <c r="DA15" s="671"/>
      <c r="DB15" s="671"/>
      <c r="DC15" s="671"/>
      <c r="DD15" s="624">
        <v>3910</v>
      </c>
      <c r="DE15" s="619"/>
      <c r="DF15" s="619"/>
      <c r="DG15" s="619"/>
      <c r="DH15" s="619"/>
      <c r="DI15" s="619"/>
      <c r="DJ15" s="619"/>
      <c r="DK15" s="619"/>
      <c r="DL15" s="619"/>
      <c r="DM15" s="619"/>
      <c r="DN15" s="619"/>
      <c r="DO15" s="619"/>
      <c r="DP15" s="620"/>
      <c r="DQ15" s="624">
        <v>365299</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5378</v>
      </c>
      <c r="S16" s="619"/>
      <c r="T16" s="619"/>
      <c r="U16" s="619"/>
      <c r="V16" s="619"/>
      <c r="W16" s="619"/>
      <c r="X16" s="619"/>
      <c r="Y16" s="620"/>
      <c r="Z16" s="671">
        <v>0.1</v>
      </c>
      <c r="AA16" s="671"/>
      <c r="AB16" s="671"/>
      <c r="AC16" s="671"/>
      <c r="AD16" s="672" t="s">
        <v>110</v>
      </c>
      <c r="AE16" s="672"/>
      <c r="AF16" s="672"/>
      <c r="AG16" s="672"/>
      <c r="AH16" s="672"/>
      <c r="AI16" s="672"/>
      <c r="AJ16" s="672"/>
      <c r="AK16" s="672"/>
      <c r="AL16" s="641" t="s">
        <v>110</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t="s">
        <v>110</v>
      </c>
      <c r="S17" s="619"/>
      <c r="T17" s="619"/>
      <c r="U17" s="619"/>
      <c r="V17" s="619"/>
      <c r="W17" s="619"/>
      <c r="X17" s="619"/>
      <c r="Y17" s="620"/>
      <c r="Z17" s="671" t="s">
        <v>110</v>
      </c>
      <c r="AA17" s="671"/>
      <c r="AB17" s="671"/>
      <c r="AC17" s="671"/>
      <c r="AD17" s="672" t="s">
        <v>110</v>
      </c>
      <c r="AE17" s="672"/>
      <c r="AF17" s="672"/>
      <c r="AG17" s="672"/>
      <c r="AH17" s="672"/>
      <c r="AI17" s="672"/>
      <c r="AJ17" s="672"/>
      <c r="AK17" s="672"/>
      <c r="AL17" s="641" t="s">
        <v>110</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721252</v>
      </c>
      <c r="CS17" s="619"/>
      <c r="CT17" s="619"/>
      <c r="CU17" s="619"/>
      <c r="CV17" s="619"/>
      <c r="CW17" s="619"/>
      <c r="CX17" s="619"/>
      <c r="CY17" s="620"/>
      <c r="CZ17" s="671">
        <v>13.8</v>
      </c>
      <c r="DA17" s="671"/>
      <c r="DB17" s="671"/>
      <c r="DC17" s="671"/>
      <c r="DD17" s="624" t="s">
        <v>110</v>
      </c>
      <c r="DE17" s="619"/>
      <c r="DF17" s="619"/>
      <c r="DG17" s="619"/>
      <c r="DH17" s="619"/>
      <c r="DI17" s="619"/>
      <c r="DJ17" s="619"/>
      <c r="DK17" s="619"/>
      <c r="DL17" s="619"/>
      <c r="DM17" s="619"/>
      <c r="DN17" s="619"/>
      <c r="DO17" s="619"/>
      <c r="DP17" s="620"/>
      <c r="DQ17" s="624">
        <v>721252</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5378</v>
      </c>
      <c r="S18" s="619"/>
      <c r="T18" s="619"/>
      <c r="U18" s="619"/>
      <c r="V18" s="619"/>
      <c r="W18" s="619"/>
      <c r="X18" s="619"/>
      <c r="Y18" s="620"/>
      <c r="Z18" s="671">
        <v>0.1</v>
      </c>
      <c r="AA18" s="671"/>
      <c r="AB18" s="671"/>
      <c r="AC18" s="671"/>
      <c r="AD18" s="672" t="s">
        <v>110</v>
      </c>
      <c r="AE18" s="672"/>
      <c r="AF18" s="672"/>
      <c r="AG18" s="672"/>
      <c r="AH18" s="672"/>
      <c r="AI18" s="672"/>
      <c r="AJ18" s="672"/>
      <c r="AK18" s="672"/>
      <c r="AL18" s="641" t="s">
        <v>110</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v>218310</v>
      </c>
      <c r="CS18" s="619"/>
      <c r="CT18" s="619"/>
      <c r="CU18" s="619"/>
      <c r="CV18" s="619"/>
      <c r="CW18" s="619"/>
      <c r="CX18" s="619"/>
      <c r="CY18" s="620"/>
      <c r="CZ18" s="671">
        <v>4.2</v>
      </c>
      <c r="DA18" s="671"/>
      <c r="DB18" s="671"/>
      <c r="DC18" s="671"/>
      <c r="DD18" s="624" t="s">
        <v>110</v>
      </c>
      <c r="DE18" s="619"/>
      <c r="DF18" s="619"/>
      <c r="DG18" s="619"/>
      <c r="DH18" s="619"/>
      <c r="DI18" s="619"/>
      <c r="DJ18" s="619"/>
      <c r="DK18" s="619"/>
      <c r="DL18" s="619"/>
      <c r="DM18" s="619"/>
      <c r="DN18" s="619"/>
      <c r="DO18" s="619"/>
      <c r="DP18" s="620"/>
      <c r="DQ18" s="624">
        <v>218310</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t="s">
        <v>110</v>
      </c>
      <c r="BH19" s="619"/>
      <c r="BI19" s="619"/>
      <c r="BJ19" s="619"/>
      <c r="BK19" s="619"/>
      <c r="BL19" s="619"/>
      <c r="BM19" s="619"/>
      <c r="BN19" s="620"/>
      <c r="BO19" s="671" t="s">
        <v>110</v>
      </c>
      <c r="BP19" s="671"/>
      <c r="BQ19" s="671"/>
      <c r="BR19" s="671"/>
      <c r="BS19" s="624" t="s">
        <v>110</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4159865</v>
      </c>
      <c r="S20" s="619"/>
      <c r="T20" s="619"/>
      <c r="U20" s="619"/>
      <c r="V20" s="619"/>
      <c r="W20" s="619"/>
      <c r="X20" s="619"/>
      <c r="Y20" s="620"/>
      <c r="Z20" s="671">
        <v>75.099999999999994</v>
      </c>
      <c r="AA20" s="671"/>
      <c r="AB20" s="671"/>
      <c r="AC20" s="671"/>
      <c r="AD20" s="672">
        <v>4154487</v>
      </c>
      <c r="AE20" s="672"/>
      <c r="AF20" s="672"/>
      <c r="AG20" s="672"/>
      <c r="AH20" s="672"/>
      <c r="AI20" s="672"/>
      <c r="AJ20" s="672"/>
      <c r="AK20" s="672"/>
      <c r="AL20" s="641">
        <v>99.7</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t="s">
        <v>110</v>
      </c>
      <c r="BH20" s="619"/>
      <c r="BI20" s="619"/>
      <c r="BJ20" s="619"/>
      <c r="BK20" s="619"/>
      <c r="BL20" s="619"/>
      <c r="BM20" s="619"/>
      <c r="BN20" s="620"/>
      <c r="BO20" s="671" t="s">
        <v>110</v>
      </c>
      <c r="BP20" s="671"/>
      <c r="BQ20" s="671"/>
      <c r="BR20" s="671"/>
      <c r="BS20" s="624" t="s">
        <v>110</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5215972</v>
      </c>
      <c r="CS20" s="619"/>
      <c r="CT20" s="619"/>
      <c r="CU20" s="619"/>
      <c r="CV20" s="619"/>
      <c r="CW20" s="619"/>
      <c r="CX20" s="619"/>
      <c r="CY20" s="620"/>
      <c r="CZ20" s="671">
        <v>100</v>
      </c>
      <c r="DA20" s="671"/>
      <c r="DB20" s="671"/>
      <c r="DC20" s="671"/>
      <c r="DD20" s="624">
        <v>319173</v>
      </c>
      <c r="DE20" s="619"/>
      <c r="DF20" s="619"/>
      <c r="DG20" s="619"/>
      <c r="DH20" s="619"/>
      <c r="DI20" s="619"/>
      <c r="DJ20" s="619"/>
      <c r="DK20" s="619"/>
      <c r="DL20" s="619"/>
      <c r="DM20" s="619"/>
      <c r="DN20" s="619"/>
      <c r="DO20" s="619"/>
      <c r="DP20" s="620"/>
      <c r="DQ20" s="624">
        <v>4502264</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1295</v>
      </c>
      <c r="S21" s="619"/>
      <c r="T21" s="619"/>
      <c r="U21" s="619"/>
      <c r="V21" s="619"/>
      <c r="W21" s="619"/>
      <c r="X21" s="619"/>
      <c r="Y21" s="620"/>
      <c r="Z21" s="671">
        <v>0</v>
      </c>
      <c r="AA21" s="671"/>
      <c r="AB21" s="671"/>
      <c r="AC21" s="671"/>
      <c r="AD21" s="672">
        <v>1295</v>
      </c>
      <c r="AE21" s="672"/>
      <c r="AF21" s="672"/>
      <c r="AG21" s="672"/>
      <c r="AH21" s="672"/>
      <c r="AI21" s="672"/>
      <c r="AJ21" s="672"/>
      <c r="AK21" s="672"/>
      <c r="AL21" s="641">
        <v>0</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973</v>
      </c>
      <c r="S22" s="619"/>
      <c r="T22" s="619"/>
      <c r="U22" s="619"/>
      <c r="V22" s="619"/>
      <c r="W22" s="619"/>
      <c r="X22" s="619"/>
      <c r="Y22" s="620"/>
      <c r="Z22" s="671">
        <v>0</v>
      </c>
      <c r="AA22" s="671"/>
      <c r="AB22" s="671"/>
      <c r="AC22" s="671"/>
      <c r="AD22" s="672" t="s">
        <v>110</v>
      </c>
      <c r="AE22" s="672"/>
      <c r="AF22" s="672"/>
      <c r="AG22" s="672"/>
      <c r="AH22" s="672"/>
      <c r="AI22" s="672"/>
      <c r="AJ22" s="672"/>
      <c r="AK22" s="672"/>
      <c r="AL22" s="641" t="s">
        <v>110</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96794</v>
      </c>
      <c r="S23" s="619"/>
      <c r="T23" s="619"/>
      <c r="U23" s="619"/>
      <c r="V23" s="619"/>
      <c r="W23" s="619"/>
      <c r="X23" s="619"/>
      <c r="Y23" s="620"/>
      <c r="Z23" s="671">
        <v>1.7</v>
      </c>
      <c r="AA23" s="671"/>
      <c r="AB23" s="671"/>
      <c r="AC23" s="671"/>
      <c r="AD23" s="672">
        <v>9641</v>
      </c>
      <c r="AE23" s="672"/>
      <c r="AF23" s="672"/>
      <c r="AG23" s="672"/>
      <c r="AH23" s="672"/>
      <c r="AI23" s="672"/>
      <c r="AJ23" s="672"/>
      <c r="AK23" s="672"/>
      <c r="AL23" s="641">
        <v>0.2</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16339</v>
      </c>
      <c r="S24" s="619"/>
      <c r="T24" s="619"/>
      <c r="U24" s="619"/>
      <c r="V24" s="619"/>
      <c r="W24" s="619"/>
      <c r="X24" s="619"/>
      <c r="Y24" s="620"/>
      <c r="Z24" s="671">
        <v>0.3</v>
      </c>
      <c r="AA24" s="671"/>
      <c r="AB24" s="671"/>
      <c r="AC24" s="671"/>
      <c r="AD24" s="672" t="s">
        <v>110</v>
      </c>
      <c r="AE24" s="672"/>
      <c r="AF24" s="672"/>
      <c r="AG24" s="672"/>
      <c r="AH24" s="672"/>
      <c r="AI24" s="672"/>
      <c r="AJ24" s="672"/>
      <c r="AK24" s="672"/>
      <c r="AL24" s="641" t="s">
        <v>110</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2350353</v>
      </c>
      <c r="CS24" s="669"/>
      <c r="CT24" s="669"/>
      <c r="CU24" s="669"/>
      <c r="CV24" s="669"/>
      <c r="CW24" s="669"/>
      <c r="CX24" s="669"/>
      <c r="CY24" s="716"/>
      <c r="CZ24" s="720">
        <v>45.1</v>
      </c>
      <c r="DA24" s="721"/>
      <c r="DB24" s="721"/>
      <c r="DC24" s="722"/>
      <c r="DD24" s="715">
        <v>1906465</v>
      </c>
      <c r="DE24" s="669"/>
      <c r="DF24" s="669"/>
      <c r="DG24" s="669"/>
      <c r="DH24" s="669"/>
      <c r="DI24" s="669"/>
      <c r="DJ24" s="669"/>
      <c r="DK24" s="716"/>
      <c r="DL24" s="715">
        <v>1431173</v>
      </c>
      <c r="DM24" s="669"/>
      <c r="DN24" s="669"/>
      <c r="DO24" s="669"/>
      <c r="DP24" s="669"/>
      <c r="DQ24" s="669"/>
      <c r="DR24" s="669"/>
      <c r="DS24" s="669"/>
      <c r="DT24" s="669"/>
      <c r="DU24" s="669"/>
      <c r="DV24" s="716"/>
      <c r="DW24" s="717">
        <v>34.4</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313203</v>
      </c>
      <c r="S25" s="619"/>
      <c r="T25" s="619"/>
      <c r="U25" s="619"/>
      <c r="V25" s="619"/>
      <c r="W25" s="619"/>
      <c r="X25" s="619"/>
      <c r="Y25" s="620"/>
      <c r="Z25" s="671">
        <v>5.7</v>
      </c>
      <c r="AA25" s="671"/>
      <c r="AB25" s="671"/>
      <c r="AC25" s="671"/>
      <c r="AD25" s="672" t="s">
        <v>110</v>
      </c>
      <c r="AE25" s="672"/>
      <c r="AF25" s="672"/>
      <c r="AG25" s="672"/>
      <c r="AH25" s="672"/>
      <c r="AI25" s="672"/>
      <c r="AJ25" s="672"/>
      <c r="AK25" s="672"/>
      <c r="AL25" s="641" t="s">
        <v>110</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1147759</v>
      </c>
      <c r="CS25" s="637"/>
      <c r="CT25" s="637"/>
      <c r="CU25" s="637"/>
      <c r="CV25" s="637"/>
      <c r="CW25" s="637"/>
      <c r="CX25" s="637"/>
      <c r="CY25" s="638"/>
      <c r="CZ25" s="621">
        <v>22</v>
      </c>
      <c r="DA25" s="639"/>
      <c r="DB25" s="639"/>
      <c r="DC25" s="640"/>
      <c r="DD25" s="624">
        <v>1028991</v>
      </c>
      <c r="DE25" s="637"/>
      <c r="DF25" s="637"/>
      <c r="DG25" s="637"/>
      <c r="DH25" s="637"/>
      <c r="DI25" s="637"/>
      <c r="DJ25" s="637"/>
      <c r="DK25" s="638"/>
      <c r="DL25" s="624">
        <v>1016732</v>
      </c>
      <c r="DM25" s="637"/>
      <c r="DN25" s="637"/>
      <c r="DO25" s="637"/>
      <c r="DP25" s="637"/>
      <c r="DQ25" s="637"/>
      <c r="DR25" s="637"/>
      <c r="DS25" s="637"/>
      <c r="DT25" s="637"/>
      <c r="DU25" s="637"/>
      <c r="DV25" s="638"/>
      <c r="DW25" s="641">
        <v>24.4</v>
      </c>
      <c r="DX25" s="642"/>
      <c r="DY25" s="642"/>
      <c r="DZ25" s="642"/>
      <c r="EA25" s="642"/>
      <c r="EB25" s="642"/>
      <c r="EC25" s="643"/>
    </row>
    <row r="26" spans="2:133" ht="11.25" customHeight="1">
      <c r="B26" s="712" t="s">
        <v>276</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702915</v>
      </c>
      <c r="CS26" s="619"/>
      <c r="CT26" s="619"/>
      <c r="CU26" s="619"/>
      <c r="CV26" s="619"/>
      <c r="CW26" s="619"/>
      <c r="CX26" s="619"/>
      <c r="CY26" s="620"/>
      <c r="CZ26" s="621">
        <v>13.5</v>
      </c>
      <c r="DA26" s="639"/>
      <c r="DB26" s="639"/>
      <c r="DC26" s="640"/>
      <c r="DD26" s="624">
        <v>621083</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218304</v>
      </c>
      <c r="S27" s="619"/>
      <c r="T27" s="619"/>
      <c r="U27" s="619"/>
      <c r="V27" s="619"/>
      <c r="W27" s="619"/>
      <c r="X27" s="619"/>
      <c r="Y27" s="620"/>
      <c r="Z27" s="671">
        <v>3.9</v>
      </c>
      <c r="AA27" s="671"/>
      <c r="AB27" s="671"/>
      <c r="AC27" s="671"/>
      <c r="AD27" s="672" t="s">
        <v>110</v>
      </c>
      <c r="AE27" s="672"/>
      <c r="AF27" s="672"/>
      <c r="AG27" s="672"/>
      <c r="AH27" s="672"/>
      <c r="AI27" s="672"/>
      <c r="AJ27" s="672"/>
      <c r="AK27" s="672"/>
      <c r="AL27" s="641" t="s">
        <v>110</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3879634</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481342</v>
      </c>
      <c r="CS27" s="637"/>
      <c r="CT27" s="637"/>
      <c r="CU27" s="637"/>
      <c r="CV27" s="637"/>
      <c r="CW27" s="637"/>
      <c r="CX27" s="637"/>
      <c r="CY27" s="638"/>
      <c r="CZ27" s="621">
        <v>9.1999999999999993</v>
      </c>
      <c r="DA27" s="639"/>
      <c r="DB27" s="639"/>
      <c r="DC27" s="640"/>
      <c r="DD27" s="624">
        <v>156222</v>
      </c>
      <c r="DE27" s="637"/>
      <c r="DF27" s="637"/>
      <c r="DG27" s="637"/>
      <c r="DH27" s="637"/>
      <c r="DI27" s="637"/>
      <c r="DJ27" s="637"/>
      <c r="DK27" s="638"/>
      <c r="DL27" s="624">
        <v>156209</v>
      </c>
      <c r="DM27" s="637"/>
      <c r="DN27" s="637"/>
      <c r="DO27" s="637"/>
      <c r="DP27" s="637"/>
      <c r="DQ27" s="637"/>
      <c r="DR27" s="637"/>
      <c r="DS27" s="637"/>
      <c r="DT27" s="637"/>
      <c r="DU27" s="637"/>
      <c r="DV27" s="638"/>
      <c r="DW27" s="641">
        <v>3.7</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14195</v>
      </c>
      <c r="S28" s="619"/>
      <c r="T28" s="619"/>
      <c r="U28" s="619"/>
      <c r="V28" s="619"/>
      <c r="W28" s="619"/>
      <c r="X28" s="619"/>
      <c r="Y28" s="620"/>
      <c r="Z28" s="671">
        <v>0.3</v>
      </c>
      <c r="AA28" s="671"/>
      <c r="AB28" s="671"/>
      <c r="AC28" s="671"/>
      <c r="AD28" s="672">
        <v>2</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721252</v>
      </c>
      <c r="CS28" s="619"/>
      <c r="CT28" s="619"/>
      <c r="CU28" s="619"/>
      <c r="CV28" s="619"/>
      <c r="CW28" s="619"/>
      <c r="CX28" s="619"/>
      <c r="CY28" s="620"/>
      <c r="CZ28" s="621">
        <v>13.8</v>
      </c>
      <c r="DA28" s="639"/>
      <c r="DB28" s="639"/>
      <c r="DC28" s="640"/>
      <c r="DD28" s="624">
        <v>721252</v>
      </c>
      <c r="DE28" s="619"/>
      <c r="DF28" s="619"/>
      <c r="DG28" s="619"/>
      <c r="DH28" s="619"/>
      <c r="DI28" s="619"/>
      <c r="DJ28" s="619"/>
      <c r="DK28" s="620"/>
      <c r="DL28" s="624">
        <v>258232</v>
      </c>
      <c r="DM28" s="619"/>
      <c r="DN28" s="619"/>
      <c r="DO28" s="619"/>
      <c r="DP28" s="619"/>
      <c r="DQ28" s="619"/>
      <c r="DR28" s="619"/>
      <c r="DS28" s="619"/>
      <c r="DT28" s="619"/>
      <c r="DU28" s="619"/>
      <c r="DV28" s="620"/>
      <c r="DW28" s="641">
        <v>6.2</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505</v>
      </c>
      <c r="S29" s="619"/>
      <c r="T29" s="619"/>
      <c r="U29" s="619"/>
      <c r="V29" s="619"/>
      <c r="W29" s="619"/>
      <c r="X29" s="619"/>
      <c r="Y29" s="620"/>
      <c r="Z29" s="671">
        <v>0</v>
      </c>
      <c r="AA29" s="671"/>
      <c r="AB29" s="671"/>
      <c r="AC29" s="671"/>
      <c r="AD29" s="672" t="s">
        <v>110</v>
      </c>
      <c r="AE29" s="672"/>
      <c r="AF29" s="672"/>
      <c r="AG29" s="672"/>
      <c r="AH29" s="672"/>
      <c r="AI29" s="672"/>
      <c r="AJ29" s="672"/>
      <c r="AK29" s="672"/>
      <c r="AL29" s="641" t="s">
        <v>110</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721252</v>
      </c>
      <c r="CS29" s="637"/>
      <c r="CT29" s="637"/>
      <c r="CU29" s="637"/>
      <c r="CV29" s="637"/>
      <c r="CW29" s="637"/>
      <c r="CX29" s="637"/>
      <c r="CY29" s="638"/>
      <c r="CZ29" s="621">
        <v>13.8</v>
      </c>
      <c r="DA29" s="639"/>
      <c r="DB29" s="639"/>
      <c r="DC29" s="640"/>
      <c r="DD29" s="624">
        <v>721252</v>
      </c>
      <c r="DE29" s="637"/>
      <c r="DF29" s="637"/>
      <c r="DG29" s="637"/>
      <c r="DH29" s="637"/>
      <c r="DI29" s="637"/>
      <c r="DJ29" s="637"/>
      <c r="DK29" s="638"/>
      <c r="DL29" s="624">
        <v>258232</v>
      </c>
      <c r="DM29" s="637"/>
      <c r="DN29" s="637"/>
      <c r="DO29" s="637"/>
      <c r="DP29" s="637"/>
      <c r="DQ29" s="637"/>
      <c r="DR29" s="637"/>
      <c r="DS29" s="637"/>
      <c r="DT29" s="637"/>
      <c r="DU29" s="637"/>
      <c r="DV29" s="638"/>
      <c r="DW29" s="641">
        <v>6.2</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403121</v>
      </c>
      <c r="S30" s="619"/>
      <c r="T30" s="619"/>
      <c r="U30" s="619"/>
      <c r="V30" s="619"/>
      <c r="W30" s="619"/>
      <c r="X30" s="619"/>
      <c r="Y30" s="620"/>
      <c r="Z30" s="671">
        <v>7.3</v>
      </c>
      <c r="AA30" s="671"/>
      <c r="AB30" s="671"/>
      <c r="AC30" s="671"/>
      <c r="AD30" s="672" t="s">
        <v>110</v>
      </c>
      <c r="AE30" s="672"/>
      <c r="AF30" s="672"/>
      <c r="AG30" s="672"/>
      <c r="AH30" s="672"/>
      <c r="AI30" s="672"/>
      <c r="AJ30" s="672"/>
      <c r="AK30" s="672"/>
      <c r="AL30" s="641" t="s">
        <v>110</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99.8</v>
      </c>
      <c r="BH30" s="685"/>
      <c r="BI30" s="685"/>
      <c r="BJ30" s="685"/>
      <c r="BK30" s="685"/>
      <c r="BL30" s="685"/>
      <c r="BM30" s="686">
        <v>99.6</v>
      </c>
      <c r="BN30" s="685"/>
      <c r="BO30" s="685"/>
      <c r="BP30" s="685"/>
      <c r="BQ30" s="687"/>
      <c r="BR30" s="684">
        <v>99.8</v>
      </c>
      <c r="BS30" s="685"/>
      <c r="BT30" s="685"/>
      <c r="BU30" s="685"/>
      <c r="BV30" s="685"/>
      <c r="BW30" s="685"/>
      <c r="BX30" s="686">
        <v>99.6</v>
      </c>
      <c r="BY30" s="685"/>
      <c r="BZ30" s="685"/>
      <c r="CA30" s="685"/>
      <c r="CB30" s="687"/>
      <c r="CD30" s="690"/>
      <c r="CE30" s="691"/>
      <c r="CF30" s="655" t="s">
        <v>292</v>
      </c>
      <c r="CG30" s="652"/>
      <c r="CH30" s="652"/>
      <c r="CI30" s="652"/>
      <c r="CJ30" s="652"/>
      <c r="CK30" s="652"/>
      <c r="CL30" s="652"/>
      <c r="CM30" s="652"/>
      <c r="CN30" s="652"/>
      <c r="CO30" s="652"/>
      <c r="CP30" s="652"/>
      <c r="CQ30" s="653"/>
      <c r="CR30" s="618">
        <v>700397</v>
      </c>
      <c r="CS30" s="619"/>
      <c r="CT30" s="619"/>
      <c r="CU30" s="619"/>
      <c r="CV30" s="619"/>
      <c r="CW30" s="619"/>
      <c r="CX30" s="619"/>
      <c r="CY30" s="620"/>
      <c r="CZ30" s="621">
        <v>13.4</v>
      </c>
      <c r="DA30" s="639"/>
      <c r="DB30" s="639"/>
      <c r="DC30" s="640"/>
      <c r="DD30" s="624">
        <v>700397</v>
      </c>
      <c r="DE30" s="619"/>
      <c r="DF30" s="619"/>
      <c r="DG30" s="619"/>
      <c r="DH30" s="619"/>
      <c r="DI30" s="619"/>
      <c r="DJ30" s="619"/>
      <c r="DK30" s="620"/>
      <c r="DL30" s="624">
        <v>237377</v>
      </c>
      <c r="DM30" s="619"/>
      <c r="DN30" s="619"/>
      <c r="DO30" s="619"/>
      <c r="DP30" s="619"/>
      <c r="DQ30" s="619"/>
      <c r="DR30" s="619"/>
      <c r="DS30" s="619"/>
      <c r="DT30" s="619"/>
      <c r="DU30" s="619"/>
      <c r="DV30" s="620"/>
      <c r="DW30" s="641">
        <v>5.7</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223218</v>
      </c>
      <c r="S31" s="619"/>
      <c r="T31" s="619"/>
      <c r="U31" s="619"/>
      <c r="V31" s="619"/>
      <c r="W31" s="619"/>
      <c r="X31" s="619"/>
      <c r="Y31" s="620"/>
      <c r="Z31" s="671">
        <v>4</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99.4</v>
      </c>
      <c r="BH31" s="637"/>
      <c r="BI31" s="637"/>
      <c r="BJ31" s="637"/>
      <c r="BK31" s="637"/>
      <c r="BL31" s="637"/>
      <c r="BM31" s="673">
        <v>98.6</v>
      </c>
      <c r="BN31" s="683"/>
      <c r="BO31" s="683"/>
      <c r="BP31" s="683"/>
      <c r="BQ31" s="647"/>
      <c r="BR31" s="682">
        <v>99.2</v>
      </c>
      <c r="BS31" s="637"/>
      <c r="BT31" s="637"/>
      <c r="BU31" s="637"/>
      <c r="BV31" s="637"/>
      <c r="BW31" s="637"/>
      <c r="BX31" s="673">
        <v>98.3</v>
      </c>
      <c r="BY31" s="683"/>
      <c r="BZ31" s="683"/>
      <c r="CA31" s="683"/>
      <c r="CB31" s="647"/>
      <c r="CD31" s="690"/>
      <c r="CE31" s="691"/>
      <c r="CF31" s="655" t="s">
        <v>296</v>
      </c>
      <c r="CG31" s="652"/>
      <c r="CH31" s="652"/>
      <c r="CI31" s="652"/>
      <c r="CJ31" s="652"/>
      <c r="CK31" s="652"/>
      <c r="CL31" s="652"/>
      <c r="CM31" s="652"/>
      <c r="CN31" s="652"/>
      <c r="CO31" s="652"/>
      <c r="CP31" s="652"/>
      <c r="CQ31" s="653"/>
      <c r="CR31" s="618">
        <v>20855</v>
      </c>
      <c r="CS31" s="637"/>
      <c r="CT31" s="637"/>
      <c r="CU31" s="637"/>
      <c r="CV31" s="637"/>
      <c r="CW31" s="637"/>
      <c r="CX31" s="637"/>
      <c r="CY31" s="638"/>
      <c r="CZ31" s="621">
        <v>0.4</v>
      </c>
      <c r="DA31" s="639"/>
      <c r="DB31" s="639"/>
      <c r="DC31" s="640"/>
      <c r="DD31" s="624">
        <v>20855</v>
      </c>
      <c r="DE31" s="637"/>
      <c r="DF31" s="637"/>
      <c r="DG31" s="637"/>
      <c r="DH31" s="637"/>
      <c r="DI31" s="637"/>
      <c r="DJ31" s="637"/>
      <c r="DK31" s="638"/>
      <c r="DL31" s="624">
        <v>20855</v>
      </c>
      <c r="DM31" s="637"/>
      <c r="DN31" s="637"/>
      <c r="DO31" s="637"/>
      <c r="DP31" s="637"/>
      <c r="DQ31" s="637"/>
      <c r="DR31" s="637"/>
      <c r="DS31" s="637"/>
      <c r="DT31" s="637"/>
      <c r="DU31" s="637"/>
      <c r="DV31" s="638"/>
      <c r="DW31" s="641">
        <v>0.5</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92678</v>
      </c>
      <c r="S32" s="619"/>
      <c r="T32" s="619"/>
      <c r="U32" s="619"/>
      <c r="V32" s="619"/>
      <c r="W32" s="619"/>
      <c r="X32" s="619"/>
      <c r="Y32" s="620"/>
      <c r="Z32" s="671">
        <v>1.7</v>
      </c>
      <c r="AA32" s="671"/>
      <c r="AB32" s="671"/>
      <c r="AC32" s="671"/>
      <c r="AD32" s="672">
        <v>402</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99.9</v>
      </c>
      <c r="BH32" s="603"/>
      <c r="BI32" s="603"/>
      <c r="BJ32" s="603"/>
      <c r="BK32" s="603"/>
      <c r="BL32" s="603"/>
      <c r="BM32" s="666">
        <v>99.8</v>
      </c>
      <c r="BN32" s="603"/>
      <c r="BO32" s="603"/>
      <c r="BP32" s="603"/>
      <c r="BQ32" s="660"/>
      <c r="BR32" s="681">
        <v>99.9</v>
      </c>
      <c r="BS32" s="603"/>
      <c r="BT32" s="603"/>
      <c r="BU32" s="603"/>
      <c r="BV32" s="603"/>
      <c r="BW32" s="603"/>
      <c r="BX32" s="666">
        <v>99.8</v>
      </c>
      <c r="BY32" s="603"/>
      <c r="BZ32" s="603"/>
      <c r="CA32" s="603"/>
      <c r="CB32" s="660"/>
      <c r="CD32" s="692"/>
      <c r="CE32" s="693"/>
      <c r="CF32" s="655" t="s">
        <v>299</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t="s">
        <v>110</v>
      </c>
      <c r="S33" s="619"/>
      <c r="T33" s="619"/>
      <c r="U33" s="619"/>
      <c r="V33" s="619"/>
      <c r="W33" s="619"/>
      <c r="X33" s="619"/>
      <c r="Y33" s="620"/>
      <c r="Z33" s="671" t="s">
        <v>110</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2546446</v>
      </c>
      <c r="CS33" s="637"/>
      <c r="CT33" s="637"/>
      <c r="CU33" s="637"/>
      <c r="CV33" s="637"/>
      <c r="CW33" s="637"/>
      <c r="CX33" s="637"/>
      <c r="CY33" s="638"/>
      <c r="CZ33" s="621">
        <v>48.8</v>
      </c>
      <c r="DA33" s="639"/>
      <c r="DB33" s="639"/>
      <c r="DC33" s="640"/>
      <c r="DD33" s="624">
        <v>2318382</v>
      </c>
      <c r="DE33" s="637"/>
      <c r="DF33" s="637"/>
      <c r="DG33" s="637"/>
      <c r="DH33" s="637"/>
      <c r="DI33" s="637"/>
      <c r="DJ33" s="637"/>
      <c r="DK33" s="638"/>
      <c r="DL33" s="624">
        <v>1414634</v>
      </c>
      <c r="DM33" s="637"/>
      <c r="DN33" s="637"/>
      <c r="DO33" s="637"/>
      <c r="DP33" s="637"/>
      <c r="DQ33" s="637"/>
      <c r="DR33" s="637"/>
      <c r="DS33" s="637"/>
      <c r="DT33" s="637"/>
      <c r="DU33" s="637"/>
      <c r="DV33" s="638"/>
      <c r="DW33" s="641">
        <v>34</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493436</v>
      </c>
      <c r="CS34" s="619"/>
      <c r="CT34" s="619"/>
      <c r="CU34" s="619"/>
      <c r="CV34" s="619"/>
      <c r="CW34" s="619"/>
      <c r="CX34" s="619"/>
      <c r="CY34" s="620"/>
      <c r="CZ34" s="621">
        <v>9.5</v>
      </c>
      <c r="DA34" s="639"/>
      <c r="DB34" s="639"/>
      <c r="DC34" s="640"/>
      <c r="DD34" s="624">
        <v>381588</v>
      </c>
      <c r="DE34" s="619"/>
      <c r="DF34" s="619"/>
      <c r="DG34" s="619"/>
      <c r="DH34" s="619"/>
      <c r="DI34" s="619"/>
      <c r="DJ34" s="619"/>
      <c r="DK34" s="620"/>
      <c r="DL34" s="624">
        <v>353927</v>
      </c>
      <c r="DM34" s="619"/>
      <c r="DN34" s="619"/>
      <c r="DO34" s="619"/>
      <c r="DP34" s="619"/>
      <c r="DQ34" s="619"/>
      <c r="DR34" s="619"/>
      <c r="DS34" s="619"/>
      <c r="DT34" s="619"/>
      <c r="DU34" s="619"/>
      <c r="DV34" s="620"/>
      <c r="DW34" s="641">
        <v>8.5</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t="s">
        <v>110</v>
      </c>
      <c r="S35" s="619"/>
      <c r="T35" s="619"/>
      <c r="U35" s="619"/>
      <c r="V35" s="619"/>
      <c r="W35" s="619"/>
      <c r="X35" s="619"/>
      <c r="Y35" s="620"/>
      <c r="Z35" s="671" t="s">
        <v>110</v>
      </c>
      <c r="AA35" s="671"/>
      <c r="AB35" s="671"/>
      <c r="AC35" s="671"/>
      <c r="AD35" s="672" t="s">
        <v>110</v>
      </c>
      <c r="AE35" s="672"/>
      <c r="AF35" s="672"/>
      <c r="AG35" s="672"/>
      <c r="AH35" s="672"/>
      <c r="AI35" s="672"/>
      <c r="AJ35" s="672"/>
      <c r="AK35" s="672"/>
      <c r="AL35" s="641" t="s">
        <v>110</v>
      </c>
      <c r="AM35" s="673"/>
      <c r="AN35" s="673"/>
      <c r="AO35" s="674"/>
      <c r="AP35" s="186"/>
      <c r="AQ35" s="675" t="s">
        <v>307</v>
      </c>
      <c r="AR35" s="676"/>
      <c r="AS35" s="676"/>
      <c r="AT35" s="676"/>
      <c r="AU35" s="676"/>
      <c r="AV35" s="676"/>
      <c r="AW35" s="676"/>
      <c r="AX35" s="676"/>
      <c r="AY35" s="677"/>
      <c r="AZ35" s="668">
        <v>847507</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37588</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17939</v>
      </c>
      <c r="CS35" s="637"/>
      <c r="CT35" s="637"/>
      <c r="CU35" s="637"/>
      <c r="CV35" s="637"/>
      <c r="CW35" s="637"/>
      <c r="CX35" s="637"/>
      <c r="CY35" s="638"/>
      <c r="CZ35" s="621">
        <v>0.3</v>
      </c>
      <c r="DA35" s="639"/>
      <c r="DB35" s="639"/>
      <c r="DC35" s="640"/>
      <c r="DD35" s="624">
        <v>17802</v>
      </c>
      <c r="DE35" s="637"/>
      <c r="DF35" s="637"/>
      <c r="DG35" s="637"/>
      <c r="DH35" s="637"/>
      <c r="DI35" s="637"/>
      <c r="DJ35" s="637"/>
      <c r="DK35" s="638"/>
      <c r="DL35" s="624">
        <v>17802</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5540490</v>
      </c>
      <c r="S36" s="659"/>
      <c r="T36" s="659"/>
      <c r="U36" s="659"/>
      <c r="V36" s="659"/>
      <c r="W36" s="659"/>
      <c r="X36" s="659"/>
      <c r="Y36" s="662"/>
      <c r="Z36" s="663">
        <v>100</v>
      </c>
      <c r="AA36" s="663"/>
      <c r="AB36" s="663"/>
      <c r="AC36" s="663"/>
      <c r="AD36" s="664">
        <v>4165827</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521019</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22939</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743949</v>
      </c>
      <c r="CS36" s="619"/>
      <c r="CT36" s="619"/>
      <c r="CU36" s="619"/>
      <c r="CV36" s="619"/>
      <c r="CW36" s="619"/>
      <c r="CX36" s="619"/>
      <c r="CY36" s="620"/>
      <c r="CZ36" s="621">
        <v>14.3</v>
      </c>
      <c r="DA36" s="639"/>
      <c r="DB36" s="639"/>
      <c r="DC36" s="640"/>
      <c r="DD36" s="624">
        <v>695017</v>
      </c>
      <c r="DE36" s="619"/>
      <c r="DF36" s="619"/>
      <c r="DG36" s="619"/>
      <c r="DH36" s="619"/>
      <c r="DI36" s="619"/>
      <c r="DJ36" s="619"/>
      <c r="DK36" s="620"/>
      <c r="DL36" s="624">
        <v>392860</v>
      </c>
      <c r="DM36" s="619"/>
      <c r="DN36" s="619"/>
      <c r="DO36" s="619"/>
      <c r="DP36" s="619"/>
      <c r="DQ36" s="619"/>
      <c r="DR36" s="619"/>
      <c r="DS36" s="619"/>
      <c r="DT36" s="619"/>
      <c r="DU36" s="619"/>
      <c r="DV36" s="620"/>
      <c r="DW36" s="641">
        <v>9.4</v>
      </c>
      <c r="DX36" s="642"/>
      <c r="DY36" s="642"/>
      <c r="DZ36" s="642"/>
      <c r="EA36" s="642"/>
      <c r="EB36" s="642"/>
      <c r="EC36" s="643"/>
    </row>
    <row r="37" spans="2:133" ht="11.25" customHeight="1">
      <c r="AQ37" s="644" t="s">
        <v>314</v>
      </c>
      <c r="AR37" s="645"/>
      <c r="AS37" s="645"/>
      <c r="AT37" s="645"/>
      <c r="AU37" s="645"/>
      <c r="AV37" s="645"/>
      <c r="AW37" s="645"/>
      <c r="AX37" s="645"/>
      <c r="AY37" s="646"/>
      <c r="AZ37" s="618">
        <v>3118</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1099</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347196</v>
      </c>
      <c r="CS37" s="637"/>
      <c r="CT37" s="637"/>
      <c r="CU37" s="637"/>
      <c r="CV37" s="637"/>
      <c r="CW37" s="637"/>
      <c r="CX37" s="637"/>
      <c r="CY37" s="638"/>
      <c r="CZ37" s="621">
        <v>6.7</v>
      </c>
      <c r="DA37" s="639"/>
      <c r="DB37" s="639"/>
      <c r="DC37" s="640"/>
      <c r="DD37" s="624">
        <v>346956</v>
      </c>
      <c r="DE37" s="637"/>
      <c r="DF37" s="637"/>
      <c r="DG37" s="637"/>
      <c r="DH37" s="637"/>
      <c r="DI37" s="637"/>
      <c r="DJ37" s="637"/>
      <c r="DK37" s="638"/>
      <c r="DL37" s="624">
        <v>315164</v>
      </c>
      <c r="DM37" s="637"/>
      <c r="DN37" s="637"/>
      <c r="DO37" s="637"/>
      <c r="DP37" s="637"/>
      <c r="DQ37" s="637"/>
      <c r="DR37" s="637"/>
      <c r="DS37" s="637"/>
      <c r="DT37" s="637"/>
      <c r="DU37" s="637"/>
      <c r="DV37" s="638"/>
      <c r="DW37" s="641">
        <v>7.6</v>
      </c>
      <c r="DX37" s="642"/>
      <c r="DY37" s="642"/>
      <c r="DZ37" s="642"/>
      <c r="EA37" s="642"/>
      <c r="EB37" s="642"/>
      <c r="EC37" s="643"/>
    </row>
    <row r="38" spans="2:133" ht="11.25" customHeight="1">
      <c r="AQ38" s="644" t="s">
        <v>317</v>
      </c>
      <c r="AR38" s="645"/>
      <c r="AS38" s="645"/>
      <c r="AT38" s="645"/>
      <c r="AU38" s="645"/>
      <c r="AV38" s="645"/>
      <c r="AW38" s="645"/>
      <c r="AX38" s="645"/>
      <c r="AY38" s="646"/>
      <c r="AZ38" s="618" t="s">
        <v>110</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1841</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844389</v>
      </c>
      <c r="CS38" s="619"/>
      <c r="CT38" s="619"/>
      <c r="CU38" s="619"/>
      <c r="CV38" s="619"/>
      <c r="CW38" s="619"/>
      <c r="CX38" s="619"/>
      <c r="CY38" s="620"/>
      <c r="CZ38" s="621">
        <v>16.2</v>
      </c>
      <c r="DA38" s="639"/>
      <c r="DB38" s="639"/>
      <c r="DC38" s="640"/>
      <c r="DD38" s="624">
        <v>791785</v>
      </c>
      <c r="DE38" s="619"/>
      <c r="DF38" s="619"/>
      <c r="DG38" s="619"/>
      <c r="DH38" s="619"/>
      <c r="DI38" s="619"/>
      <c r="DJ38" s="619"/>
      <c r="DK38" s="620"/>
      <c r="DL38" s="624">
        <v>650045</v>
      </c>
      <c r="DM38" s="619"/>
      <c r="DN38" s="619"/>
      <c r="DO38" s="619"/>
      <c r="DP38" s="619"/>
      <c r="DQ38" s="619"/>
      <c r="DR38" s="619"/>
      <c r="DS38" s="619"/>
      <c r="DT38" s="619"/>
      <c r="DU38" s="619"/>
      <c r="DV38" s="620"/>
      <c r="DW38" s="641">
        <v>15.6</v>
      </c>
      <c r="DX38" s="642"/>
      <c r="DY38" s="642"/>
      <c r="DZ38" s="642"/>
      <c r="EA38" s="642"/>
      <c r="EB38" s="642"/>
      <c r="EC38" s="643"/>
    </row>
    <row r="39" spans="2:133" ht="11.25" customHeight="1">
      <c r="AQ39" s="644" t="s">
        <v>320</v>
      </c>
      <c r="AR39" s="645"/>
      <c r="AS39" s="645"/>
      <c r="AT39" s="645"/>
      <c r="AU39" s="645"/>
      <c r="AV39" s="645"/>
      <c r="AW39" s="645"/>
      <c r="AX39" s="645"/>
      <c r="AY39" s="646"/>
      <c r="AZ39" s="618" t="s">
        <v>110</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73</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446733</v>
      </c>
      <c r="CS39" s="637"/>
      <c r="CT39" s="637"/>
      <c r="CU39" s="637"/>
      <c r="CV39" s="637"/>
      <c r="CW39" s="637"/>
      <c r="CX39" s="637"/>
      <c r="CY39" s="638"/>
      <c r="CZ39" s="621">
        <v>8.6</v>
      </c>
      <c r="DA39" s="639"/>
      <c r="DB39" s="639"/>
      <c r="DC39" s="640"/>
      <c r="DD39" s="624">
        <v>432190</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98121</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119</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t="s">
        <v>110</v>
      </c>
      <c r="CS40" s="619"/>
      <c r="CT40" s="619"/>
      <c r="CU40" s="619"/>
      <c r="CV40" s="619"/>
      <c r="CW40" s="619"/>
      <c r="CX40" s="619"/>
      <c r="CY40" s="620"/>
      <c r="CZ40" s="621" t="s">
        <v>110</v>
      </c>
      <c r="DA40" s="639"/>
      <c r="DB40" s="639"/>
      <c r="DC40" s="640"/>
      <c r="DD40" s="624" t="s">
        <v>110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225249</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301</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209</v>
      </c>
      <c r="CS41" s="637"/>
      <c r="CT41" s="637"/>
      <c r="CU41" s="637"/>
      <c r="CV41" s="637"/>
      <c r="CW41" s="637"/>
      <c r="CX41" s="637"/>
      <c r="CY41" s="638"/>
      <c r="CZ41" s="621" t="s">
        <v>209</v>
      </c>
      <c r="DA41" s="639"/>
      <c r="DB41" s="639"/>
      <c r="DC41" s="640"/>
      <c r="DD41" s="624" t="s">
        <v>209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319173</v>
      </c>
      <c r="CS42" s="619"/>
      <c r="CT42" s="619"/>
      <c r="CU42" s="619"/>
      <c r="CV42" s="619"/>
      <c r="CW42" s="619"/>
      <c r="CX42" s="619"/>
      <c r="CY42" s="620"/>
      <c r="CZ42" s="621">
        <v>6.1</v>
      </c>
      <c r="DA42" s="622"/>
      <c r="DB42" s="622"/>
      <c r="DC42" s="623"/>
      <c r="DD42" s="624">
        <v>277417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9188</v>
      </c>
      <c r="CS43" s="637"/>
      <c r="CT43" s="637"/>
      <c r="CU43" s="637"/>
      <c r="CV43" s="637"/>
      <c r="CW43" s="637"/>
      <c r="CX43" s="637"/>
      <c r="CY43" s="638"/>
      <c r="CZ43" s="621">
        <v>0.2</v>
      </c>
      <c r="DA43" s="639"/>
      <c r="DB43" s="639"/>
      <c r="DC43" s="640"/>
      <c r="DD43" s="624">
        <v>9188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287</v>
      </c>
      <c r="CE44" s="632"/>
      <c r="CF44" s="615" t="s">
        <v>335</v>
      </c>
      <c r="CG44" s="616"/>
      <c r="CH44" s="616"/>
      <c r="CI44" s="616"/>
      <c r="CJ44" s="616"/>
      <c r="CK44" s="616"/>
      <c r="CL44" s="616"/>
      <c r="CM44" s="616"/>
      <c r="CN44" s="616"/>
      <c r="CO44" s="616"/>
      <c r="CP44" s="616"/>
      <c r="CQ44" s="617"/>
      <c r="CR44" s="618">
        <v>319173</v>
      </c>
      <c r="CS44" s="619"/>
      <c r="CT44" s="619"/>
      <c r="CU44" s="619"/>
      <c r="CV44" s="619"/>
      <c r="CW44" s="619"/>
      <c r="CX44" s="619"/>
      <c r="CY44" s="620"/>
      <c r="CZ44" s="621">
        <v>6.1</v>
      </c>
      <c r="DA44" s="622"/>
      <c r="DB44" s="622"/>
      <c r="DC44" s="623"/>
      <c r="DD44" s="624">
        <v>277417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136800</v>
      </c>
      <c r="CS45" s="637"/>
      <c r="CT45" s="637"/>
      <c r="CU45" s="637"/>
      <c r="CV45" s="637"/>
      <c r="CW45" s="637"/>
      <c r="CX45" s="637"/>
      <c r="CY45" s="638"/>
      <c r="CZ45" s="621">
        <v>2.6</v>
      </c>
      <c r="DA45" s="639"/>
      <c r="DB45" s="639"/>
      <c r="DC45" s="640"/>
      <c r="DD45" s="624">
        <v>95290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182373</v>
      </c>
      <c r="CS46" s="619"/>
      <c r="CT46" s="619"/>
      <c r="CU46" s="619"/>
      <c r="CV46" s="619"/>
      <c r="CW46" s="619"/>
      <c r="CX46" s="619"/>
      <c r="CY46" s="620"/>
      <c r="CZ46" s="621">
        <v>3.5</v>
      </c>
      <c r="DA46" s="622"/>
      <c r="DB46" s="622"/>
      <c r="DC46" s="623"/>
      <c r="DD46" s="624">
        <v>182127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5215972</v>
      </c>
      <c r="CS49" s="603"/>
      <c r="CT49" s="603"/>
      <c r="CU49" s="603"/>
      <c r="CV49" s="603"/>
      <c r="CW49" s="603"/>
      <c r="CX49" s="603"/>
      <c r="CY49" s="604"/>
      <c r="CZ49" s="605">
        <v>100</v>
      </c>
      <c r="DA49" s="606"/>
      <c r="DB49" s="606"/>
      <c r="DC49" s="607"/>
      <c r="DD49" s="608">
        <v>4502264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U74" sqref="AU74:AY7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342</v>
      </c>
      <c r="DK2" s="1138"/>
      <c r="DL2" s="1138"/>
      <c r="DM2" s="1138"/>
      <c r="DN2" s="1138"/>
      <c r="DO2" s="1139"/>
      <c r="DP2" s="200"/>
      <c r="DQ2" s="1137" t="s">
        <v>343</v>
      </c>
      <c r="DR2" s="1138"/>
      <c r="DS2" s="1138"/>
      <c r="DT2" s="1138"/>
      <c r="DU2" s="1138"/>
      <c r="DV2" s="1138"/>
      <c r="DW2" s="1138"/>
      <c r="DX2" s="1138"/>
      <c r="DY2" s="1138"/>
      <c r="DZ2" s="113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40"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5" t="s">
        <v>360</v>
      </c>
      <c r="DH5" s="1126"/>
      <c r="DI5" s="1126"/>
      <c r="DJ5" s="1126"/>
      <c r="DK5" s="1127"/>
      <c r="DL5" s="1125" t="s">
        <v>361</v>
      </c>
      <c r="DM5" s="1126"/>
      <c r="DN5" s="1126"/>
      <c r="DO5" s="1126"/>
      <c r="DP5" s="1127"/>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1"/>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8"/>
      <c r="DH6" s="1129"/>
      <c r="DI6" s="1129"/>
      <c r="DJ6" s="1129"/>
      <c r="DK6" s="1130"/>
      <c r="DL6" s="1128"/>
      <c r="DM6" s="1129"/>
      <c r="DN6" s="1129"/>
      <c r="DO6" s="1129"/>
      <c r="DP6" s="1130"/>
      <c r="DQ6" s="1030"/>
      <c r="DR6" s="1031"/>
      <c r="DS6" s="1031"/>
      <c r="DT6" s="1031"/>
      <c r="DU6" s="1032"/>
      <c r="DV6" s="1030"/>
      <c r="DW6" s="1031"/>
      <c r="DX6" s="1031"/>
      <c r="DY6" s="1031"/>
      <c r="DZ6" s="1044"/>
      <c r="EA6" s="205"/>
    </row>
    <row r="7" spans="1:131" s="206" customFormat="1" ht="26.25" customHeight="1" thickTop="1">
      <c r="A7" s="209">
        <v>1</v>
      </c>
      <c r="B7" s="1076" t="s">
        <v>363</v>
      </c>
      <c r="C7" s="1077"/>
      <c r="D7" s="1077"/>
      <c r="E7" s="1077"/>
      <c r="F7" s="1077"/>
      <c r="G7" s="1077"/>
      <c r="H7" s="1077"/>
      <c r="I7" s="1077"/>
      <c r="J7" s="1077"/>
      <c r="K7" s="1077"/>
      <c r="L7" s="1077"/>
      <c r="M7" s="1077"/>
      <c r="N7" s="1077"/>
      <c r="O7" s="1077"/>
      <c r="P7" s="1078"/>
      <c r="Q7" s="1131">
        <v>5540</v>
      </c>
      <c r="R7" s="1132"/>
      <c r="S7" s="1132"/>
      <c r="T7" s="1132"/>
      <c r="U7" s="1133"/>
      <c r="V7" s="1134">
        <v>5216</v>
      </c>
      <c r="W7" s="1132"/>
      <c r="X7" s="1132"/>
      <c r="Y7" s="1132"/>
      <c r="Z7" s="1133"/>
      <c r="AA7" s="1134">
        <v>325</v>
      </c>
      <c r="AB7" s="1132"/>
      <c r="AC7" s="1132"/>
      <c r="AD7" s="1132"/>
      <c r="AE7" s="1135"/>
      <c r="AF7" s="1136">
        <v>317</v>
      </c>
      <c r="AG7" s="1132"/>
      <c r="AH7" s="1132"/>
      <c r="AI7" s="1132"/>
      <c r="AJ7" s="1135"/>
      <c r="AK7" s="1117">
        <v>403</v>
      </c>
      <c r="AL7" s="1115"/>
      <c r="AM7" s="1115"/>
      <c r="AN7" s="1115"/>
      <c r="AO7" s="1118"/>
      <c r="AP7" s="1119">
        <v>765</v>
      </c>
      <c r="AQ7" s="1115"/>
      <c r="AR7" s="1115"/>
      <c r="AS7" s="1115"/>
      <c r="AT7" s="1118"/>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c r="BT7" s="1123"/>
      <c r="BU7" s="1123"/>
      <c r="BV7" s="1123"/>
      <c r="BW7" s="1123"/>
      <c r="BX7" s="1123"/>
      <c r="BY7" s="1123"/>
      <c r="BZ7" s="1123"/>
      <c r="CA7" s="1123"/>
      <c r="CB7" s="1123"/>
      <c r="CC7" s="1123"/>
      <c r="CD7" s="1123"/>
      <c r="CE7" s="1123"/>
      <c r="CF7" s="1123"/>
      <c r="CG7" s="1124"/>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2"/>
      <c r="DW7" s="1143"/>
      <c r="DX7" s="1143"/>
      <c r="DY7" s="1143"/>
      <c r="DZ7" s="1144"/>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5540</v>
      </c>
      <c r="R23" s="1095"/>
      <c r="S23" s="1095"/>
      <c r="T23" s="1095"/>
      <c r="U23" s="1095"/>
      <c r="V23" s="1095">
        <v>5216</v>
      </c>
      <c r="W23" s="1095"/>
      <c r="X23" s="1095"/>
      <c r="Y23" s="1095"/>
      <c r="Z23" s="1095"/>
      <c r="AA23" s="1095">
        <v>324</v>
      </c>
      <c r="AB23" s="1095"/>
      <c r="AC23" s="1095"/>
      <c r="AD23" s="1095"/>
      <c r="AE23" s="1096"/>
      <c r="AF23" s="1097">
        <v>317</v>
      </c>
      <c r="AG23" s="1095"/>
      <c r="AH23" s="1095"/>
      <c r="AI23" s="1095"/>
      <c r="AJ23" s="1098"/>
      <c r="AK23" s="1099"/>
      <c r="AL23" s="1100"/>
      <c r="AM23" s="1100"/>
      <c r="AN23" s="1100"/>
      <c r="AO23" s="1100"/>
      <c r="AP23" s="1095">
        <v>765</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998</v>
      </c>
      <c r="R28" s="1080"/>
      <c r="S28" s="1080"/>
      <c r="T28" s="1080"/>
      <c r="U28" s="1080"/>
      <c r="V28" s="1080">
        <v>960</v>
      </c>
      <c r="W28" s="1080"/>
      <c r="X28" s="1080"/>
      <c r="Y28" s="1080"/>
      <c r="Z28" s="1080"/>
      <c r="AA28" s="1080">
        <v>38</v>
      </c>
      <c r="AB28" s="1080"/>
      <c r="AC28" s="1080"/>
      <c r="AD28" s="1080"/>
      <c r="AE28" s="1081"/>
      <c r="AF28" s="1082">
        <v>38</v>
      </c>
      <c r="AG28" s="1080"/>
      <c r="AH28" s="1080"/>
      <c r="AI28" s="1080"/>
      <c r="AJ28" s="1083"/>
      <c r="AK28" s="1084">
        <v>155</v>
      </c>
      <c r="AL28" s="1072"/>
      <c r="AM28" s="1072"/>
      <c r="AN28" s="1072"/>
      <c r="AO28" s="1072"/>
      <c r="AP28" s="1072" t="s">
        <v>534</v>
      </c>
      <c r="AQ28" s="1072"/>
      <c r="AR28" s="1072"/>
      <c r="AS28" s="1072"/>
      <c r="AT28" s="1072"/>
      <c r="AU28" s="1072" t="s">
        <v>534</v>
      </c>
      <c r="AV28" s="1072"/>
      <c r="AW28" s="1072"/>
      <c r="AX28" s="1072"/>
      <c r="AY28" s="1072"/>
      <c r="AZ28" s="1073" t="s">
        <v>534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667</v>
      </c>
      <c r="R29" s="1070"/>
      <c r="S29" s="1070"/>
      <c r="T29" s="1070"/>
      <c r="U29" s="1070"/>
      <c r="V29" s="1070">
        <v>664</v>
      </c>
      <c r="W29" s="1070"/>
      <c r="X29" s="1070"/>
      <c r="Y29" s="1070"/>
      <c r="Z29" s="1070"/>
      <c r="AA29" s="1070">
        <v>3</v>
      </c>
      <c r="AB29" s="1070"/>
      <c r="AC29" s="1070"/>
      <c r="AD29" s="1070"/>
      <c r="AE29" s="1071"/>
      <c r="AF29" s="1045">
        <v>3</v>
      </c>
      <c r="AG29" s="1046"/>
      <c r="AH29" s="1046"/>
      <c r="AI29" s="1046"/>
      <c r="AJ29" s="1047"/>
      <c r="AK29" s="1006">
        <v>128</v>
      </c>
      <c r="AL29" s="997"/>
      <c r="AM29" s="997"/>
      <c r="AN29" s="997"/>
      <c r="AO29" s="997"/>
      <c r="AP29" s="997" t="s">
        <v>534</v>
      </c>
      <c r="AQ29" s="997"/>
      <c r="AR29" s="997"/>
      <c r="AS29" s="997"/>
      <c r="AT29" s="997"/>
      <c r="AU29" s="997" t="s">
        <v>534</v>
      </c>
      <c r="AV29" s="997"/>
      <c r="AW29" s="997"/>
      <c r="AX29" s="997"/>
      <c r="AY29" s="997"/>
      <c r="AZ29" s="1068" t="s">
        <v>534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99</v>
      </c>
      <c r="R30" s="1070"/>
      <c r="S30" s="1070"/>
      <c r="T30" s="1070"/>
      <c r="U30" s="1070"/>
      <c r="V30" s="1070">
        <v>99</v>
      </c>
      <c r="W30" s="1070"/>
      <c r="X30" s="1070"/>
      <c r="Y30" s="1070"/>
      <c r="Z30" s="1070"/>
      <c r="AA30" s="1070">
        <v>0</v>
      </c>
      <c r="AB30" s="1070"/>
      <c r="AC30" s="1070"/>
      <c r="AD30" s="1070"/>
      <c r="AE30" s="1071"/>
      <c r="AF30" s="1045">
        <v>0</v>
      </c>
      <c r="AG30" s="1046"/>
      <c r="AH30" s="1046"/>
      <c r="AI30" s="1046"/>
      <c r="AJ30" s="1047"/>
      <c r="AK30" s="1006">
        <v>35</v>
      </c>
      <c r="AL30" s="997"/>
      <c r="AM30" s="997"/>
      <c r="AN30" s="997"/>
      <c r="AO30" s="997"/>
      <c r="AP30" s="997" t="s">
        <v>534</v>
      </c>
      <c r="AQ30" s="997"/>
      <c r="AR30" s="997"/>
      <c r="AS30" s="997"/>
      <c r="AT30" s="997"/>
      <c r="AU30" s="997" t="s">
        <v>534</v>
      </c>
      <c r="AV30" s="997"/>
      <c r="AW30" s="997"/>
      <c r="AX30" s="997"/>
      <c r="AY30" s="997"/>
      <c r="AZ30" s="1068" t="s">
        <v>534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253</v>
      </c>
      <c r="R31" s="1070"/>
      <c r="S31" s="1070"/>
      <c r="T31" s="1070"/>
      <c r="U31" s="1070"/>
      <c r="V31" s="1070">
        <v>216</v>
      </c>
      <c r="W31" s="1070"/>
      <c r="X31" s="1070"/>
      <c r="Y31" s="1070"/>
      <c r="Z31" s="1070"/>
      <c r="AA31" s="1070">
        <v>37</v>
      </c>
      <c r="AB31" s="1070"/>
      <c r="AC31" s="1070"/>
      <c r="AD31" s="1070"/>
      <c r="AE31" s="1071"/>
      <c r="AF31" s="1045">
        <v>206</v>
      </c>
      <c r="AG31" s="1046"/>
      <c r="AH31" s="1046"/>
      <c r="AI31" s="1046"/>
      <c r="AJ31" s="1047"/>
      <c r="AK31" s="1006">
        <v>3</v>
      </c>
      <c r="AL31" s="997"/>
      <c r="AM31" s="997"/>
      <c r="AN31" s="997"/>
      <c r="AO31" s="997"/>
      <c r="AP31" s="997">
        <v>69</v>
      </c>
      <c r="AQ31" s="997"/>
      <c r="AR31" s="997"/>
      <c r="AS31" s="997"/>
      <c r="AT31" s="997"/>
      <c r="AU31" s="997">
        <v>1</v>
      </c>
      <c r="AV31" s="997"/>
      <c r="AW31" s="997"/>
      <c r="AX31" s="997"/>
      <c r="AY31" s="997"/>
      <c r="AZ31" s="1068" t="s">
        <v>535</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720</v>
      </c>
      <c r="R32" s="1070"/>
      <c r="S32" s="1070"/>
      <c r="T32" s="1070"/>
      <c r="U32" s="1070"/>
      <c r="V32" s="1070">
        <v>720</v>
      </c>
      <c r="W32" s="1070"/>
      <c r="X32" s="1070"/>
      <c r="Y32" s="1070"/>
      <c r="Z32" s="1070"/>
      <c r="AA32" s="1070">
        <v>0</v>
      </c>
      <c r="AB32" s="1070"/>
      <c r="AC32" s="1070"/>
      <c r="AD32" s="1070"/>
      <c r="AE32" s="1071"/>
      <c r="AF32" s="1045" t="s">
        <v>110</v>
      </c>
      <c r="AG32" s="1046"/>
      <c r="AH32" s="1046"/>
      <c r="AI32" s="1046"/>
      <c r="AJ32" s="1047"/>
      <c r="AK32" s="1006">
        <v>521</v>
      </c>
      <c r="AL32" s="997"/>
      <c r="AM32" s="997"/>
      <c r="AN32" s="997"/>
      <c r="AO32" s="997"/>
      <c r="AP32" s="997">
        <v>3774</v>
      </c>
      <c r="AQ32" s="997"/>
      <c r="AR32" s="997"/>
      <c r="AS32" s="997"/>
      <c r="AT32" s="997"/>
      <c r="AU32" s="997">
        <v>3208</v>
      </c>
      <c r="AV32" s="997"/>
      <c r="AW32" s="997"/>
      <c r="AX32" s="997"/>
      <c r="AY32" s="997"/>
      <c r="AZ32" s="1068" t="s">
        <v>534</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247</v>
      </c>
      <c r="AG63" s="985"/>
      <c r="AH63" s="985"/>
      <c r="AI63" s="985"/>
      <c r="AJ63" s="1056"/>
      <c r="AK63" s="1057"/>
      <c r="AL63" s="989"/>
      <c r="AM63" s="989"/>
      <c r="AN63" s="989"/>
      <c r="AO63" s="989"/>
      <c r="AP63" s="985">
        <v>3843</v>
      </c>
      <c r="AQ63" s="985"/>
      <c r="AR63" s="985"/>
      <c r="AS63" s="985"/>
      <c r="AT63" s="985"/>
      <c r="AU63" s="985">
        <v>3208</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388</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536</v>
      </c>
      <c r="C68" s="1012"/>
      <c r="D68" s="1012"/>
      <c r="E68" s="1012"/>
      <c r="F68" s="1012"/>
      <c r="G68" s="1012"/>
      <c r="H68" s="1012"/>
      <c r="I68" s="1012"/>
      <c r="J68" s="1012"/>
      <c r="K68" s="1012"/>
      <c r="L68" s="1012"/>
      <c r="M68" s="1012"/>
      <c r="N68" s="1012"/>
      <c r="O68" s="1012"/>
      <c r="P68" s="1013"/>
      <c r="Q68" s="1014">
        <v>189</v>
      </c>
      <c r="R68" s="1008"/>
      <c r="S68" s="1008"/>
      <c r="T68" s="1008"/>
      <c r="U68" s="1008"/>
      <c r="V68" s="1008">
        <v>168</v>
      </c>
      <c r="W68" s="1008"/>
      <c r="X68" s="1008"/>
      <c r="Y68" s="1008"/>
      <c r="Z68" s="1008"/>
      <c r="AA68" s="1008">
        <v>22</v>
      </c>
      <c r="AB68" s="1008"/>
      <c r="AC68" s="1008"/>
      <c r="AD68" s="1008"/>
      <c r="AE68" s="1008"/>
      <c r="AF68" s="1008">
        <v>22</v>
      </c>
      <c r="AG68" s="1008"/>
      <c r="AH68" s="1008"/>
      <c r="AI68" s="1008"/>
      <c r="AJ68" s="1008"/>
      <c r="AK68" s="1008">
        <v>13</v>
      </c>
      <c r="AL68" s="1008"/>
      <c r="AM68" s="1008"/>
      <c r="AN68" s="1008"/>
      <c r="AO68" s="1008"/>
      <c r="AP68" s="1008" t="s">
        <v>540</v>
      </c>
      <c r="AQ68" s="1008"/>
      <c r="AR68" s="1008"/>
      <c r="AS68" s="1008"/>
      <c r="AT68" s="1008"/>
      <c r="AU68" s="1008" t="s">
        <v>541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v>1044329</v>
      </c>
      <c r="R69" s="997"/>
      <c r="S69" s="997"/>
      <c r="T69" s="997"/>
      <c r="U69" s="997"/>
      <c r="V69" s="997">
        <v>1022081</v>
      </c>
      <c r="W69" s="997"/>
      <c r="X69" s="997"/>
      <c r="Y69" s="997"/>
      <c r="Z69" s="997"/>
      <c r="AA69" s="997">
        <v>22247</v>
      </c>
      <c r="AB69" s="997"/>
      <c r="AC69" s="997"/>
      <c r="AD69" s="997"/>
      <c r="AE69" s="997"/>
      <c r="AF69" s="997">
        <v>22247</v>
      </c>
      <c r="AG69" s="997"/>
      <c r="AH69" s="997"/>
      <c r="AI69" s="997"/>
      <c r="AJ69" s="997"/>
      <c r="AK69" s="997">
        <v>593</v>
      </c>
      <c r="AL69" s="997"/>
      <c r="AM69" s="997"/>
      <c r="AN69" s="997"/>
      <c r="AO69" s="997"/>
      <c r="AP69" s="997" t="s">
        <v>541</v>
      </c>
      <c r="AQ69" s="997"/>
      <c r="AR69" s="997"/>
      <c r="AS69" s="997"/>
      <c r="AT69" s="997"/>
      <c r="AU69" s="997" t="s">
        <v>541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42179</v>
      </c>
      <c r="R70" s="997"/>
      <c r="S70" s="997"/>
      <c r="T70" s="997"/>
      <c r="U70" s="997"/>
      <c r="V70" s="997">
        <v>35893</v>
      </c>
      <c r="W70" s="997"/>
      <c r="X70" s="997"/>
      <c r="Y70" s="997"/>
      <c r="Z70" s="997"/>
      <c r="AA70" s="997">
        <v>6286</v>
      </c>
      <c r="AB70" s="997"/>
      <c r="AC70" s="997"/>
      <c r="AD70" s="997"/>
      <c r="AE70" s="997"/>
      <c r="AF70" s="997">
        <v>25370</v>
      </c>
      <c r="AG70" s="997"/>
      <c r="AH70" s="997"/>
      <c r="AI70" s="997"/>
      <c r="AJ70" s="997"/>
      <c r="AK70" s="997" t="s">
        <v>541</v>
      </c>
      <c r="AL70" s="997"/>
      <c r="AM70" s="997"/>
      <c r="AN70" s="997"/>
      <c r="AO70" s="997"/>
      <c r="AP70" s="997">
        <v>140190</v>
      </c>
      <c r="AQ70" s="997"/>
      <c r="AR70" s="997"/>
      <c r="AS70" s="997"/>
      <c r="AT70" s="997"/>
      <c r="AU70" s="997" t="s">
        <v>541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8559</v>
      </c>
      <c r="R71" s="997"/>
      <c r="S71" s="997"/>
      <c r="T71" s="997"/>
      <c r="U71" s="997"/>
      <c r="V71" s="997">
        <v>6038</v>
      </c>
      <c r="W71" s="997"/>
      <c r="X71" s="997"/>
      <c r="Y71" s="997"/>
      <c r="Z71" s="997"/>
      <c r="AA71" s="997">
        <v>2521</v>
      </c>
      <c r="AB71" s="997"/>
      <c r="AC71" s="997"/>
      <c r="AD71" s="997"/>
      <c r="AE71" s="997"/>
      <c r="AF71" s="997">
        <v>17171</v>
      </c>
      <c r="AG71" s="997"/>
      <c r="AH71" s="997"/>
      <c r="AI71" s="997"/>
      <c r="AJ71" s="997"/>
      <c r="AK71" s="997" t="s">
        <v>541</v>
      </c>
      <c r="AL71" s="997"/>
      <c r="AM71" s="997"/>
      <c r="AN71" s="997"/>
      <c r="AO71" s="997"/>
      <c r="AP71" s="997">
        <v>18268</v>
      </c>
      <c r="AQ71" s="997"/>
      <c r="AR71" s="997"/>
      <c r="AS71" s="997"/>
      <c r="AT71" s="997"/>
      <c r="AU71" s="997" t="s">
        <v>541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1161</v>
      </c>
      <c r="R72" s="997"/>
      <c r="S72" s="997"/>
      <c r="T72" s="997"/>
      <c r="U72" s="997"/>
      <c r="V72" s="997">
        <v>1161</v>
      </c>
      <c r="W72" s="997"/>
      <c r="X72" s="997"/>
      <c r="Y72" s="997"/>
      <c r="Z72" s="997"/>
      <c r="AA72" s="997" t="s">
        <v>544</v>
      </c>
      <c r="AB72" s="997"/>
      <c r="AC72" s="997"/>
      <c r="AD72" s="997"/>
      <c r="AE72" s="997"/>
      <c r="AF72" s="997" t="s">
        <v>545</v>
      </c>
      <c r="AG72" s="997"/>
      <c r="AH72" s="997"/>
      <c r="AI72" s="997"/>
      <c r="AJ72" s="997"/>
      <c r="AK72" s="997" t="s">
        <v>544</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4375</v>
      </c>
      <c r="R73" s="997"/>
      <c r="S73" s="997"/>
      <c r="T73" s="997"/>
      <c r="U73" s="997"/>
      <c r="V73" s="997">
        <v>4375</v>
      </c>
      <c r="W73" s="997"/>
      <c r="X73" s="997"/>
      <c r="Y73" s="997"/>
      <c r="Z73" s="997"/>
      <c r="AA73" s="997">
        <v>0</v>
      </c>
      <c r="AB73" s="997"/>
      <c r="AC73" s="997"/>
      <c r="AD73" s="997"/>
      <c r="AE73" s="997"/>
      <c r="AF73" s="997">
        <v>0</v>
      </c>
      <c r="AG73" s="997"/>
      <c r="AH73" s="997"/>
      <c r="AI73" s="997"/>
      <c r="AJ73" s="997"/>
      <c r="AK73" s="997" t="s">
        <v>544</v>
      </c>
      <c r="AL73" s="997"/>
      <c r="AM73" s="997"/>
      <c r="AN73" s="997"/>
      <c r="AO73" s="997"/>
      <c r="AP73" s="997">
        <v>1564</v>
      </c>
      <c r="AQ73" s="997"/>
      <c r="AR73" s="997"/>
      <c r="AS73" s="997"/>
      <c r="AT73" s="997"/>
      <c r="AU73" s="997">
        <v>112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64810</v>
      </c>
      <c r="AG88" s="985"/>
      <c r="AH88" s="985"/>
      <c r="AI88" s="985"/>
      <c r="AJ88" s="985"/>
      <c r="AK88" s="989"/>
      <c r="AL88" s="989"/>
      <c r="AM88" s="989"/>
      <c r="AN88" s="989"/>
      <c r="AO88" s="989"/>
      <c r="AP88" s="985">
        <v>158460</v>
      </c>
      <c r="AQ88" s="985"/>
      <c r="AR88" s="985"/>
      <c r="AS88" s="985"/>
      <c r="AT88" s="985"/>
      <c r="AU88" s="985">
        <v>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286</v>
      </c>
      <c r="AG109" s="918"/>
      <c r="AH109" s="918"/>
      <c r="AI109" s="918"/>
      <c r="AJ109" s="919"/>
      <c r="AK109" s="920" t="s">
        <v>285</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286</v>
      </c>
      <c r="BW109" s="918"/>
      <c r="BX109" s="918"/>
      <c r="BY109" s="918"/>
      <c r="BZ109" s="919"/>
      <c r="CA109" s="920" t="s">
        <v>285</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286</v>
      </c>
      <c r="DM109" s="918"/>
      <c r="DN109" s="918"/>
      <c r="DO109" s="918"/>
      <c r="DP109" s="919"/>
      <c r="DQ109" s="920" t="s">
        <v>285</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367019</v>
      </c>
      <c r="AB110" s="903"/>
      <c r="AC110" s="903"/>
      <c r="AD110" s="903"/>
      <c r="AE110" s="904"/>
      <c r="AF110" s="905">
        <v>313274</v>
      </c>
      <c r="AG110" s="903"/>
      <c r="AH110" s="903"/>
      <c r="AI110" s="903"/>
      <c r="AJ110" s="904"/>
      <c r="AK110" s="905">
        <v>258232</v>
      </c>
      <c r="AL110" s="903"/>
      <c r="AM110" s="903"/>
      <c r="AN110" s="903"/>
      <c r="AO110" s="904"/>
      <c r="AP110" s="906">
        <v>7.7</v>
      </c>
      <c r="AQ110" s="907"/>
      <c r="AR110" s="907"/>
      <c r="AS110" s="907"/>
      <c r="AT110" s="908"/>
      <c r="AU110" s="950" t="s">
        <v>61</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1747882</v>
      </c>
      <c r="BR110" s="830"/>
      <c r="BS110" s="830"/>
      <c r="BT110" s="830"/>
      <c r="BU110" s="830"/>
      <c r="BV110" s="830">
        <v>1465407</v>
      </c>
      <c r="BW110" s="830"/>
      <c r="BX110" s="830"/>
      <c r="BY110" s="830"/>
      <c r="BZ110" s="830"/>
      <c r="CA110" s="830">
        <v>765010</v>
      </c>
      <c r="CB110" s="830"/>
      <c r="CC110" s="830"/>
      <c r="CD110" s="830"/>
      <c r="CE110" s="830"/>
      <c r="CF110" s="891">
        <v>22.9</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408</v>
      </c>
      <c r="BR111" s="801"/>
      <c r="BS111" s="801"/>
      <c r="BT111" s="801"/>
      <c r="BU111" s="801"/>
      <c r="BV111" s="801" t="s">
        <v>408</v>
      </c>
      <c r="BW111" s="801"/>
      <c r="BX111" s="801"/>
      <c r="BY111" s="801"/>
      <c r="BZ111" s="801"/>
      <c r="CA111" s="801" t="s">
        <v>408</v>
      </c>
      <c r="CB111" s="801"/>
      <c r="CC111" s="801"/>
      <c r="CD111" s="801"/>
      <c r="CE111" s="801"/>
      <c r="CF111" s="878" t="s">
        <v>408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3787108</v>
      </c>
      <c r="BR112" s="801"/>
      <c r="BS112" s="801"/>
      <c r="BT112" s="801"/>
      <c r="BU112" s="801"/>
      <c r="BV112" s="801">
        <v>3509511</v>
      </c>
      <c r="BW112" s="801"/>
      <c r="BX112" s="801"/>
      <c r="BY112" s="801"/>
      <c r="BZ112" s="801"/>
      <c r="CA112" s="801">
        <v>3209013</v>
      </c>
      <c r="CB112" s="801"/>
      <c r="CC112" s="801"/>
      <c r="CD112" s="801"/>
      <c r="CE112" s="801"/>
      <c r="CF112" s="878">
        <v>95.9</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404755</v>
      </c>
      <c r="AB113" s="939"/>
      <c r="AC113" s="939"/>
      <c r="AD113" s="939"/>
      <c r="AE113" s="940"/>
      <c r="AF113" s="941">
        <v>413704</v>
      </c>
      <c r="AG113" s="939"/>
      <c r="AH113" s="939"/>
      <c r="AI113" s="939"/>
      <c r="AJ113" s="940"/>
      <c r="AK113" s="941">
        <v>410593</v>
      </c>
      <c r="AL113" s="939"/>
      <c r="AM113" s="939"/>
      <c r="AN113" s="939"/>
      <c r="AO113" s="940"/>
      <c r="AP113" s="942">
        <v>12.3</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4705</v>
      </c>
      <c r="BR113" s="801"/>
      <c r="BS113" s="801"/>
      <c r="BT113" s="801"/>
      <c r="BU113" s="801"/>
      <c r="BV113" s="801">
        <v>55945</v>
      </c>
      <c r="BW113" s="801"/>
      <c r="BX113" s="801"/>
      <c r="BY113" s="801"/>
      <c r="BZ113" s="801"/>
      <c r="CA113" s="801">
        <v>112183</v>
      </c>
      <c r="CB113" s="801"/>
      <c r="CC113" s="801"/>
      <c r="CD113" s="801"/>
      <c r="CE113" s="801"/>
      <c r="CF113" s="878">
        <v>3.4</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368</v>
      </c>
      <c r="AB114" s="814"/>
      <c r="AC114" s="814"/>
      <c r="AD114" s="814"/>
      <c r="AE114" s="815"/>
      <c r="AF114" s="816">
        <v>206</v>
      </c>
      <c r="AG114" s="814"/>
      <c r="AH114" s="814"/>
      <c r="AI114" s="814"/>
      <c r="AJ114" s="815"/>
      <c r="AK114" s="816">
        <v>157</v>
      </c>
      <c r="AL114" s="814"/>
      <c r="AM114" s="814"/>
      <c r="AN114" s="814"/>
      <c r="AO114" s="815"/>
      <c r="AP114" s="784">
        <v>0</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945742</v>
      </c>
      <c r="BR114" s="801"/>
      <c r="BS114" s="801"/>
      <c r="BT114" s="801"/>
      <c r="BU114" s="801"/>
      <c r="BV114" s="801">
        <v>955076</v>
      </c>
      <c r="BW114" s="801"/>
      <c r="BX114" s="801"/>
      <c r="BY114" s="801"/>
      <c r="BZ114" s="801"/>
      <c r="CA114" s="801">
        <v>1034270</v>
      </c>
      <c r="CB114" s="801"/>
      <c r="CC114" s="801"/>
      <c r="CD114" s="801"/>
      <c r="CE114" s="801"/>
      <c r="CF114" s="878">
        <v>30.9</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408</v>
      </c>
      <c r="AB115" s="939"/>
      <c r="AC115" s="939"/>
      <c r="AD115" s="939"/>
      <c r="AE115" s="940"/>
      <c r="AF115" s="941" t="s">
        <v>408</v>
      </c>
      <c r="AG115" s="939"/>
      <c r="AH115" s="939"/>
      <c r="AI115" s="939"/>
      <c r="AJ115" s="940"/>
      <c r="AK115" s="941" t="s">
        <v>408</v>
      </c>
      <c r="AL115" s="939"/>
      <c r="AM115" s="939"/>
      <c r="AN115" s="939"/>
      <c r="AO115" s="940"/>
      <c r="AP115" s="942" t="s">
        <v>408</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t="s">
        <v>408</v>
      </c>
      <c r="BW115" s="801"/>
      <c r="BX115" s="801"/>
      <c r="BY115" s="801"/>
      <c r="BZ115" s="801"/>
      <c r="CA115" s="801" t="s">
        <v>408</v>
      </c>
      <c r="CB115" s="801"/>
      <c r="CC115" s="801"/>
      <c r="CD115" s="801"/>
      <c r="CE115" s="801"/>
      <c r="CF115" s="878" t="s">
        <v>408</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772142</v>
      </c>
      <c r="AB117" s="925"/>
      <c r="AC117" s="925"/>
      <c r="AD117" s="925"/>
      <c r="AE117" s="926"/>
      <c r="AF117" s="928">
        <v>727184</v>
      </c>
      <c r="AG117" s="925"/>
      <c r="AH117" s="925"/>
      <c r="AI117" s="925"/>
      <c r="AJ117" s="926"/>
      <c r="AK117" s="928">
        <v>668982</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286</v>
      </c>
      <c r="AG118" s="918"/>
      <c r="AH118" s="918"/>
      <c r="AI118" s="918"/>
      <c r="AJ118" s="919"/>
      <c r="AK118" s="920" t="s">
        <v>285</v>
      </c>
      <c r="AL118" s="918"/>
      <c r="AM118" s="918"/>
      <c r="AN118" s="918"/>
      <c r="AO118" s="919"/>
      <c r="AP118" s="921" t="s">
        <v>399</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429</v>
      </c>
      <c r="BP118" s="868"/>
      <c r="BQ118" s="887">
        <v>6485437</v>
      </c>
      <c r="BR118" s="888"/>
      <c r="BS118" s="888"/>
      <c r="BT118" s="888"/>
      <c r="BU118" s="888"/>
      <c r="BV118" s="888">
        <v>5985939</v>
      </c>
      <c r="BW118" s="888"/>
      <c r="BX118" s="888"/>
      <c r="BY118" s="888"/>
      <c r="BZ118" s="888"/>
      <c r="CA118" s="888">
        <v>5120476</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5274674</v>
      </c>
      <c r="BR119" s="830"/>
      <c r="BS119" s="830"/>
      <c r="BT119" s="830"/>
      <c r="BU119" s="830"/>
      <c r="BV119" s="830">
        <v>5823771</v>
      </c>
      <c r="BW119" s="830"/>
      <c r="BX119" s="830"/>
      <c r="BY119" s="830"/>
      <c r="BZ119" s="830"/>
      <c r="CA119" s="830">
        <v>5867382</v>
      </c>
      <c r="CB119" s="830"/>
      <c r="CC119" s="830"/>
      <c r="CD119" s="830"/>
      <c r="CE119" s="830"/>
      <c r="CF119" s="891">
        <v>175.3</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t="s">
        <v>110</v>
      </c>
      <c r="BR120" s="801"/>
      <c r="BS120" s="801"/>
      <c r="BT120" s="801"/>
      <c r="BU120" s="801"/>
      <c r="BV120" s="801" t="s">
        <v>110</v>
      </c>
      <c r="BW120" s="801"/>
      <c r="BX120" s="801"/>
      <c r="BY120" s="801"/>
      <c r="BZ120" s="801"/>
      <c r="CA120" s="801" t="s">
        <v>110</v>
      </c>
      <c r="CB120" s="801"/>
      <c r="CC120" s="801"/>
      <c r="CD120" s="801"/>
      <c r="CE120" s="801"/>
      <c r="CF120" s="878" t="s">
        <v>110</v>
      </c>
      <c r="CG120" s="879"/>
      <c r="CH120" s="879"/>
      <c r="CI120" s="879"/>
      <c r="CJ120" s="879"/>
      <c r="CK120" s="880" t="s">
        <v>435</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3783191</v>
      </c>
      <c r="DH120" s="830"/>
      <c r="DI120" s="830"/>
      <c r="DJ120" s="830"/>
      <c r="DK120" s="830"/>
      <c r="DL120" s="830">
        <v>3507212</v>
      </c>
      <c r="DM120" s="830"/>
      <c r="DN120" s="830"/>
      <c r="DO120" s="830"/>
      <c r="DP120" s="830"/>
      <c r="DQ120" s="830">
        <v>3207631</v>
      </c>
      <c r="DR120" s="830"/>
      <c r="DS120" s="830"/>
      <c r="DT120" s="830"/>
      <c r="DU120" s="830"/>
      <c r="DV120" s="831">
        <v>95.9</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3415962</v>
      </c>
      <c r="BR121" s="888"/>
      <c r="BS121" s="888"/>
      <c r="BT121" s="888"/>
      <c r="BU121" s="888"/>
      <c r="BV121" s="888">
        <v>3175948</v>
      </c>
      <c r="BW121" s="888"/>
      <c r="BX121" s="888"/>
      <c r="BY121" s="888"/>
      <c r="BZ121" s="888"/>
      <c r="CA121" s="888">
        <v>2909324</v>
      </c>
      <c r="CB121" s="888"/>
      <c r="CC121" s="888"/>
      <c r="CD121" s="888"/>
      <c r="CE121" s="888"/>
      <c r="CF121" s="889">
        <v>86.9</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3917</v>
      </c>
      <c r="DH121" s="801"/>
      <c r="DI121" s="801"/>
      <c r="DJ121" s="801"/>
      <c r="DK121" s="801"/>
      <c r="DL121" s="801">
        <v>2299</v>
      </c>
      <c r="DM121" s="801"/>
      <c r="DN121" s="801"/>
      <c r="DO121" s="801"/>
      <c r="DP121" s="801"/>
      <c r="DQ121" s="801">
        <v>1382</v>
      </c>
      <c r="DR121" s="801"/>
      <c r="DS121" s="801"/>
      <c r="DT121" s="801"/>
      <c r="DU121" s="801"/>
      <c r="DV121" s="853">
        <v>0</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438</v>
      </c>
      <c r="BP122" s="868"/>
      <c r="BQ122" s="869">
        <v>8690636</v>
      </c>
      <c r="BR122" s="870"/>
      <c r="BS122" s="870"/>
      <c r="BT122" s="870"/>
      <c r="BU122" s="870"/>
      <c r="BV122" s="870">
        <v>8999719</v>
      </c>
      <c r="BW122" s="870"/>
      <c r="BX122" s="870"/>
      <c r="BY122" s="870"/>
      <c r="BZ122" s="870"/>
      <c r="CA122" s="870">
        <v>8776706</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t="s">
        <v>440</v>
      </c>
      <c r="DH122" s="801"/>
      <c r="DI122" s="801"/>
      <c r="DJ122" s="801"/>
      <c r="DK122" s="801"/>
      <c r="DL122" s="801" t="s">
        <v>440</v>
      </c>
      <c r="DM122" s="801"/>
      <c r="DN122" s="801"/>
      <c r="DO122" s="801"/>
      <c r="DP122" s="801"/>
      <c r="DQ122" s="801" t="s">
        <v>440</v>
      </c>
      <c r="DR122" s="801"/>
      <c r="DS122" s="801"/>
      <c r="DT122" s="801"/>
      <c r="DU122" s="801"/>
      <c r="DV122" s="853" t="s">
        <v>440</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440</v>
      </c>
      <c r="AB123" s="814"/>
      <c r="AC123" s="814"/>
      <c r="AD123" s="814"/>
      <c r="AE123" s="815"/>
      <c r="AF123" s="816" t="s">
        <v>440</v>
      </c>
      <c r="AG123" s="814"/>
      <c r="AH123" s="814"/>
      <c r="AI123" s="814"/>
      <c r="AJ123" s="815"/>
      <c r="AK123" s="816" t="s">
        <v>440</v>
      </c>
      <c r="AL123" s="814"/>
      <c r="AM123" s="814"/>
      <c r="AN123" s="814"/>
      <c r="AO123" s="815"/>
      <c r="AP123" s="784" t="s">
        <v>440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440</v>
      </c>
      <c r="BR123" s="862"/>
      <c r="BS123" s="862"/>
      <c r="BT123" s="862"/>
      <c r="BU123" s="862"/>
      <c r="BV123" s="862" t="s">
        <v>440</v>
      </c>
      <c r="BW123" s="862"/>
      <c r="BX123" s="862"/>
      <c r="BY123" s="862"/>
      <c r="BZ123" s="862"/>
      <c r="CA123" s="862" t="s">
        <v>440</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440</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440</v>
      </c>
      <c r="AB126" s="814"/>
      <c r="AC126" s="814"/>
      <c r="AD126" s="814"/>
      <c r="AE126" s="815"/>
      <c r="AF126" s="816" t="s">
        <v>440</v>
      </c>
      <c r="AG126" s="814"/>
      <c r="AH126" s="814"/>
      <c r="AI126" s="814"/>
      <c r="AJ126" s="815"/>
      <c r="AK126" s="816" t="s">
        <v>440</v>
      </c>
      <c r="AL126" s="814"/>
      <c r="AM126" s="814"/>
      <c r="AN126" s="814"/>
      <c r="AO126" s="815"/>
      <c r="AP126" s="784" t="s">
        <v>440</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t="s">
        <v>440</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452</v>
      </c>
      <c r="AY127" s="788"/>
      <c r="AZ127" s="788"/>
      <c r="BA127" s="788"/>
      <c r="BB127" s="788"/>
      <c r="BC127" s="788"/>
      <c r="BD127" s="788"/>
      <c r="BE127" s="789"/>
      <c r="BF127" s="790" t="s">
        <v>440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t="s">
        <v>457</v>
      </c>
      <c r="AB128" s="754"/>
      <c r="AC128" s="754"/>
      <c r="AD128" s="754"/>
      <c r="AE128" s="755"/>
      <c r="AF128" s="756" t="s">
        <v>457</v>
      </c>
      <c r="AG128" s="754"/>
      <c r="AH128" s="754"/>
      <c r="AI128" s="754"/>
      <c r="AJ128" s="755"/>
      <c r="AK128" s="756" t="s">
        <v>457</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3792449</v>
      </c>
      <c r="AB129" s="814"/>
      <c r="AC129" s="814"/>
      <c r="AD129" s="814"/>
      <c r="AE129" s="815"/>
      <c r="AF129" s="816">
        <v>3888232</v>
      </c>
      <c r="AG129" s="814"/>
      <c r="AH129" s="814"/>
      <c r="AI129" s="814"/>
      <c r="AJ129" s="815"/>
      <c r="AK129" s="816">
        <v>3664953</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11.5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325523</v>
      </c>
      <c r="AB130" s="814"/>
      <c r="AC130" s="814"/>
      <c r="AD130" s="814"/>
      <c r="AE130" s="815"/>
      <c r="AF130" s="816">
        <v>318919</v>
      </c>
      <c r="AG130" s="814"/>
      <c r="AH130" s="814"/>
      <c r="AI130" s="814"/>
      <c r="AJ130" s="815"/>
      <c r="AK130" s="816">
        <v>318709</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t="s">
        <v>405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3466926</v>
      </c>
      <c r="AB131" s="747"/>
      <c r="AC131" s="747"/>
      <c r="AD131" s="747"/>
      <c r="AE131" s="748"/>
      <c r="AF131" s="749">
        <v>3569313</v>
      </c>
      <c r="AG131" s="747"/>
      <c r="AH131" s="747"/>
      <c r="AI131" s="747"/>
      <c r="AJ131" s="748"/>
      <c r="AK131" s="749">
        <v>3346244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12.882276689999999</v>
      </c>
      <c r="AB132" s="770"/>
      <c r="AC132" s="770"/>
      <c r="AD132" s="770"/>
      <c r="AE132" s="771"/>
      <c r="AF132" s="772">
        <v>11.43819553</v>
      </c>
      <c r="AG132" s="770"/>
      <c r="AH132" s="770"/>
      <c r="AI132" s="770"/>
      <c r="AJ132" s="771"/>
      <c r="AK132" s="772">
        <v>10.46764671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15</v>
      </c>
      <c r="AB133" s="779"/>
      <c r="AC133" s="779"/>
      <c r="AD133" s="779"/>
      <c r="AE133" s="780"/>
      <c r="AF133" s="778">
        <v>13.3</v>
      </c>
      <c r="AG133" s="779"/>
      <c r="AH133" s="779"/>
      <c r="AI133" s="779"/>
      <c r="AJ133" s="780"/>
      <c r="AK133" s="778">
        <v>11.5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Normal="85" zoomScaleSheetLayoutView="55" workbookViewId="0">
      <selection activeCell="AB95" sqref="AB95"/>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55"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50" t="s">
        <v>471</v>
      </c>
      <c r="L7" s="254"/>
      <c r="M7" s="255" t="s">
        <v>472</v>
      </c>
      <c r="N7" s="256"/>
    </row>
    <row r="8" spans="1:16">
      <c r="A8" s="248"/>
      <c r="B8" s="244"/>
      <c r="C8" s="244"/>
      <c r="D8" s="244"/>
      <c r="E8" s="244"/>
      <c r="F8" s="244"/>
      <c r="G8" s="257"/>
      <c r="H8" s="258"/>
      <c r="I8" s="258"/>
      <c r="J8" s="259"/>
      <c r="K8" s="1151"/>
      <c r="L8" s="260" t="s">
        <v>473</v>
      </c>
      <c r="M8" s="261" t="s">
        <v>474</v>
      </c>
      <c r="N8" s="262" t="s">
        <v>475</v>
      </c>
    </row>
    <row r="9" spans="1:16">
      <c r="A9" s="248"/>
      <c r="B9" s="244"/>
      <c r="C9" s="244"/>
      <c r="D9" s="244"/>
      <c r="E9" s="244"/>
      <c r="F9" s="244"/>
      <c r="G9" s="1164" t="s">
        <v>476</v>
      </c>
      <c r="H9" s="1165"/>
      <c r="I9" s="1165"/>
      <c r="J9" s="1166"/>
      <c r="K9" s="263">
        <v>1147759</v>
      </c>
      <c r="L9" s="264">
        <v>133367</v>
      </c>
      <c r="M9" s="265">
        <v>114146</v>
      </c>
      <c r="N9" s="266">
        <v>16.8</v>
      </c>
    </row>
    <row r="10" spans="1:16">
      <c r="A10" s="248"/>
      <c r="B10" s="244"/>
      <c r="C10" s="244"/>
      <c r="D10" s="244"/>
      <c r="E10" s="244"/>
      <c r="F10" s="244"/>
      <c r="G10" s="1164" t="s">
        <v>477</v>
      </c>
      <c r="H10" s="1165"/>
      <c r="I10" s="1165"/>
      <c r="J10" s="1166"/>
      <c r="K10" s="267">
        <v>9554</v>
      </c>
      <c r="L10" s="268">
        <v>1110</v>
      </c>
      <c r="M10" s="269">
        <v>10658</v>
      </c>
      <c r="N10" s="270">
        <v>-89.6</v>
      </c>
    </row>
    <row r="11" spans="1:16" ht="13.5" customHeight="1">
      <c r="A11" s="248"/>
      <c r="B11" s="244"/>
      <c r="C11" s="244"/>
      <c r="D11" s="244"/>
      <c r="E11" s="244"/>
      <c r="F11" s="244"/>
      <c r="G11" s="1164" t="s">
        <v>478</v>
      </c>
      <c r="H11" s="1165"/>
      <c r="I11" s="1165"/>
      <c r="J11" s="1166"/>
      <c r="K11" s="267">
        <v>232816</v>
      </c>
      <c r="L11" s="268">
        <v>27053</v>
      </c>
      <c r="M11" s="269">
        <v>17529</v>
      </c>
      <c r="N11" s="270">
        <v>54.3</v>
      </c>
    </row>
    <row r="12" spans="1:16" ht="13.5" customHeight="1">
      <c r="A12" s="248"/>
      <c r="B12" s="244"/>
      <c r="C12" s="244"/>
      <c r="D12" s="244"/>
      <c r="E12" s="244"/>
      <c r="F12" s="244"/>
      <c r="G12" s="1164" t="s">
        <v>479</v>
      </c>
      <c r="H12" s="1165"/>
      <c r="I12" s="1165"/>
      <c r="J12" s="1166"/>
      <c r="K12" s="267">
        <v>360</v>
      </c>
      <c r="L12" s="268">
        <v>42</v>
      </c>
      <c r="M12" s="269">
        <v>1257</v>
      </c>
      <c r="N12" s="270">
        <v>-96.7</v>
      </c>
    </row>
    <row r="13" spans="1:16" ht="13.5" customHeight="1">
      <c r="A13" s="248"/>
      <c r="B13" s="244"/>
      <c r="C13" s="244"/>
      <c r="D13" s="244"/>
      <c r="E13" s="244"/>
      <c r="F13" s="244"/>
      <c r="G13" s="1164" t="s">
        <v>480</v>
      </c>
      <c r="H13" s="1165"/>
      <c r="I13" s="1165"/>
      <c r="J13" s="1166"/>
      <c r="K13" s="267" t="s">
        <v>481</v>
      </c>
      <c r="L13" s="268" t="s">
        <v>481</v>
      </c>
      <c r="M13" s="269" t="s">
        <v>481</v>
      </c>
      <c r="N13" s="270" t="s">
        <v>481</v>
      </c>
    </row>
    <row r="14" spans="1:16" ht="13.5" customHeight="1">
      <c r="A14" s="248"/>
      <c r="B14" s="244"/>
      <c r="C14" s="244"/>
      <c r="D14" s="244"/>
      <c r="E14" s="244"/>
      <c r="F14" s="244"/>
      <c r="G14" s="1164" t="s">
        <v>482</v>
      </c>
      <c r="H14" s="1165"/>
      <c r="I14" s="1165"/>
      <c r="J14" s="1166"/>
      <c r="K14" s="267">
        <v>69933</v>
      </c>
      <c r="L14" s="268">
        <v>8126</v>
      </c>
      <c r="M14" s="269">
        <v>5389</v>
      </c>
      <c r="N14" s="270">
        <v>50.8</v>
      </c>
    </row>
    <row r="15" spans="1:16" ht="13.5" customHeight="1">
      <c r="A15" s="248"/>
      <c r="B15" s="244"/>
      <c r="C15" s="244"/>
      <c r="D15" s="244"/>
      <c r="E15" s="244"/>
      <c r="F15" s="244"/>
      <c r="G15" s="1164" t="s">
        <v>483</v>
      </c>
      <c r="H15" s="1165"/>
      <c r="I15" s="1165"/>
      <c r="J15" s="1166"/>
      <c r="K15" s="267">
        <v>9188</v>
      </c>
      <c r="L15" s="268">
        <v>1068</v>
      </c>
      <c r="M15" s="269">
        <v>2513</v>
      </c>
      <c r="N15" s="270">
        <v>-57.5</v>
      </c>
    </row>
    <row r="16" spans="1:16">
      <c r="A16" s="248"/>
      <c r="B16" s="244"/>
      <c r="C16" s="244"/>
      <c r="D16" s="244"/>
      <c r="E16" s="244"/>
      <c r="F16" s="244"/>
      <c r="G16" s="1167" t="s">
        <v>484</v>
      </c>
      <c r="H16" s="1168"/>
      <c r="I16" s="1168"/>
      <c r="J16" s="1169"/>
      <c r="K16" s="268">
        <v>-24632</v>
      </c>
      <c r="L16" s="268">
        <v>-2862</v>
      </c>
      <c r="M16" s="269">
        <v>-11876</v>
      </c>
      <c r="N16" s="270">
        <v>-75.900000000000006</v>
      </c>
    </row>
    <row r="17" spans="1:16">
      <c r="A17" s="248"/>
      <c r="B17" s="244"/>
      <c r="C17" s="244"/>
      <c r="D17" s="244"/>
      <c r="E17" s="244"/>
      <c r="F17" s="244"/>
      <c r="G17" s="1167" t="s">
        <v>169</v>
      </c>
      <c r="H17" s="1168"/>
      <c r="I17" s="1168"/>
      <c r="J17" s="1169"/>
      <c r="K17" s="268">
        <v>1444978</v>
      </c>
      <c r="L17" s="268">
        <v>167904</v>
      </c>
      <c r="M17" s="269">
        <v>139615</v>
      </c>
      <c r="N17" s="270">
        <v>20.3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1" t="s">
        <v>489</v>
      </c>
      <c r="H21" s="1162"/>
      <c r="I21" s="1162"/>
      <c r="J21" s="1163"/>
      <c r="K21" s="280">
        <v>13.13</v>
      </c>
      <c r="L21" s="281">
        <v>13.07</v>
      </c>
      <c r="M21" s="282">
        <v>0.06</v>
      </c>
      <c r="N21" s="249"/>
      <c r="O21" s="283"/>
      <c r="P21" s="279"/>
    </row>
    <row r="22" spans="1:16" s="284" customFormat="1">
      <c r="A22" s="279"/>
      <c r="B22" s="249"/>
      <c r="C22" s="249"/>
      <c r="D22" s="249"/>
      <c r="E22" s="249"/>
      <c r="F22" s="249"/>
      <c r="G22" s="1161" t="s">
        <v>490</v>
      </c>
      <c r="H22" s="1162"/>
      <c r="I22" s="1162"/>
      <c r="J22" s="1163"/>
      <c r="K22" s="285">
        <v>99.7</v>
      </c>
      <c r="L22" s="286">
        <v>95</v>
      </c>
      <c r="M22" s="287">
        <v>4.7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50" t="s">
        <v>471</v>
      </c>
      <c r="L30" s="254"/>
      <c r="M30" s="255" t="s">
        <v>472</v>
      </c>
      <c r="N30" s="256"/>
    </row>
    <row r="31" spans="1:16">
      <c r="A31" s="248"/>
      <c r="B31" s="244"/>
      <c r="C31" s="244"/>
      <c r="D31" s="244"/>
      <c r="E31" s="244"/>
      <c r="F31" s="244"/>
      <c r="G31" s="257"/>
      <c r="H31" s="258"/>
      <c r="I31" s="258"/>
      <c r="J31" s="259"/>
      <c r="K31" s="1151"/>
      <c r="L31" s="260" t="s">
        <v>473</v>
      </c>
      <c r="M31" s="261" t="s">
        <v>474</v>
      </c>
      <c r="N31" s="262" t="s">
        <v>475</v>
      </c>
    </row>
    <row r="32" spans="1:16" ht="27" customHeight="1">
      <c r="A32" s="248"/>
      <c r="B32" s="244"/>
      <c r="C32" s="244"/>
      <c r="D32" s="244"/>
      <c r="E32" s="244"/>
      <c r="F32" s="244"/>
      <c r="G32" s="1152" t="s">
        <v>494</v>
      </c>
      <c r="H32" s="1153"/>
      <c r="I32" s="1153"/>
      <c r="J32" s="1154"/>
      <c r="K32" s="294">
        <v>258232</v>
      </c>
      <c r="L32" s="294">
        <v>30006</v>
      </c>
      <c r="M32" s="295">
        <v>64386</v>
      </c>
      <c r="N32" s="296">
        <v>-53.4</v>
      </c>
    </row>
    <row r="33" spans="1:16" ht="13.5" customHeight="1">
      <c r="A33" s="248"/>
      <c r="B33" s="244"/>
      <c r="C33" s="244"/>
      <c r="D33" s="244"/>
      <c r="E33" s="244"/>
      <c r="F33" s="244"/>
      <c r="G33" s="1152" t="s">
        <v>495</v>
      </c>
      <c r="H33" s="1153"/>
      <c r="I33" s="1153"/>
      <c r="J33" s="1154"/>
      <c r="K33" s="294" t="s">
        <v>481</v>
      </c>
      <c r="L33" s="294" t="s">
        <v>481</v>
      </c>
      <c r="M33" s="295" t="s">
        <v>481</v>
      </c>
      <c r="N33" s="296" t="s">
        <v>481</v>
      </c>
    </row>
    <row r="34" spans="1:16" ht="27" customHeight="1">
      <c r="A34" s="248"/>
      <c r="B34" s="244"/>
      <c r="C34" s="244"/>
      <c r="D34" s="244"/>
      <c r="E34" s="244"/>
      <c r="F34" s="244"/>
      <c r="G34" s="1152" t="s">
        <v>496</v>
      </c>
      <c r="H34" s="1153"/>
      <c r="I34" s="1153"/>
      <c r="J34" s="1154"/>
      <c r="K34" s="294" t="s">
        <v>481</v>
      </c>
      <c r="L34" s="294" t="s">
        <v>481</v>
      </c>
      <c r="M34" s="295">
        <v>1</v>
      </c>
      <c r="N34" s="296" t="s">
        <v>481</v>
      </c>
    </row>
    <row r="35" spans="1:16" ht="27" customHeight="1">
      <c r="A35" s="248"/>
      <c r="B35" s="244"/>
      <c r="C35" s="244"/>
      <c r="D35" s="244"/>
      <c r="E35" s="244"/>
      <c r="F35" s="244"/>
      <c r="G35" s="1152" t="s">
        <v>497</v>
      </c>
      <c r="H35" s="1153"/>
      <c r="I35" s="1153"/>
      <c r="J35" s="1154"/>
      <c r="K35" s="294">
        <v>410593</v>
      </c>
      <c r="L35" s="294">
        <v>47710</v>
      </c>
      <c r="M35" s="295">
        <v>18584</v>
      </c>
      <c r="N35" s="296">
        <v>156.69999999999999</v>
      </c>
    </row>
    <row r="36" spans="1:16" ht="27" customHeight="1">
      <c r="A36" s="248"/>
      <c r="B36" s="244"/>
      <c r="C36" s="244"/>
      <c r="D36" s="244"/>
      <c r="E36" s="244"/>
      <c r="F36" s="244"/>
      <c r="G36" s="1152" t="s">
        <v>498</v>
      </c>
      <c r="H36" s="1153"/>
      <c r="I36" s="1153"/>
      <c r="J36" s="1154"/>
      <c r="K36" s="294">
        <v>157</v>
      </c>
      <c r="L36" s="294">
        <v>18</v>
      </c>
      <c r="M36" s="295">
        <v>4740</v>
      </c>
      <c r="N36" s="296">
        <v>-99.6</v>
      </c>
    </row>
    <row r="37" spans="1:16" ht="13.5" customHeight="1">
      <c r="A37" s="248"/>
      <c r="B37" s="244"/>
      <c r="C37" s="244"/>
      <c r="D37" s="244"/>
      <c r="E37" s="244"/>
      <c r="F37" s="244"/>
      <c r="G37" s="1152" t="s">
        <v>499</v>
      </c>
      <c r="H37" s="1153"/>
      <c r="I37" s="1153"/>
      <c r="J37" s="1154"/>
      <c r="K37" s="294" t="s">
        <v>481</v>
      </c>
      <c r="L37" s="294" t="s">
        <v>481</v>
      </c>
      <c r="M37" s="295">
        <v>1431</v>
      </c>
      <c r="N37" s="296" t="s">
        <v>481</v>
      </c>
    </row>
    <row r="38" spans="1:16" ht="27" customHeight="1">
      <c r="A38" s="248"/>
      <c r="B38" s="244"/>
      <c r="C38" s="244"/>
      <c r="D38" s="244"/>
      <c r="E38" s="244"/>
      <c r="F38" s="244"/>
      <c r="G38" s="1155" t="s">
        <v>500</v>
      </c>
      <c r="H38" s="1156"/>
      <c r="I38" s="1156"/>
      <c r="J38" s="1157"/>
      <c r="K38" s="297" t="s">
        <v>481</v>
      </c>
      <c r="L38" s="297" t="s">
        <v>481</v>
      </c>
      <c r="M38" s="298">
        <v>15</v>
      </c>
      <c r="N38" s="299" t="s">
        <v>481</v>
      </c>
      <c r="O38" s="293"/>
    </row>
    <row r="39" spans="1:16">
      <c r="A39" s="248"/>
      <c r="B39" s="244"/>
      <c r="C39" s="244"/>
      <c r="D39" s="244"/>
      <c r="E39" s="244"/>
      <c r="F39" s="244"/>
      <c r="G39" s="1155" t="s">
        <v>501</v>
      </c>
      <c r="H39" s="1156"/>
      <c r="I39" s="1156"/>
      <c r="J39" s="1157"/>
      <c r="K39" s="300" t="s">
        <v>481</v>
      </c>
      <c r="L39" s="300" t="s">
        <v>481</v>
      </c>
      <c r="M39" s="301">
        <v>-2634</v>
      </c>
      <c r="N39" s="302" t="s">
        <v>481</v>
      </c>
      <c r="O39" s="293"/>
    </row>
    <row r="40" spans="1:16" ht="27" customHeight="1">
      <c r="A40" s="248"/>
      <c r="B40" s="244"/>
      <c r="C40" s="244"/>
      <c r="D40" s="244"/>
      <c r="E40" s="244"/>
      <c r="F40" s="244"/>
      <c r="G40" s="1152" t="s">
        <v>502</v>
      </c>
      <c r="H40" s="1153"/>
      <c r="I40" s="1153"/>
      <c r="J40" s="1154"/>
      <c r="K40" s="300">
        <v>-318709</v>
      </c>
      <c r="L40" s="300">
        <v>-37033</v>
      </c>
      <c r="M40" s="301">
        <v>-59733</v>
      </c>
      <c r="N40" s="302">
        <v>-38</v>
      </c>
      <c r="O40" s="293"/>
    </row>
    <row r="41" spans="1:16">
      <c r="A41" s="248"/>
      <c r="B41" s="244"/>
      <c r="C41" s="244"/>
      <c r="D41" s="244"/>
      <c r="E41" s="244"/>
      <c r="F41" s="244"/>
      <c r="G41" s="1158" t="s">
        <v>280</v>
      </c>
      <c r="H41" s="1159"/>
      <c r="I41" s="1159"/>
      <c r="J41" s="1160"/>
      <c r="K41" s="294">
        <v>350273</v>
      </c>
      <c r="L41" s="300">
        <v>40701</v>
      </c>
      <c r="M41" s="301">
        <v>26789</v>
      </c>
      <c r="N41" s="302">
        <v>51.9</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5" t="s">
        <v>471</v>
      </c>
      <c r="J49" s="1147" t="s">
        <v>506</v>
      </c>
      <c r="K49" s="1148"/>
      <c r="L49" s="1148"/>
      <c r="M49" s="1148"/>
      <c r="N49" s="1149"/>
    </row>
    <row r="50" spans="1:14">
      <c r="A50" s="248"/>
      <c r="B50" s="244"/>
      <c r="C50" s="244"/>
      <c r="D50" s="244"/>
      <c r="E50" s="244"/>
      <c r="F50" s="244"/>
      <c r="G50" s="312"/>
      <c r="H50" s="313"/>
      <c r="I50" s="1146"/>
      <c r="J50" s="314" t="s">
        <v>507</v>
      </c>
      <c r="K50" s="315" t="s">
        <v>508</v>
      </c>
      <c r="L50" s="316" t="s">
        <v>509</v>
      </c>
      <c r="M50" s="317" t="s">
        <v>510</v>
      </c>
      <c r="N50" s="318" t="s">
        <v>511</v>
      </c>
    </row>
    <row r="51" spans="1:14">
      <c r="A51" s="248"/>
      <c r="B51" s="244"/>
      <c r="C51" s="244"/>
      <c r="D51" s="244"/>
      <c r="E51" s="244"/>
      <c r="F51" s="244"/>
      <c r="G51" s="310" t="s">
        <v>512</v>
      </c>
      <c r="H51" s="311"/>
      <c r="I51" s="319">
        <v>115218</v>
      </c>
      <c r="J51" s="320">
        <v>14061</v>
      </c>
      <c r="K51" s="321">
        <v>-23.4</v>
      </c>
      <c r="L51" s="322">
        <v>92021</v>
      </c>
      <c r="M51" s="323">
        <v>-24.5</v>
      </c>
      <c r="N51" s="324">
        <v>1.1000000000000001</v>
      </c>
    </row>
    <row r="52" spans="1:14">
      <c r="A52" s="248"/>
      <c r="B52" s="244"/>
      <c r="C52" s="244"/>
      <c r="D52" s="244"/>
      <c r="E52" s="244"/>
      <c r="F52" s="244"/>
      <c r="G52" s="325"/>
      <c r="H52" s="326" t="s">
        <v>513</v>
      </c>
      <c r="I52" s="327">
        <v>111394</v>
      </c>
      <c r="J52" s="328">
        <v>13595</v>
      </c>
      <c r="K52" s="329">
        <v>-9.5</v>
      </c>
      <c r="L52" s="330">
        <v>52579</v>
      </c>
      <c r="M52" s="331">
        <v>-23.2</v>
      </c>
      <c r="N52" s="332">
        <v>13.7</v>
      </c>
    </row>
    <row r="53" spans="1:14">
      <c r="A53" s="248"/>
      <c r="B53" s="244"/>
      <c r="C53" s="244"/>
      <c r="D53" s="244"/>
      <c r="E53" s="244"/>
      <c r="F53" s="244"/>
      <c r="G53" s="310" t="s">
        <v>514</v>
      </c>
      <c r="H53" s="311"/>
      <c r="I53" s="319">
        <v>129883</v>
      </c>
      <c r="J53" s="320">
        <v>15422</v>
      </c>
      <c r="K53" s="321">
        <v>9.6999999999999993</v>
      </c>
      <c r="L53" s="322">
        <v>94828</v>
      </c>
      <c r="M53" s="323">
        <v>3.1</v>
      </c>
      <c r="N53" s="324">
        <v>6.6</v>
      </c>
    </row>
    <row r="54" spans="1:14">
      <c r="A54" s="248"/>
      <c r="B54" s="244"/>
      <c r="C54" s="244"/>
      <c r="D54" s="244"/>
      <c r="E54" s="244"/>
      <c r="F54" s="244"/>
      <c r="G54" s="325"/>
      <c r="H54" s="326" t="s">
        <v>513</v>
      </c>
      <c r="I54" s="327">
        <v>121396</v>
      </c>
      <c r="J54" s="328">
        <v>14414</v>
      </c>
      <c r="K54" s="329">
        <v>6</v>
      </c>
      <c r="L54" s="330">
        <v>55133</v>
      </c>
      <c r="M54" s="331">
        <v>4.9000000000000004</v>
      </c>
      <c r="N54" s="332">
        <v>1.1000000000000001</v>
      </c>
    </row>
    <row r="55" spans="1:14">
      <c r="A55" s="248"/>
      <c r="B55" s="244"/>
      <c r="C55" s="244"/>
      <c r="D55" s="244"/>
      <c r="E55" s="244"/>
      <c r="F55" s="244"/>
      <c r="G55" s="310" t="s">
        <v>515</v>
      </c>
      <c r="H55" s="311"/>
      <c r="I55" s="319">
        <v>101117</v>
      </c>
      <c r="J55" s="320">
        <v>11825</v>
      </c>
      <c r="K55" s="321">
        <v>-23.3</v>
      </c>
      <c r="L55" s="322">
        <v>119674</v>
      </c>
      <c r="M55" s="323">
        <v>26.2</v>
      </c>
      <c r="N55" s="324">
        <v>-49.5</v>
      </c>
    </row>
    <row r="56" spans="1:14">
      <c r="A56" s="248"/>
      <c r="B56" s="244"/>
      <c r="C56" s="244"/>
      <c r="D56" s="244"/>
      <c r="E56" s="244"/>
      <c r="F56" s="244"/>
      <c r="G56" s="325"/>
      <c r="H56" s="326" t="s">
        <v>513</v>
      </c>
      <c r="I56" s="327">
        <v>87721</v>
      </c>
      <c r="J56" s="328">
        <v>10259</v>
      </c>
      <c r="K56" s="329">
        <v>-28.8</v>
      </c>
      <c r="L56" s="330">
        <v>57803</v>
      </c>
      <c r="M56" s="331">
        <v>4.8</v>
      </c>
      <c r="N56" s="332">
        <v>-33.6</v>
      </c>
    </row>
    <row r="57" spans="1:14">
      <c r="A57" s="248"/>
      <c r="B57" s="244"/>
      <c r="C57" s="244"/>
      <c r="D57" s="244"/>
      <c r="E57" s="244"/>
      <c r="F57" s="244"/>
      <c r="G57" s="310" t="s">
        <v>516</v>
      </c>
      <c r="H57" s="311"/>
      <c r="I57" s="319">
        <v>178819</v>
      </c>
      <c r="J57" s="320">
        <v>20888</v>
      </c>
      <c r="K57" s="321">
        <v>76.599999999999994</v>
      </c>
      <c r="L57" s="322">
        <v>119685</v>
      </c>
      <c r="M57" s="323">
        <v>0</v>
      </c>
      <c r="N57" s="324">
        <v>76.599999999999994</v>
      </c>
    </row>
    <row r="58" spans="1:14">
      <c r="A58" s="248"/>
      <c r="B58" s="244"/>
      <c r="C58" s="244"/>
      <c r="D58" s="244"/>
      <c r="E58" s="244"/>
      <c r="F58" s="244"/>
      <c r="G58" s="325"/>
      <c r="H58" s="326" t="s">
        <v>513</v>
      </c>
      <c r="I58" s="327">
        <v>151665</v>
      </c>
      <c r="J58" s="328">
        <v>17716</v>
      </c>
      <c r="K58" s="329">
        <v>72.7</v>
      </c>
      <c r="L58" s="330">
        <v>68464</v>
      </c>
      <c r="M58" s="331">
        <v>18.399999999999999</v>
      </c>
      <c r="N58" s="332">
        <v>54.3</v>
      </c>
    </row>
    <row r="59" spans="1:14">
      <c r="A59" s="248"/>
      <c r="B59" s="244"/>
      <c r="C59" s="244"/>
      <c r="D59" s="244"/>
      <c r="E59" s="244"/>
      <c r="F59" s="244"/>
      <c r="G59" s="310" t="s">
        <v>517</v>
      </c>
      <c r="H59" s="311"/>
      <c r="I59" s="319">
        <v>319173</v>
      </c>
      <c r="J59" s="320">
        <v>37087</v>
      </c>
      <c r="K59" s="321">
        <v>77.599999999999994</v>
      </c>
      <c r="L59" s="322">
        <v>109920</v>
      </c>
      <c r="M59" s="323">
        <v>-8.1999999999999993</v>
      </c>
      <c r="N59" s="324">
        <v>85.8</v>
      </c>
    </row>
    <row r="60" spans="1:14">
      <c r="A60" s="248"/>
      <c r="B60" s="244"/>
      <c r="C60" s="244"/>
      <c r="D60" s="244"/>
      <c r="E60" s="244"/>
      <c r="F60" s="244"/>
      <c r="G60" s="325"/>
      <c r="H60" s="326" t="s">
        <v>513</v>
      </c>
      <c r="I60" s="333">
        <v>182373</v>
      </c>
      <c r="J60" s="328">
        <v>21191</v>
      </c>
      <c r="K60" s="329">
        <v>19.600000000000001</v>
      </c>
      <c r="L60" s="330">
        <v>62739</v>
      </c>
      <c r="M60" s="331">
        <v>-8.4</v>
      </c>
      <c r="N60" s="332">
        <v>28</v>
      </c>
    </row>
    <row r="61" spans="1:14">
      <c r="A61" s="248"/>
      <c r="B61" s="244"/>
      <c r="C61" s="244"/>
      <c r="D61" s="244"/>
      <c r="E61" s="244"/>
      <c r="F61" s="244"/>
      <c r="G61" s="310" t="s">
        <v>518</v>
      </c>
      <c r="H61" s="334"/>
      <c r="I61" s="335">
        <v>168842</v>
      </c>
      <c r="J61" s="336">
        <v>19857</v>
      </c>
      <c r="K61" s="337">
        <v>23.4</v>
      </c>
      <c r="L61" s="338">
        <v>107226</v>
      </c>
      <c r="M61" s="339">
        <v>-0.7</v>
      </c>
      <c r="N61" s="324">
        <v>24.1</v>
      </c>
    </row>
    <row r="62" spans="1:14">
      <c r="A62" s="248"/>
      <c r="B62" s="244"/>
      <c r="C62" s="244"/>
      <c r="D62" s="244"/>
      <c r="E62" s="244"/>
      <c r="F62" s="244"/>
      <c r="G62" s="325"/>
      <c r="H62" s="326" t="s">
        <v>513</v>
      </c>
      <c r="I62" s="327">
        <v>130910</v>
      </c>
      <c r="J62" s="328">
        <v>15435</v>
      </c>
      <c r="K62" s="329">
        <v>12</v>
      </c>
      <c r="L62" s="330">
        <v>59344</v>
      </c>
      <c r="M62" s="331">
        <v>-0.7</v>
      </c>
      <c r="N62" s="332">
        <v>12.7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70" zoomScaleNormal="70" zoomScaleSheetLayoutView="55" workbookViewId="0">
      <selection activeCell="J101" sqref="J10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1"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0" t="s">
        <v>3</v>
      </c>
      <c r="D47" s="1170"/>
      <c r="E47" s="1171"/>
      <c r="F47" s="11">
        <v>116.21</v>
      </c>
      <c r="G47" s="12">
        <v>115.07</v>
      </c>
      <c r="H47" s="12">
        <v>119.57</v>
      </c>
      <c r="I47" s="12">
        <v>128.06</v>
      </c>
      <c r="J47" s="13">
        <v>146.47999999999999</v>
      </c>
    </row>
    <row r="48" spans="2:10" ht="57.75" customHeight="1">
      <c r="B48" s="14"/>
      <c r="C48" s="1172" t="s">
        <v>4</v>
      </c>
      <c r="D48" s="1172"/>
      <c r="E48" s="1173"/>
      <c r="F48" s="15">
        <v>6.27</v>
      </c>
      <c r="G48" s="16">
        <v>8.1999999999999993</v>
      </c>
      <c r="H48" s="16">
        <v>5.41</v>
      </c>
      <c r="I48" s="16">
        <v>5.49</v>
      </c>
      <c r="J48" s="17">
        <v>8.64</v>
      </c>
    </row>
    <row r="49" spans="2:10" ht="57.75" customHeight="1" thickBot="1">
      <c r="B49" s="18"/>
      <c r="C49" s="1174" t="s">
        <v>5</v>
      </c>
      <c r="D49" s="1174"/>
      <c r="E49" s="1175"/>
      <c r="F49" s="19">
        <v>14.14</v>
      </c>
      <c r="G49" s="20">
        <v>5.42</v>
      </c>
      <c r="H49" s="20">
        <v>11.91</v>
      </c>
      <c r="I49" s="20">
        <v>11.65</v>
      </c>
      <c r="J49" s="21">
        <v>26.07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2017-05-11T04:43:52Z</cp:lastPrinted>
  <dcterms:created xsi:type="dcterms:W3CDTF">2017-02-15T20:36:27Z</dcterms:created>
  <dcterms:modified xsi:type="dcterms:W3CDTF">2017-05-11T04:44:01Z</dcterms:modified>
</cp:coreProperties>
</file>