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3 決算\26 財政情報の開示\財政状況資料集【※H24より】\H29（H27決算)\05-1_チェック作業（決算ライン対応）\★チェック完了したらこちらに格納★\16寝屋川市\"/>
    </mc:Choice>
  </mc:AlternateContent>
  <bookViews>
    <workbookView xWindow="240" yWindow="60" windowWidth="14940" windowHeight="7875" tabRatio="91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BE35" i="9"/>
  <c r="BE34"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AM35" i="9" s="1"/>
  <c r="BW34" i="9" l="1"/>
  <c r="BW35" i="9" l="1"/>
  <c r="BW36" i="9" s="1"/>
  <c r="BW37" i="9" s="1"/>
  <c r="BW38" i="9" s="1"/>
  <c r="BW39" i="9" s="1"/>
  <c r="BW40" i="9" s="1"/>
  <c r="BW41" i="9" s="1"/>
  <c r="CO34" i="9" s="1"/>
  <c r="CO35" i="9" s="1"/>
</calcChain>
</file>

<file path=xl/sharedStrings.xml><?xml version="1.0" encoding="utf-8"?>
<sst xmlns="http://schemas.openxmlformats.org/spreadsheetml/2006/main" count="1049" uniqueCount="558">
  <si>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</si>
  <si>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</si>
  <si>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</si>
  <si>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</si>
  <si>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</si>
  <si>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</si>
  <si>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</si>
  <si>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</si>
  <si>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</si>
  <si>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</si>
  <si>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</si>
  <si>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</si>
  <si>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</si>
  <si>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</si>
  <si>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</si>
  <si>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</si>
  <si>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</si>
  <si>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</si>
  <si>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</si>
  <si>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</si>
  <si>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</si>
  <si>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</si>
  <si>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</si>
  <si>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</si>
  <si>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</si>
  <si>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</si>
  <si>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</si>
  <si>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</si>
  <si>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</si>
  <si>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</si>
  <si>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</si>
  <si>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</si>
  <si>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</si>
  <si>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</si>
  <si>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</si>
  <si>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</si>
  <si>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</si>
  <si>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</si>
  <si>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</si>
  <si>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</si>
  <si>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</si>
  <si>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</si>
  <si>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</si>
  <si>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</si>
  <si>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</si>
  <si>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</si>
  <si>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</si>
  <si>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</si>
  <si>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</si>
  <si>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</si>
  <si>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</si>
  <si>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</si>
  <si>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</si>
  <si>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</si>
  <si>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</si>
  <si>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</si>
  <si>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</si>
  <si>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</si>
  <si>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</si>
  <si>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</si>
  <si>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</si>
  <si>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</si>
  <si>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</si>
  <si>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</si>
  <si>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</si>
  <si>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</si>
  <si>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</si>
  <si>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</si>
  <si>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特例市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</si>
  <si>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</si>
  <si>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</si>
  <si>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</si>
  <si>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</si>
  <si>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</si>
  <si>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</si>
  <si>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</si>
  <si>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</si>
  <si>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</si>
  <si>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</si>
  <si>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</si>
  <si>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</si>
  <si>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寝屋川市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</si>
  <si>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</si>
  <si>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</si>
  <si>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</si>
  <si>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</si>
  <si>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</si>
  <si>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</si>
  <si>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</si>
  <si>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</si>
  <si>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</si>
  <si>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</si>
  <si>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</si>
  <si>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</si>
  <si>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</si>
  <si>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</si>
  <si>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</si>
  <si>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</si>
  <si>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</si>
  <si>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</si>
  <si>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</si>
  <si>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</si>
  <si>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</si>
  <si>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</si>
  <si>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</si>
  <si>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</si>
  <si>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</si>
  <si>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</si>
  <si>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</si>
  <si>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</si>
  <si>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</si>
  <si>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</si>
  <si>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</si>
  <si>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</si>
  <si>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</si>
  <si>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</si>
  <si>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</si>
  <si>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</si>
  <si>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</si>
  <si>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</si>
  <si>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</si>
  <si>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</si>
  <si>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</si>
  <si>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</si>
  <si>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</si>
  <si>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</si>
  <si>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</si>
  <si>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</si>
  <si>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</si>
  <si>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</si>
  <si>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</si>
  <si>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</si>
  <si>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</si>
  <si>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</si>
  <si>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</si>
  <si>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</si>
  <si>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</si>
  <si>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</si>
  <si>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</si>
  <si>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</si>
  <si>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</si>
  <si>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</si>
  <si>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</si>
  <si>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</si>
  <si>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</si>
  <si>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</si>
  <si>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</si>
  <si>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</si>
  <si>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</si>
  <si>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</si>
  <si>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</si>
  <si>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</si>
  <si>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</si>
  <si>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</si>
  <si>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</si>
  <si>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</si>
  <si>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</si>
  <si>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</si>
  <si>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</si>
  <si>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</si>
  <si>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</si>
  <si>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</si>
  <si>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</si>
  <si>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</si>
  <si>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</si>
  <si>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</si>
  <si>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</si>
  <si>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</si>
  <si>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</si>
  <si>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</si>
  <si>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</si>
  <si>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</si>
  <si>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</si>
  <si>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</si>
  <si>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</si>
  <si>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</si>
  <si>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</si>
  <si>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</si>
  <si>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</si>
  <si>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</si>
  <si>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</si>
  <si>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</si>
  <si>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</si>
  <si>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</si>
  <si>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</si>
  <si>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</si>
  <si>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</si>
  <si>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</si>
  <si>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</si>
  <si>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</si>
  <si>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</si>
  <si>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</si>
  <si>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</si>
  <si>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大阪府寝屋川市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</si>
  <si>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</si>
  <si>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</si>
  <si>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</si>
  <si>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</si>
  <si>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</si>
  <si>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</si>
  <si>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</si>
  <si>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</si>
  <si>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</si>
  <si>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</si>
  <si>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</si>
  <si>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</si>
  <si>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</si>
  <si>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</si>
  <si>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</si>
  <si>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</si>
  <si>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</si>
  <si>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</si>
  <si>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</si>
  <si>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</si>
  <si>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</si>
  <si>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</si>
  <si>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</si>
  <si>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</si>
  <si>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</si>
  <si>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</si>
  <si>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</si>
  <si>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</si>
  <si>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</si>
  <si>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</si>
  <si>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</si>
  <si>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</si>
  <si>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</si>
  <si>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</si>
  <si>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</si>
  <si>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</si>
  <si>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</si>
  <si>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</si>
  <si>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</si>
  <si>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</si>
  <si>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</si>
  <si>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</si>
  <si>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</si>
  <si>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</si>
  <si>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</si>
  <si>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</si>
  <si>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</si>
  <si>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</si>
  <si>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</si>
  <si>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</si>
  <si>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</si>
  <si>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</si>
  <si>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</si>
  <si>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</si>
  <si>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</si>
  <si>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</si>
  <si>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</si>
  <si>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</si>
  <si>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</si>
  <si>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</si>
  <si>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</si>
  <si>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</si>
  <si>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</si>
  <si>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</si>
  <si>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</si>
  <si>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</si>
  <si>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</si>
  <si>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</si>
  <si>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</si>
  <si>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</si>
  <si>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</si>
  <si>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</si>
  <si>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</si>
  <si>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</si>
  <si>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</si>
  <si>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</si>
  <si>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</si>
  <si>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</si>
  <si>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</si>
  <si>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</si>
  <si>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</si>
  <si>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</si>
  <si>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</si>
  <si>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</si>
  <si>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</si>
  <si>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</si>
  <si>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</si>
  <si>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</si>
  <si>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</si>
  <si>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</si>
  <si>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</si>
  <si>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</si>
  <si>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</si>
  <si>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</si>
  <si>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</si>
  <si>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</si>
  <si>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</si>
  <si>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</si>
  <si>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</si>
  <si>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</si>
  <si>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</si>
  <si>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</si>
  <si>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</si>
  <si>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</si>
  <si>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</si>
  <si>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</si>
  <si>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</si>
  <si>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</si>
  <si>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</si>
  <si>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</si>
  <si>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</si>
  <si>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</si>
  <si>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</si>
  <si>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</si>
  <si>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</si>
  <si>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</si>
  <si>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</si>
  <si>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</si>
  <si>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</si>
  <si>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</si>
  <si>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</si>
  <si>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</si>
  <si>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</si>
  <si>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</si>
  <si>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</si>
  <si>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</si>
  <si>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</si>
  <si>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</si>
  <si>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</si>
  <si>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</si>
  <si>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</si>
  <si>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</si>
  <si>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</si>
  <si>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</si>
  <si>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</si>
  <si>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</si>
  <si>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</si>
  <si>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</si>
  <si>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</si>
  <si>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</si>
  <si>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</si>
  <si>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</si>
  <si>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</si>
  <si>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</si>
  <si>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</si>
  <si>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</si>
  <si>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</si>
  <si>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大阪府寝屋川市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</si>
  <si>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</si>
  <si>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</si>
  <si>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</si>
  <si>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</si>
  <si>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</si>
  <si>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</si>
  <si>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</si>
  <si>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</si>
  <si>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</si>
  <si>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</si>
  <si>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</si>
  <si>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</si>
  <si>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</si>
  <si>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</si>
  <si>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</si>
  <si>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</si>
  <si>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</si>
  <si>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</si>
  <si>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</si>
  <si>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</si>
  <si>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</si>
  <si>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</si>
  <si>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</si>
  <si>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</si>
  <si>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</si>
  <si>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</si>
  <si>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</si>
  <si>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</si>
  <si>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</si>
  <si>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</si>
  <si>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</si>
  <si>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</si>
  <si>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</si>
  <si>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</si>
  <si>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</si>
  <si>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</si>
  <si>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</si>
  <si>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</si>
  <si>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</si>
  <si>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</si>
  <si>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</si>
  <si>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</si>
  <si>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</si>
  <si>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</si>
  <si>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</si>
  <si>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</si>
  <si>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</si>
  <si>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</si>
  <si>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</si>
  <si>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</si>
  <si>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</si>
  <si>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</si>
  <si>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</si>
  <si>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</si>
  <si>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</si>
  <si>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</si>
  <si>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</si>
  <si>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</si>
  <si>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</si>
  <si>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</si>
  <si>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</si>
  <si>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</si>
  <si>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</si>
  <si>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</si>
  <si>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</si>
  <si>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</si>
  <si>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</si>
  <si>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</si>
  <si>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</si>
  <si>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</si>
  <si>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</si>
  <si>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</si>
  <si>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</si>
  <si>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</si>
  <si>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</si>
  <si>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</si>
  <si>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</si>
  <si>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</si>
  <si>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</si>
  <si>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</si>
  <si>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</si>
  <si>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</si>
  <si>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</si>
  <si>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</si>
  <si>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</si>
  <si>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</si>
  <si>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</si>
  <si>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</si>
  <si>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</si>
  <si>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</si>
  <si>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</si>
  <si>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</si>
  <si>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</si>
  <si>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</si>
  <si>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</si>
  <si>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</si>
  <si>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</si>
  <si>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</si>
  <si>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</si>
  <si>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</si>
  <si>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</si>
  <si>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</si>
  <si>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</si>
  <si>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</si>
  <si>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</si>
  <si>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</si>
  <si>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</si>
  <si>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</si>
  <si>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</si>
  <si>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</si>
  <si>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</si>
  <si>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</si>
  <si>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</si>
  <si>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</si>
  <si>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</si>
  <si>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</si>
  <si>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</si>
  <si>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</si>
  <si>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</si>
  <si>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</si>
  <si>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</si>
  <si>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</si>
  <si>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</si>
  <si>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</si>
  <si>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</si>
  <si>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</si>
  <si>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</si>
  <si>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</si>
  <si>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</si>
  <si>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</si>
  <si>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</si>
  <si>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</si>
  <si>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</si>
  <si>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</si>
  <si>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</si>
  <si>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</si>
  <si>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</si>
  <si>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</si>
  <si>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</si>
  <si>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</si>
  <si>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</si>
  <si>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</si>
  <si>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</si>
  <si>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</si>
  <si>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</si>
  <si>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</si>
  <si>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</si>
  <si>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</si>
  <si>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</si>
  <si>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</si>
  <si>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</si>
  <si>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</si>
  <si>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</si>
  <si>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</si>
  <si>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</si>
  <si>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</si>
  <si>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</si>
  <si>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</si>
  <si>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</si>
  <si>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</si>
  <si>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</si>
  <si>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</si>
  <si>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</si>
  <si>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</si>
  <si>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</si>
  <si>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</si>
  <si>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</si>
  <si>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</si>
  <si>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</si>
  <si>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</si>
  <si>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</si>
  <si>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</si>
  <si>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</si>
  <si>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</si>
  <si>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</si>
  <si>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</si>
  <si>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</si>
  <si>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</si>
  <si>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</si>
  <si>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</si>
  <si>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</si>
  <si>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</si>
  <si>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下水道事業会計</t>
  </si>
  <si>
    <t>介護保険特別会計</t>
  </si>
  <si>
    <t>国民健康保険特別会計</t>
  </si>
  <si>
    <t>▲ 2.76</t>
  </si>
  <si>
    <t>▲ 0.68</t>
  </si>
  <si>
    <t>後期高齢者医療特別会計</t>
  </si>
  <si>
    <t>公共用地先行取得事業特別会計</t>
  </si>
  <si>
    <t>▲ 0.00</t>
  </si>
  <si>
    <t>その他会計（赤字）</t>
  </si>
  <si>
    <t>その他会計（黒字）</t>
  </si>
  <si>
    <t>-</t>
    <phoneticPr fontId="2"/>
  </si>
  <si>
    <t>-</t>
    <phoneticPr fontId="2"/>
  </si>
  <si>
    <t>北河内４市リサイクル施設組合</t>
    <rPh sb="0" eb="3">
      <t>キタカワチ</t>
    </rPh>
    <rPh sb="4" eb="5">
      <t>シ</t>
    </rPh>
    <rPh sb="10" eb="12">
      <t>シセツ</t>
    </rPh>
    <rPh sb="12" eb="14">
      <t>クミアイ</t>
    </rPh>
    <phoneticPr fontId="2"/>
  </si>
  <si>
    <t>枚方寝屋川消防組合</t>
    <rPh sb="0" eb="2">
      <t>ヒラカタ</t>
    </rPh>
    <rPh sb="2" eb="5">
      <t>ネヤガワ</t>
    </rPh>
    <rPh sb="5" eb="7">
      <t>ショウボウ</t>
    </rPh>
    <rPh sb="7" eb="9">
      <t>クミアイ</t>
    </rPh>
    <phoneticPr fontId="2"/>
  </si>
  <si>
    <t>大阪都市競艇組合</t>
    <rPh sb="0" eb="2">
      <t>オオサカ</t>
    </rPh>
    <rPh sb="2" eb="4">
      <t>トシ</t>
    </rPh>
    <rPh sb="4" eb="6">
      <t>キョウテイ</t>
    </rPh>
    <rPh sb="6" eb="8">
      <t>クミアイ</t>
    </rPh>
    <phoneticPr fontId="2"/>
  </si>
  <si>
    <t>淀川左岸水防事務組合</t>
    <rPh sb="0" eb="2">
      <t>ヨドガワ</t>
    </rPh>
    <rPh sb="2" eb="4">
      <t>サガン</t>
    </rPh>
    <rPh sb="4" eb="6">
      <t>スイボウ</t>
    </rPh>
    <rPh sb="6" eb="8">
      <t>ジム</t>
    </rPh>
    <rPh sb="8" eb="10">
      <t>クミアイ</t>
    </rPh>
    <phoneticPr fontId="2"/>
  </si>
  <si>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27"/>
  </si>
  <si>
    <t>大阪府後期高齢者医療広域連合
（後期高齢者医療特別会計）</t>
  </si>
  <si>
    <t>大阪広域水道企業団
（水道事業会計）</t>
  </si>
  <si>
    <t>大阪広域水道企業団
（工業用水道事業会計）</t>
  </si>
  <si>
    <t>アドバンス寝屋川管理株式会社</t>
    <rPh sb="5" eb="8">
      <t>ネヤガワ</t>
    </rPh>
    <rPh sb="8" eb="10">
      <t>カンリ</t>
    </rPh>
    <rPh sb="10" eb="14">
      <t>カブシキガイシャ</t>
    </rPh>
    <phoneticPr fontId="2"/>
  </si>
  <si>
    <t>寝屋川市保健福祉公社</t>
    <rPh sb="0" eb="4">
      <t>ネヤガワシ</t>
    </rPh>
    <rPh sb="4" eb="6">
      <t>ホケン</t>
    </rPh>
    <rPh sb="6" eb="8">
      <t>フクシ</t>
    </rPh>
    <rPh sb="8" eb="10">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</si>
  <si>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</si>
  <si>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</si>
  <si>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</si>
  <si>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</si>
  <si>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</si>
  <si>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</si>
  <si>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</si>
  <si>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</si>
  <si>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</si>
  <si>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地方債の繰上償還や新規発行の抑制により、将来負担比率・実質公債費比率ともに類似団体を下回る比率となっている。
　今後も、地方債の発行抑制や定員の適正化などにより、フロー、ストックの両面において、健全な財政を維持し、将来にわたり持続可能な財政基盤の確立を目指す。</t>
    <rPh sb="1" eb="4">
      <t>チホウサイ</t>
    </rPh>
    <rPh sb="5" eb="7">
      <t>クリアゲ</t>
    </rPh>
    <rPh sb="7" eb="9">
      <t>ショウカン</t>
    </rPh>
    <rPh sb="10" eb="12">
      <t>シンキ</t>
    </rPh>
    <rPh sb="12" eb="14">
      <t>ハッコウ</t>
    </rPh>
    <rPh sb="15" eb="17">
      <t>ヨクセイ</t>
    </rPh>
    <rPh sb="21" eb="23">
      <t>ショウライ</t>
    </rPh>
    <rPh sb="23" eb="25">
      <t>フタン</t>
    </rPh>
    <rPh sb="25" eb="27">
      <t>ヒリツ</t>
    </rPh>
    <rPh sb="28" eb="30">
      <t>ジッシツ</t>
    </rPh>
    <rPh sb="30" eb="33">
      <t>コウサイヒ</t>
    </rPh>
    <rPh sb="33" eb="35">
      <t>ヒリツ</t>
    </rPh>
    <rPh sb="38" eb="40">
      <t>ルイジ</t>
    </rPh>
    <rPh sb="40" eb="42">
      <t>ダンタイ</t>
    </rPh>
    <rPh sb="43" eb="45">
      <t>シタマワ</t>
    </rPh>
    <rPh sb="46" eb="48">
      <t>ヒリツ</t>
    </rPh>
    <rPh sb="57" eb="59">
      <t>コンゴ</t>
    </rPh>
    <rPh sb="61" eb="64">
      <t>チホウサイ</t>
    </rPh>
    <rPh sb="65" eb="67">
      <t>ハッコウ</t>
    </rPh>
    <rPh sb="67" eb="69">
      <t>ヨクセイ</t>
    </rPh>
    <rPh sb="70" eb="72">
      <t>テイイン</t>
    </rPh>
    <rPh sb="73" eb="76">
      <t>テキセイカ</t>
    </rPh>
    <rPh sb="91" eb="93">
      <t>リョウメン</t>
    </rPh>
    <rPh sb="98" eb="100">
      <t>ケンゼン</t>
    </rPh>
    <rPh sb="101" eb="103">
      <t>ザイセイ</t>
    </rPh>
    <rPh sb="104" eb="106">
      <t>イジ</t>
    </rPh>
    <rPh sb="108" eb="110">
      <t>ショウライ</t>
    </rPh>
    <rPh sb="114" eb="116">
      <t>ジゾク</t>
    </rPh>
    <rPh sb="116" eb="118">
      <t>カノウ</t>
    </rPh>
    <rPh sb="119" eb="121">
      <t>ザイセイ</t>
    </rPh>
    <rPh sb="121" eb="123">
      <t>キバン</t>
    </rPh>
    <rPh sb="124" eb="126">
      <t>カクリツ</t>
    </rPh>
    <rPh sb="127" eb="129">
      <t>メザ</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</si>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</sst>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36765</c:v>
                </c:pt>
                <c:pt idx="1">
                  <c:v>39052</c:v>
                </c:pt>
                <c:pt idx="2">
                  <c:v>41235</c:v>
                </c:pt>
                <c:pt idx="3">
                  <c:v>41862</c:v>
                </c:pt>
                <c:pt idx="4">
                  <c:v>43554</c:v>
                </c:pt>
              </c:numCache>
            </c:numRef>
          </c:val>
          <c:smooth val="0"/>
          <c:extLst>
            <c:ext xmlns:c16="http://schemas.microsoft.com/office/drawing/2014/chart" uri="{C3380CC4-5D6E-409C-BE32-E72D297353CC}">
              <c16:uniqueId val="{00000000-F662-4B16-8997-86DCFE1DCC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19077</c:v>
                </c:pt>
                <c:pt idx="1">
                  <c:v>23873</c:v>
                </c:pt>
                <c:pt idx="2">
                  <c:v>22880</c:v>
                </c:pt>
                <c:pt idx="3">
                  <c:v>19120</c:v>
                </c:pt>
                <c:pt idx="4">
                  <c:v>21074</c:v>
                </c:pt>
              </c:numCache>
            </c:numRef>
          </c:val>
          <c:smooth val="0"/>
          <c:extLst>
            <c:ext xmlns:c16="http://schemas.microsoft.com/office/drawing/2014/chart" uri="{C3380CC4-5D6E-409C-BE32-E72D297353CC}">
              <c16:uniqueId val="{00000001-F662-4B16-8997-86DCFE1DCC9F}"/>
            </c:ext>
          </c:extLst>
        </c:ser>
        <c:dLbls>
          <c:showLegendKey val="0"/>
          <c:showVal val="0"/>
          <c:showCatName val="0"/>
          <c:showSerName val="0"/>
          <c:showPercent val="0"/>
          <c:showBubbleSize val="0"/>
        </c:dLbls>
        <c:marker val="1"/>
        <c:smooth val="0"/>
        <c:axId val="101863424"/>
        <c:axId val="101865344"/>
      </c:lineChart>
      <c:catAx>
        <c:axId val="101863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865344"/>
        <c:crosses val="autoZero"/>
        <c:auto val="1"/>
        <c:lblAlgn val="ctr"/>
        <c:lblOffset val="100"/>
        <c:tickLblSkip val="1"/>
        <c:tickMarkSkip val="1"/>
        <c:noMultiLvlLbl val="0"/>
      </c:catAx>
      <c:valAx>
        <c:axId val="10186534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863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1.2</c:v>
                </c:pt>
                <c:pt idx="1">
                  <c:v>1.6</c:v>
                </c:pt>
                <c:pt idx="2">
                  <c:v>1.94</c:v>
                </c:pt>
                <c:pt idx="3">
                  <c:v>2.95</c:v>
                </c:pt>
                <c:pt idx="4">
                  <c:v>3.13</c:v>
                </c:pt>
              </c:numCache>
            </c:numRef>
          </c:val>
          <c:extLst>
            <c:ext xmlns:c16="http://schemas.microsoft.com/office/drawing/2014/chart" uri="{C3380CC4-5D6E-409C-BE32-E72D297353CC}">
              <c16:uniqueId val="{00000000-D6E8-4255-9A62-0E94DE82DEA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4.1900000000000004</c:v>
                </c:pt>
                <c:pt idx="1">
                  <c:v>5.85</c:v>
                </c:pt>
                <c:pt idx="2">
                  <c:v>6.36</c:v>
                </c:pt>
                <c:pt idx="3">
                  <c:v>8.35</c:v>
                </c:pt>
                <c:pt idx="4">
                  <c:v>10.29</c:v>
                </c:pt>
              </c:numCache>
            </c:numRef>
          </c:val>
          <c:extLst>
            <c:ext xmlns:c16="http://schemas.microsoft.com/office/drawing/2014/chart" uri="{C3380CC4-5D6E-409C-BE32-E72D297353CC}">
              <c16:uniqueId val="{00000001-D6E8-4255-9A62-0E94DE82DEA4}"/>
            </c:ext>
          </c:extLst>
        </c:ser>
        <c:dLbls>
          <c:showLegendKey val="0"/>
          <c:showVal val="0"/>
          <c:showCatName val="0"/>
          <c:showSerName val="0"/>
          <c:showPercent val="0"/>
          <c:showBubbleSize val="0"/>
        </c:dLbls>
        <c:gapWidth val="250"/>
        <c:overlap val="100"/>
        <c:axId val="106476288"/>
        <c:axId val="106478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3.15</c:v>
                </c:pt>
                <c:pt idx="1">
                  <c:v>3.49</c:v>
                </c:pt>
                <c:pt idx="2">
                  <c:v>3.25</c:v>
                </c:pt>
                <c:pt idx="3">
                  <c:v>6.6</c:v>
                </c:pt>
                <c:pt idx="4">
                  <c:v>3.69</c:v>
                </c:pt>
              </c:numCache>
            </c:numRef>
          </c:val>
          <c:smooth val="0"/>
          <c:extLst>
            <c:ext xmlns:c16="http://schemas.microsoft.com/office/drawing/2014/chart" uri="{C3380CC4-5D6E-409C-BE32-E72D297353CC}">
              <c16:uniqueId val="{00000002-D6E8-4255-9A62-0E94DE82DEA4}"/>
            </c:ext>
          </c:extLst>
        </c:ser>
        <c:dLbls>
          <c:showLegendKey val="0"/>
          <c:showVal val="0"/>
          <c:showCatName val="0"/>
          <c:showSerName val="0"/>
          <c:showPercent val="0"/>
          <c:showBubbleSize val="0"/>
        </c:dLbls>
        <c:marker val="1"/>
        <c:smooth val="0"/>
        <c:axId val="106476288"/>
        <c:axId val="106478208"/>
      </c:lineChart>
      <c:catAx>
        <c:axId val="10647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478208"/>
        <c:crosses val="autoZero"/>
        <c:auto val="1"/>
        <c:lblAlgn val="ctr"/>
        <c:lblOffset val="100"/>
        <c:tickLblSkip val="1"/>
        <c:tickMarkSkip val="1"/>
        <c:noMultiLvlLbl val="0"/>
      </c:catAx>
      <c:valAx>
        <c:axId val="106478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476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885-4772-B44C-AEB97F39C79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885-4772-B44C-AEB97F39C79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885-4772-B44C-AEB97F39C791}"/>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885-4772-B44C-AEB97F39C79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0.21</c:v>
                </c:pt>
                <c:pt idx="2">
                  <c:v>#N/A</c:v>
                </c:pt>
                <c:pt idx="3">
                  <c:v>0.27</c:v>
                </c:pt>
                <c:pt idx="4">
                  <c:v>#N/A</c:v>
                </c:pt>
                <c:pt idx="5">
                  <c:v>0.28000000000000003</c:v>
                </c:pt>
                <c:pt idx="6">
                  <c:v>#N/A</c:v>
                </c:pt>
                <c:pt idx="7">
                  <c:v>0.3</c:v>
                </c:pt>
                <c:pt idx="8">
                  <c:v>#N/A</c:v>
                </c:pt>
                <c:pt idx="9">
                  <c:v>0.31</c:v>
                </c:pt>
              </c:numCache>
            </c:numRef>
          </c:val>
          <c:extLst>
            <c:ext xmlns:c16="http://schemas.microsoft.com/office/drawing/2014/chart" uri="{C3380CC4-5D6E-409C-BE32-E72D297353CC}">
              <c16:uniqueId val="{00000004-F885-4772-B44C-AEB97F39C79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2.76</c:v>
                </c:pt>
                <c:pt idx="1">
                  <c:v>#N/A</c:v>
                </c:pt>
                <c:pt idx="2">
                  <c:v>0.68</c:v>
                </c:pt>
                <c:pt idx="3">
                  <c:v>#N/A</c:v>
                </c:pt>
                <c:pt idx="4">
                  <c:v>#N/A</c:v>
                </c:pt>
                <c:pt idx="5">
                  <c:v>0.15</c:v>
                </c:pt>
                <c:pt idx="6">
                  <c:v>#N/A</c:v>
                </c:pt>
                <c:pt idx="7">
                  <c:v>0.21</c:v>
                </c:pt>
                <c:pt idx="8">
                  <c:v>#N/A</c:v>
                </c:pt>
                <c:pt idx="9">
                  <c:v>0.42</c:v>
                </c:pt>
              </c:numCache>
            </c:numRef>
          </c:val>
          <c:extLst>
            <c:ext xmlns:c16="http://schemas.microsoft.com/office/drawing/2014/chart" uri="{C3380CC4-5D6E-409C-BE32-E72D297353CC}">
              <c16:uniqueId val="{00000005-F885-4772-B44C-AEB97F39C79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0.41</c:v>
                </c:pt>
                <c:pt idx="8">
                  <c:v>#N/A</c:v>
                </c:pt>
                <c:pt idx="9">
                  <c:v>0.65</c:v>
                </c:pt>
              </c:numCache>
            </c:numRef>
          </c:val>
          <c:extLst>
            <c:ext xmlns:c16="http://schemas.microsoft.com/office/drawing/2014/chart" uri="{C3380CC4-5D6E-409C-BE32-E72D297353CC}">
              <c16:uniqueId val="{00000006-F885-4772-B44C-AEB97F39C79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c:v>
                </c:pt>
                <c:pt idx="1">
                  <c:v>0</c:v>
                </c:pt>
                <c:pt idx="2">
                  <c:v>0</c:v>
                </c:pt>
                <c:pt idx="3">
                  <c:v>0</c:v>
                </c:pt>
                <c:pt idx="4">
                  <c:v>#N/A</c:v>
                </c:pt>
                <c:pt idx="5">
                  <c:v>0.19</c:v>
                </c:pt>
                <c:pt idx="6">
                  <c:v>#N/A</c:v>
                </c:pt>
                <c:pt idx="7">
                  <c:v>0.86</c:v>
                </c:pt>
                <c:pt idx="8">
                  <c:v>#N/A</c:v>
                </c:pt>
                <c:pt idx="9">
                  <c:v>1.26</c:v>
                </c:pt>
              </c:numCache>
            </c:numRef>
          </c:val>
          <c:extLst>
            <c:ext xmlns:c16="http://schemas.microsoft.com/office/drawing/2014/chart" uri="{C3380CC4-5D6E-409C-BE32-E72D297353CC}">
              <c16:uniqueId val="{00000007-F885-4772-B44C-AEB97F39C79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1.2</c:v>
                </c:pt>
                <c:pt idx="2">
                  <c:v>#N/A</c:v>
                </c:pt>
                <c:pt idx="3">
                  <c:v>1.6</c:v>
                </c:pt>
                <c:pt idx="4">
                  <c:v>#N/A</c:v>
                </c:pt>
                <c:pt idx="5">
                  <c:v>1.94</c:v>
                </c:pt>
                <c:pt idx="6">
                  <c:v>#N/A</c:v>
                </c:pt>
                <c:pt idx="7">
                  <c:v>2.94</c:v>
                </c:pt>
                <c:pt idx="8">
                  <c:v>#N/A</c:v>
                </c:pt>
                <c:pt idx="9">
                  <c:v>3.12</c:v>
                </c:pt>
              </c:numCache>
            </c:numRef>
          </c:val>
          <c:extLst>
            <c:ext xmlns:c16="http://schemas.microsoft.com/office/drawing/2014/chart" uri="{C3380CC4-5D6E-409C-BE32-E72D297353CC}">
              <c16:uniqueId val="{00000008-F885-4772-B44C-AEB97F39C79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9.8699999999999992</c:v>
                </c:pt>
                <c:pt idx="2">
                  <c:v>#N/A</c:v>
                </c:pt>
                <c:pt idx="3">
                  <c:v>10.63</c:v>
                </c:pt>
                <c:pt idx="4">
                  <c:v>#N/A</c:v>
                </c:pt>
                <c:pt idx="5">
                  <c:v>11.4</c:v>
                </c:pt>
                <c:pt idx="6">
                  <c:v>#N/A</c:v>
                </c:pt>
                <c:pt idx="7">
                  <c:v>12.17</c:v>
                </c:pt>
                <c:pt idx="8">
                  <c:v>#N/A</c:v>
                </c:pt>
                <c:pt idx="9">
                  <c:v>12.33</c:v>
                </c:pt>
              </c:numCache>
            </c:numRef>
          </c:val>
          <c:extLst>
            <c:ext xmlns:c16="http://schemas.microsoft.com/office/drawing/2014/chart" uri="{C3380CC4-5D6E-409C-BE32-E72D297353CC}">
              <c16:uniqueId val="{00000009-F885-4772-B44C-AEB97F39C791}"/>
            </c:ext>
          </c:extLst>
        </c:ser>
        <c:dLbls>
          <c:showLegendKey val="0"/>
          <c:showVal val="0"/>
          <c:showCatName val="0"/>
          <c:showSerName val="0"/>
          <c:showPercent val="0"/>
          <c:showBubbleSize val="0"/>
        </c:dLbls>
        <c:gapWidth val="150"/>
        <c:overlap val="100"/>
        <c:axId val="111294720"/>
        <c:axId val="111308800"/>
      </c:barChart>
      <c:catAx>
        <c:axId val="11129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308800"/>
        <c:crosses val="autoZero"/>
        <c:auto val="1"/>
        <c:lblAlgn val="ctr"/>
        <c:lblOffset val="100"/>
        <c:tickLblSkip val="1"/>
        <c:tickMarkSkip val="1"/>
        <c:noMultiLvlLbl val="0"/>
      </c:catAx>
      <c:valAx>
        <c:axId val="111308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294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7446</c:v>
                </c:pt>
                <c:pt idx="5">
                  <c:v>7455</c:v>
                </c:pt>
                <c:pt idx="8">
                  <c:v>7490</c:v>
                </c:pt>
                <c:pt idx="11">
                  <c:v>7870</c:v>
                </c:pt>
                <c:pt idx="14">
                  <c:v>7812</c:v>
                </c:pt>
              </c:numCache>
            </c:numRef>
          </c:val>
          <c:extLst>
            <c:ext xmlns:c16="http://schemas.microsoft.com/office/drawing/2014/chart" uri="{C3380CC4-5D6E-409C-BE32-E72D297353CC}">
              <c16:uniqueId val="{00000000-0D31-4C0B-8966-8FE32DB7BB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2</c:v>
                </c:pt>
                <c:pt idx="3">
                  <c:v>1</c:v>
                </c:pt>
                <c:pt idx="6">
                  <c:v>1</c:v>
                </c:pt>
                <c:pt idx="9">
                  <c:v>1</c:v>
                </c:pt>
                <c:pt idx="12">
                  <c:v>0</c:v>
                </c:pt>
              </c:numCache>
            </c:numRef>
          </c:val>
          <c:extLst>
            <c:ext xmlns:c16="http://schemas.microsoft.com/office/drawing/2014/chart" uri="{C3380CC4-5D6E-409C-BE32-E72D297353CC}">
              <c16:uniqueId val="{00000001-0D31-4C0B-8966-8FE32DB7BB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D31-4C0B-8966-8FE32DB7BB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168</c:v>
                </c:pt>
                <c:pt idx="3">
                  <c:v>139</c:v>
                </c:pt>
                <c:pt idx="6">
                  <c:v>136</c:v>
                </c:pt>
                <c:pt idx="9">
                  <c:v>149</c:v>
                </c:pt>
                <c:pt idx="12">
                  <c:v>154</c:v>
                </c:pt>
              </c:numCache>
            </c:numRef>
          </c:val>
          <c:extLst>
            <c:ext xmlns:c16="http://schemas.microsoft.com/office/drawing/2014/chart" uri="{C3380CC4-5D6E-409C-BE32-E72D297353CC}">
              <c16:uniqueId val="{00000003-0D31-4C0B-8966-8FE32DB7BB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1384</c:v>
                </c:pt>
                <c:pt idx="3">
                  <c:v>1387</c:v>
                </c:pt>
                <c:pt idx="6">
                  <c:v>1270</c:v>
                </c:pt>
                <c:pt idx="9">
                  <c:v>1272</c:v>
                </c:pt>
                <c:pt idx="12">
                  <c:v>1186</c:v>
                </c:pt>
              </c:numCache>
            </c:numRef>
          </c:val>
          <c:extLst>
            <c:ext xmlns:c16="http://schemas.microsoft.com/office/drawing/2014/chart" uri="{C3380CC4-5D6E-409C-BE32-E72D297353CC}">
              <c16:uniqueId val="{00000004-0D31-4C0B-8966-8FE32DB7BB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31-4C0B-8966-8FE32DB7BB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D31-4C0B-8966-8FE32DB7BB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7216</c:v>
                </c:pt>
                <c:pt idx="3">
                  <c:v>7383</c:v>
                </c:pt>
                <c:pt idx="6">
                  <c:v>7427</c:v>
                </c:pt>
                <c:pt idx="9">
                  <c:v>7058</c:v>
                </c:pt>
                <c:pt idx="12">
                  <c:v>6794</c:v>
                </c:pt>
              </c:numCache>
            </c:numRef>
          </c:val>
          <c:extLst>
            <c:ext xmlns:c16="http://schemas.microsoft.com/office/drawing/2014/chart" uri="{C3380CC4-5D6E-409C-BE32-E72D297353CC}">
              <c16:uniqueId val="{00000007-0D31-4C0B-8966-8FE32DB7BB9D}"/>
            </c:ext>
          </c:extLst>
        </c:ser>
        <c:dLbls>
          <c:showLegendKey val="0"/>
          <c:showVal val="0"/>
          <c:showCatName val="0"/>
          <c:showSerName val="0"/>
          <c:showPercent val="0"/>
          <c:showBubbleSize val="0"/>
        </c:dLbls>
        <c:gapWidth val="100"/>
        <c:overlap val="100"/>
        <c:axId val="31630848"/>
        <c:axId val="31632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1324</c:v>
                </c:pt>
                <c:pt idx="2">
                  <c:v>#N/A</c:v>
                </c:pt>
                <c:pt idx="3">
                  <c:v>#N/A</c:v>
                </c:pt>
                <c:pt idx="4">
                  <c:v>1455</c:v>
                </c:pt>
                <c:pt idx="5">
                  <c:v>#N/A</c:v>
                </c:pt>
                <c:pt idx="6">
                  <c:v>#N/A</c:v>
                </c:pt>
                <c:pt idx="7">
                  <c:v>1344</c:v>
                </c:pt>
                <c:pt idx="8">
                  <c:v>#N/A</c:v>
                </c:pt>
                <c:pt idx="9">
                  <c:v>#N/A</c:v>
                </c:pt>
                <c:pt idx="10">
                  <c:v>610</c:v>
                </c:pt>
                <c:pt idx="11">
                  <c:v>#N/A</c:v>
                </c:pt>
                <c:pt idx="12">
                  <c:v>#N/A</c:v>
                </c:pt>
                <c:pt idx="13">
                  <c:v>322</c:v>
                </c:pt>
                <c:pt idx="14">
                  <c:v>#N/A</c:v>
                </c:pt>
              </c:numCache>
            </c:numRef>
          </c:val>
          <c:smooth val="0"/>
          <c:extLst>
            <c:ext xmlns:c16="http://schemas.microsoft.com/office/drawing/2014/chart" uri="{C3380CC4-5D6E-409C-BE32-E72D297353CC}">
              <c16:uniqueId val="{00000008-0D31-4C0B-8966-8FE32DB7BB9D}"/>
            </c:ext>
          </c:extLst>
        </c:ser>
        <c:dLbls>
          <c:showLegendKey val="0"/>
          <c:showVal val="0"/>
          <c:showCatName val="0"/>
          <c:showSerName val="0"/>
          <c:showPercent val="0"/>
          <c:showBubbleSize val="0"/>
        </c:dLbls>
        <c:marker val="1"/>
        <c:smooth val="0"/>
        <c:axId val="31630848"/>
        <c:axId val="31632768"/>
      </c:lineChart>
      <c:catAx>
        <c:axId val="3163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632768"/>
        <c:crosses val="autoZero"/>
        <c:auto val="1"/>
        <c:lblAlgn val="ctr"/>
        <c:lblOffset val="100"/>
        <c:tickLblSkip val="1"/>
        <c:tickMarkSkip val="1"/>
        <c:noMultiLvlLbl val="0"/>
      </c:catAx>
      <c:valAx>
        <c:axId val="31632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630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70628</c:v>
                </c:pt>
                <c:pt idx="5">
                  <c:v>71795</c:v>
                </c:pt>
                <c:pt idx="8">
                  <c:v>72904</c:v>
                </c:pt>
                <c:pt idx="11">
                  <c:v>72712</c:v>
                </c:pt>
                <c:pt idx="14">
                  <c:v>73126</c:v>
                </c:pt>
              </c:numCache>
            </c:numRef>
          </c:val>
          <c:extLst>
            <c:ext xmlns:c16="http://schemas.microsoft.com/office/drawing/2014/chart" uri="{C3380CC4-5D6E-409C-BE32-E72D297353CC}">
              <c16:uniqueId val="{00000000-5E19-45F2-8E64-044818F8FD5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20821</c:v>
                </c:pt>
                <c:pt idx="5">
                  <c:v>20922</c:v>
                </c:pt>
                <c:pt idx="8">
                  <c:v>19533</c:v>
                </c:pt>
                <c:pt idx="11">
                  <c:v>17505</c:v>
                </c:pt>
                <c:pt idx="14">
                  <c:v>17881</c:v>
                </c:pt>
              </c:numCache>
            </c:numRef>
          </c:val>
          <c:extLst>
            <c:ext xmlns:c16="http://schemas.microsoft.com/office/drawing/2014/chart" uri="{C3380CC4-5D6E-409C-BE32-E72D297353CC}">
              <c16:uniqueId val="{00000001-5E19-45F2-8E64-044818F8FD5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8249</c:v>
                </c:pt>
                <c:pt idx="5">
                  <c:v>10260</c:v>
                </c:pt>
                <c:pt idx="8">
                  <c:v>10996</c:v>
                </c:pt>
                <c:pt idx="11">
                  <c:v>10733</c:v>
                </c:pt>
                <c:pt idx="14">
                  <c:v>12706</c:v>
                </c:pt>
              </c:numCache>
            </c:numRef>
          </c:val>
          <c:extLst>
            <c:ext xmlns:c16="http://schemas.microsoft.com/office/drawing/2014/chart" uri="{C3380CC4-5D6E-409C-BE32-E72D297353CC}">
              <c16:uniqueId val="{00000002-5E19-45F2-8E64-044818F8FD5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E19-45F2-8E64-044818F8FD5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E19-45F2-8E64-044818F8FD5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2794</c:v>
                </c:pt>
                <c:pt idx="3">
                  <c:v>2</c:v>
                </c:pt>
                <c:pt idx="6">
                  <c:v>2</c:v>
                </c:pt>
                <c:pt idx="9">
                  <c:v>2</c:v>
                </c:pt>
                <c:pt idx="12">
                  <c:v>2</c:v>
                </c:pt>
              </c:numCache>
            </c:numRef>
          </c:val>
          <c:extLst>
            <c:ext xmlns:c16="http://schemas.microsoft.com/office/drawing/2014/chart" uri="{C3380CC4-5D6E-409C-BE32-E72D297353CC}">
              <c16:uniqueId val="{00000005-5E19-45F2-8E64-044818F8FD5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11073</c:v>
                </c:pt>
                <c:pt idx="3">
                  <c:v>10408</c:v>
                </c:pt>
                <c:pt idx="6">
                  <c:v>9820</c:v>
                </c:pt>
                <c:pt idx="9">
                  <c:v>9080</c:v>
                </c:pt>
                <c:pt idx="12">
                  <c:v>8566</c:v>
                </c:pt>
              </c:numCache>
            </c:numRef>
          </c:val>
          <c:extLst>
            <c:ext xmlns:c16="http://schemas.microsoft.com/office/drawing/2014/chart" uri="{C3380CC4-5D6E-409C-BE32-E72D297353CC}">
              <c16:uniqueId val="{00000006-5E19-45F2-8E64-044818F8FD5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856</c:v>
                </c:pt>
                <c:pt idx="3">
                  <c:v>869</c:v>
                </c:pt>
                <c:pt idx="6">
                  <c:v>912</c:v>
                </c:pt>
                <c:pt idx="9">
                  <c:v>1775</c:v>
                </c:pt>
                <c:pt idx="12">
                  <c:v>2043</c:v>
                </c:pt>
              </c:numCache>
            </c:numRef>
          </c:val>
          <c:extLst>
            <c:ext xmlns:c16="http://schemas.microsoft.com/office/drawing/2014/chart" uri="{C3380CC4-5D6E-409C-BE32-E72D297353CC}">
              <c16:uniqueId val="{00000007-5E19-45F2-8E64-044818F8FD5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21363</c:v>
                </c:pt>
                <c:pt idx="3">
                  <c:v>20932</c:v>
                </c:pt>
                <c:pt idx="6">
                  <c:v>19660</c:v>
                </c:pt>
                <c:pt idx="9">
                  <c:v>18516</c:v>
                </c:pt>
                <c:pt idx="12">
                  <c:v>16900</c:v>
                </c:pt>
              </c:numCache>
            </c:numRef>
          </c:val>
          <c:extLst>
            <c:ext xmlns:c16="http://schemas.microsoft.com/office/drawing/2014/chart" uri="{C3380CC4-5D6E-409C-BE32-E72D297353CC}">
              <c16:uniqueId val="{00000008-5E19-45F2-8E64-044818F8FD5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E19-45F2-8E64-044818F8FD5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66388</c:v>
                </c:pt>
                <c:pt idx="3">
                  <c:v>68153</c:v>
                </c:pt>
                <c:pt idx="6">
                  <c:v>66640</c:v>
                </c:pt>
                <c:pt idx="9">
                  <c:v>63322</c:v>
                </c:pt>
                <c:pt idx="12">
                  <c:v>61143</c:v>
                </c:pt>
              </c:numCache>
            </c:numRef>
          </c:val>
          <c:extLst>
            <c:ext xmlns:c16="http://schemas.microsoft.com/office/drawing/2014/chart" uri="{C3380CC4-5D6E-409C-BE32-E72D297353CC}">
              <c16:uniqueId val="{0000000A-5E19-45F2-8E64-044818F8FD5F}"/>
            </c:ext>
          </c:extLst>
        </c:ser>
        <c:dLbls>
          <c:showLegendKey val="0"/>
          <c:showVal val="0"/>
          <c:showCatName val="0"/>
          <c:showSerName val="0"/>
          <c:showPercent val="0"/>
          <c:showBubbleSize val="0"/>
        </c:dLbls>
        <c:gapWidth val="100"/>
        <c:overlap val="100"/>
        <c:axId val="2577536"/>
        <c:axId val="2579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2774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E19-45F2-8E64-044818F8FD5F}"/>
            </c:ext>
          </c:extLst>
        </c:ser>
        <c:dLbls>
          <c:showLegendKey val="0"/>
          <c:showVal val="0"/>
          <c:showCatName val="0"/>
          <c:showSerName val="0"/>
          <c:showPercent val="0"/>
          <c:showBubbleSize val="0"/>
        </c:dLbls>
        <c:marker val="1"/>
        <c:smooth val="0"/>
        <c:axId val="2577536"/>
        <c:axId val="2579456"/>
      </c:lineChart>
      <c:catAx>
        <c:axId val="25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79456"/>
        <c:crosses val="autoZero"/>
        <c:auto val="1"/>
        <c:lblAlgn val="ctr"/>
        <c:lblOffset val="100"/>
        <c:tickLblSkip val="1"/>
        <c:tickMarkSkip val="1"/>
        <c:noMultiLvlLbl val="0"/>
      </c:catAx>
      <c:valAx>
        <c:axId val="2579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{0BA7E3C4-563A-42E6-9266-D69AB0B26519}</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9926-4753-AF6C-84DC3B3D5C5A}"/>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{A170AB22-92EE-491C-AB32-BC5EBE8DB77C}</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9926-4753-AF6C-84DC3B3D5C5A}"/>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{5A012B90-2B72-4140-A043-A59528B57D8D}</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9926-4753-AF6C-84DC3B3D5C5A}"/>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{73225789-FECC-47B1-BC9A-895B3A603025}</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9926-4753-AF6C-84DC3B3D5C5A}"/>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{A9C0C1FE-D023-455B-A3F3-82951F068609}</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9926-4753-AF6C-84DC3B3D5C5A}"/>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9926-4753-AF6C-84DC3B3D5C5A}"/>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{4CFACF63-832F-4A28-84B9-91009675154C}</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9926-4753-AF6C-84DC3B3D5C5A}"/>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{964E4A4A-3534-4A95-8798-AB41A9E07804}</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9926-4753-AF6C-84DC3B3D5C5A}"/>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{2347C9CF-B528-4C2E-9EFE-45C4BE9248A8}</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9926-4753-AF6C-84DC3B3D5C5A}"/>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{54BE832F-153E-4D0A-A41D-D9C50427BAC4}</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9926-4753-AF6C-84DC3B3D5C5A}"/>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{1E51B723-66FD-476D-8A38-19219C259C0B}</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9926-4753-AF6C-84DC3B3D5C5A}"/>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9926-4753-AF6C-84DC3B3D5C5A}"/>
            </c:ext>
          </c:extLst>
        </c:ser>
        <c:dLbls>
          <c:showLegendKey val="0"/>
          <c:showVal val="0"/>
          <c:showCatName val="0"/>
          <c:showSerName val="0"/>
          <c:showPercent val="0"/>
          <c:showBubbleSize val="0"/>
        </c:dLbls>
        <c:axId val="819579000"/>
        <c:axId val="819584096"/>
      </c:scatterChart>
      <c:valAx>
        <c:axId val="8195790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19584096"/>
        <c:crosses val="autoZero"/>
        <c:crossBetween val="midCat"/>
      </c:valAx>
      <c:valAx>
        <c:axId val="8195840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195790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{BC19090E-6977-409B-AEFF-7B84F6EE6B64}</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87FF-435D-993A-67DCF77930A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{90F89988-0C58-46E9-95F3-29461E78FF51}</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87FF-435D-993A-67DCF77930A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{09E6B8BF-BF20-4F26-868E-86F985CE9BAB}</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87FF-435D-993A-67DCF77930A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{77DE3E58-B516-4869-96C4-97C5B339B0BF}</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87FF-435D-993A-67DCF77930A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{004B0BFA-D3D6-48E0-B168-D8D7338D6BCF}</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87FF-435D-993A-67DCF77930A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4.3</c:v>
                </c:pt>
                <c:pt idx="1">
                  <c:v>4</c:v>
                </c:pt>
                <c:pt idx="2">
                  <c:v>3.6</c:v>
                </c:pt>
                <c:pt idx="3">
                  <c:v>2.9</c:v>
                </c:pt>
                <c:pt idx="4">
                  <c:v>1.9</c:v>
                </c:pt>
              </c:numCache>
            </c:numRef>
          </c:xVal>
          <c:yVal>
            <c:numRef>
              <c:f>公会計指標分析・財政指標組合せ分析表!$K$73:$O$73</c:f>
              <c:numCache>
                <c:formatCode>#,##0.0;"▲ "#,##0.0</c:formatCode>
                <c:ptCount val="5"/>
                <c:pt idx="0">
                  <c:v>7.4</c:v>
                </c:pt>
              </c:numCache>
            </c:numRef>
          </c:yVal>
          <c:smooth val="0"/>
          <c:extLst>
            <c:ext xmlns:c16="http://schemas.microsoft.com/office/drawing/2014/chart" uri="{C3380CC4-5D6E-409C-BE32-E72D297353CC}">
              <c16:uniqueId val="{00000005-87FF-435D-993A-67DCF77930A0}"/>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{32E15EBE-5BCF-49DF-8806-070E66A055B7}</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87FF-435D-993A-67DCF77930A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{6FB83339-CE17-4AE6-B2B2-21FEE1B6D732}</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87FF-435D-993A-67DCF77930A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{6132D861-3B43-4012-8D0F-EE65CF6F64FD}</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87FF-435D-993A-67DCF77930A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{3D305266-6A74-4048-92A1-692B3B435B16}</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87FF-435D-993A-67DCF77930A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{004755EA-0EA4-475A-A18D-72D802272D08}</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87FF-435D-993A-67DCF77930A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8.3000000000000007</c:v>
                </c:pt>
                <c:pt idx="2">
                  <c:v>7.7</c:v>
                </c:pt>
                <c:pt idx="3">
                  <c:v>7.1</c:v>
                </c:pt>
                <c:pt idx="4">
                  <c:v>6.3</c:v>
                </c:pt>
              </c:numCache>
            </c:numRef>
          </c:xVal>
          <c:yVal>
            <c:numRef>
              <c:f>公会計指標分析・財政指標組合せ分析表!$K$77:$O$77</c:f>
              <c:numCache>
                <c:formatCode>#,##0.0;"▲ "#,##0.0</c:formatCode>
                <c:ptCount val="5"/>
                <c:pt idx="0">
                  <c:v>62.5</c:v>
                </c:pt>
                <c:pt idx="1">
                  <c:v>57.8</c:v>
                </c:pt>
                <c:pt idx="2">
                  <c:v>49.8</c:v>
                </c:pt>
                <c:pt idx="3">
                  <c:v>45.1</c:v>
                </c:pt>
                <c:pt idx="4">
                  <c:v>37.4</c:v>
                </c:pt>
              </c:numCache>
            </c:numRef>
          </c:yVal>
          <c:smooth val="0"/>
          <c:extLst>
            <c:ext xmlns:c16="http://schemas.microsoft.com/office/drawing/2014/chart" uri="{C3380CC4-5D6E-409C-BE32-E72D297353CC}">
              <c16:uniqueId val="{0000000B-87FF-435D-993A-67DCF77930A0}"/>
            </c:ext>
          </c:extLst>
        </c:ser>
        <c:dLbls>
          <c:showLegendKey val="0"/>
          <c:showVal val="0"/>
          <c:showCatName val="0"/>
          <c:showSerName val="0"/>
          <c:showPercent val="0"/>
          <c:showBubbleSize val="0"/>
        </c:dLbls>
        <c:axId val="819580960"/>
        <c:axId val="819586056"/>
      </c:scatterChart>
      <c:valAx>
        <c:axId val="819580960"/>
        <c:scaling>
          <c:orientation val="minMax"/>
          <c:max val="9"/>
          <c:min val="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19586056"/>
        <c:crosses val="autoZero"/>
        <c:crossBetween val="midCat"/>
      </c:valAx>
      <c:valAx>
        <c:axId val="819586056"/>
        <c:scaling>
          <c:orientation val="minMax"/>
          <c:max val="7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195809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大阪府寝屋川市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a:solidFill>
                <a:schemeClr val="dk1"/>
              </a:solidFill>
              <a:effectLst/>
              <a:latin typeface="+mn-lt"/>
              <a:ea typeface="+mn-ea"/>
              <a:cs typeface="+mn-cs"/>
            </a:rPr>
            <a:t>　繰上償還の実施等により市債残高の抑制を実施してきたことから、元利償還金が減少している。</a:t>
          </a:r>
          <a:endParaRPr lang="ja-JP" altLang="ja-JP" sz="1300">
            <a:effectLst/>
          </a:endParaRPr>
        </a:p>
        <a:p>
          <a:pPr rtl="0" eaLnBrk="1" fontAlgn="auto" latinLnBrk="0" hangingPunct="1"/>
          <a:r>
            <a:rPr lang="ja-JP" altLang="ja-JP" sz="1300" b="0" i="0">
              <a:solidFill>
                <a:schemeClr val="dk1"/>
              </a:solidFill>
              <a:effectLst/>
              <a:latin typeface="+mn-lt"/>
              <a:ea typeface="+mn-ea"/>
              <a:cs typeface="+mn-cs"/>
            </a:rPr>
            <a:t>　将来の財政負担を考慮し、今後も地方債の発行抑制に努めていく。</a:t>
          </a:r>
          <a:r>
            <a:rPr lang="ja-JP" altLang="ja-JP" sz="1300">
              <a:solidFill>
                <a:schemeClr val="dk1"/>
              </a:solidFill>
              <a:effectLst/>
              <a:latin typeface="+mn-lt"/>
              <a:ea typeface="+mn-ea"/>
              <a:cs typeface="+mn-cs"/>
            </a:rPr>
            <a:t> </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大阪府寝屋川市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a:solidFill>
                <a:schemeClr val="dk1"/>
              </a:solidFill>
              <a:effectLst/>
              <a:latin typeface="+mn-lt"/>
              <a:ea typeface="+mn-ea"/>
              <a:cs typeface="+mn-cs"/>
            </a:rPr>
            <a:t>　繰上償還や、普通建設事業債の発行抑制により、地方債残高は減少しており、また、職員数の減少による退職手当負担見込額の減少により、将来負担比率の分子は大きく改善した。</a:t>
          </a:r>
          <a:endParaRPr lang="ja-JP" altLang="ja-JP" sz="1300">
            <a:effectLst/>
          </a:endParaRPr>
        </a:p>
        <a:p>
          <a:pPr rtl="0" eaLnBrk="1" fontAlgn="auto" latinLnBrk="0" hangingPunct="1"/>
          <a:r>
            <a:rPr lang="ja-JP" altLang="ja-JP" sz="1300" b="0" i="0">
              <a:solidFill>
                <a:schemeClr val="dk1"/>
              </a:solidFill>
              <a:effectLst/>
              <a:latin typeface="+mn-lt"/>
              <a:ea typeface="+mn-ea"/>
              <a:cs typeface="+mn-cs"/>
            </a:rPr>
            <a:t>　今後も、地方債の発行抑制や定員の適正化に努めることなどにより、後年度の負担軽減を図る。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大阪府寝屋川市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239,108
236,346
24.70
81,748,539
80,113,116
1,412,521
45,162,644
61,142,990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大阪府寝屋川市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239,108
236,346
24.70
81,748,539
80,113,116
1,412,521
45,162,644
61,142,990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大阪府寝屋川市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239,108
236,346
24.70
81,748,539
80,113,116
1,412,521
45,162,644
61,142,990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大阪府寝屋川市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239,108
236,346
24.70
81,748,539
80,113,116
1,412,521
45,162,644
61,142,990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a:solidFill>
                <a:schemeClr val="dk1"/>
              </a:solidFill>
              <a:effectLst/>
              <a:latin typeface="+mn-lt"/>
              <a:ea typeface="+mn-ea"/>
              <a:cs typeface="+mn-cs"/>
            </a:rPr>
            <a:t>　個人市民税の担税力が弱いこと、大企業が少ないため法人市民税収入が少ないことなど、税基盤が脆弱であることから、類似団体平均に比べて低くなっている。今後も税源涵養の観点から、まちの魅力や活力の創出に向けた都市基盤の整備に取り組むとともに、</a:t>
          </a:r>
          <a:r>
            <a:rPr lang="ja-JP" altLang="en-US" sz="1300" b="0" i="0">
              <a:solidFill>
                <a:schemeClr val="dk1"/>
              </a:solidFill>
              <a:effectLst/>
              <a:latin typeface="+mn-lt"/>
              <a:ea typeface="+mn-ea"/>
              <a:cs typeface="+mn-cs"/>
            </a:rPr>
            <a:t>地方創生の取組を推進し</a:t>
          </a:r>
          <a:r>
            <a:rPr lang="ja-JP" altLang="ja-JP" sz="1300" b="0" i="0">
              <a:solidFill>
                <a:schemeClr val="dk1"/>
              </a:solidFill>
              <a:effectLst/>
              <a:latin typeface="+mn-lt"/>
              <a:ea typeface="+mn-ea"/>
              <a:cs typeface="+mn-cs"/>
            </a:rPr>
            <a:t>、財政力の向上を図る。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58208</xdr:rowOff>
    </xdr:from>
    <xdr:to>
      <xdr:col>7</xdr:col>
      <xdr:colOff>152400</xdr:colOff>
      <xdr:row>44</xdr:row>
      <xdr:rowOff>24342</xdr:rowOff>
    </xdr:to>
    <xdr:cxnSp macro="">
      <xdr:nvCxnSpPr>
        <xdr:cNvPr id="63" name="直線コネクタ 62"/>
        <xdr:cNvCxnSpPr/>
      </xdr:nvCxnSpPr>
      <xdr:spPr>
        <a:xfrm flipV="1">
          <a:off x="4953000" y="6401858"/>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4"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5" name="直線コネクタ 64"/>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144585</xdr:rowOff>
    </xdr:from>
    <xdr:ext cx="762000" cy="259045"/>
    <xdr:sp macro="" textlink="">
      <xdr:nvSpPr>
        <xdr:cNvPr id="66"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7</xdr:col>
      <xdr:colOff>63500</xdr:colOff>
      <xdr:row>37</xdr:row>
      <xdr:rowOff>58208</xdr:rowOff>
    </xdr:from>
    <xdr:to>
      <xdr:col>7</xdr:col>
      <xdr:colOff>241300</xdr:colOff>
      <xdr:row>37</xdr:row>
      <xdr:rowOff>58208</xdr:rowOff>
    </xdr:to>
    <xdr:cxnSp macro="">
      <xdr:nvCxnSpPr>
        <xdr:cNvPr id="67" name="直線コネクタ 66"/>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65617</xdr:rowOff>
    </xdr:to>
    <xdr:cxnSp macro="">
      <xdr:nvCxnSpPr>
        <xdr:cNvPr id="68" name="直線コネクタ 67"/>
        <xdr:cNvCxnSpPr/>
      </xdr:nvCxnSpPr>
      <xdr:spPr>
        <a:xfrm>
          <a:off x="4114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52510</xdr:rowOff>
    </xdr:from>
    <xdr:ext cx="762000" cy="259045"/>
    <xdr:sp macro="" textlink="">
      <xdr:nvSpPr>
        <xdr:cNvPr id="69" name="財政力平均値テキスト"/>
        <xdr:cNvSpPr txBox="1"/>
      </xdr:nvSpPr>
      <xdr:spPr>
        <a:xfrm>
          <a:off x="5041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70" name="フローチャート : 判断 69"/>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65617</xdr:rowOff>
    </xdr:to>
    <xdr:cxnSp macro="">
      <xdr:nvCxnSpPr>
        <xdr:cNvPr id="71" name="直線コネクタ 70"/>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73" name="テキスト ボックス 72"/>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65617</xdr:rowOff>
    </xdr:to>
    <xdr:cxnSp macro="">
      <xdr:nvCxnSpPr>
        <xdr:cNvPr id="74" name="直線コネクタ 73"/>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5" name="フローチャート : 判断 74"/>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167869</xdr:rowOff>
    </xdr:from>
    <xdr:ext cx="762000" cy="259045"/>
    <xdr:sp macro="" textlink="">
      <xdr:nvSpPr>
        <xdr:cNvPr id="76" name="テキスト ボックス 75"/>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65617</xdr:rowOff>
    </xdr:to>
    <xdr:cxnSp macro="">
      <xdr:nvCxnSpPr>
        <xdr:cNvPr id="77" name="直線コネクタ 76"/>
        <xdr:cNvCxnSpPr/>
      </xdr:nvCxnSpPr>
      <xdr:spPr>
        <a:xfrm>
          <a:off x="1447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7" name="円/楕円 86"/>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158344</xdr:rowOff>
    </xdr:from>
    <xdr:ext cx="762000" cy="259045"/>
    <xdr:sp macro="" textlink="">
      <xdr:nvSpPr>
        <xdr:cNvPr id="88" name="財政力該当値テキスト"/>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9" name="円/楕円 88"/>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101194</xdr:rowOff>
    </xdr:from>
    <xdr:ext cx="736600" cy="259045"/>
    <xdr:sp macro="" textlink="">
      <xdr:nvSpPr>
        <xdr:cNvPr id="90" name="テキスト ボックス 89"/>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1" name="円/楕円 90"/>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101194</xdr:rowOff>
    </xdr:from>
    <xdr:ext cx="762000" cy="259045"/>
    <xdr:sp macro="" textlink="">
      <xdr:nvSpPr>
        <xdr:cNvPr id="92" name="テキスト ボックス 91"/>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3" name="円/楕円 92"/>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94" name="テキスト ボックス 93"/>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5" name="円/楕円 94"/>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96" name="テキスト ボックス 95"/>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mn-ea"/>
              <a:ea typeface="+mn-ea"/>
              <a:cs typeface="+mn-cs"/>
            </a:rPr>
            <a:t>　地方債の発行抑制や繰上償還に努めてきたことによる公債費の減少（対前年度比</a:t>
          </a:r>
          <a:r>
            <a:rPr lang="en-US" altLang="ja-JP" sz="1300">
              <a:solidFill>
                <a:schemeClr val="dk1"/>
              </a:solidFill>
              <a:effectLst/>
              <a:latin typeface="+mn-ea"/>
              <a:ea typeface="+mn-ea"/>
              <a:cs typeface="+mn-cs"/>
            </a:rPr>
            <a:t>1.0</a:t>
          </a:r>
          <a:r>
            <a:rPr lang="ja-JP" altLang="ja-JP" sz="1300">
              <a:solidFill>
                <a:schemeClr val="dk1"/>
              </a:solidFill>
              <a:effectLst/>
              <a:latin typeface="+mn-ea"/>
              <a:ea typeface="+mn-ea"/>
              <a:cs typeface="+mn-cs"/>
            </a:rPr>
            <a:t>ポイント改善）や、地方消費税交付金、株式等譲渡所得割交付金等の増により、比率は</a:t>
          </a:r>
          <a:r>
            <a:rPr lang="en-US" altLang="ja-JP" sz="1300">
              <a:solidFill>
                <a:schemeClr val="dk1"/>
              </a:solidFill>
              <a:effectLst/>
              <a:latin typeface="+mn-ea"/>
              <a:ea typeface="+mn-ea"/>
              <a:cs typeface="+mn-cs"/>
            </a:rPr>
            <a:t>1.7</a:t>
          </a:r>
          <a:r>
            <a:rPr lang="ja-JP" altLang="ja-JP" sz="1300">
              <a:solidFill>
                <a:schemeClr val="dk1"/>
              </a:solidFill>
              <a:effectLst/>
              <a:latin typeface="+mn-ea"/>
              <a:ea typeface="+mn-ea"/>
              <a:cs typeface="+mn-cs"/>
            </a:rPr>
            <a:t>ポイント改善されているが、依然類似団体平均を上回っている。今後も市税徴収率の向上など、自主財源の確保に努めるとともに、アウトソーシングや定員の適正化などの行財政改革を推進することにより財政構造の改善を図る。</a:t>
          </a:r>
          <a:endParaRPr lang="ja-JP" altLang="ja-JP" sz="13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67</xdr:row>
      <xdr:rowOff>15663</xdr:rowOff>
    </xdr:to>
    <xdr:cxnSp macro="">
      <xdr:nvCxnSpPr>
        <xdr:cNvPr id="126" name="直線コネクタ 125"/>
        <xdr:cNvCxnSpPr/>
      </xdr:nvCxnSpPr>
      <xdr:spPr>
        <a:xfrm flipV="1">
          <a:off x="4953000" y="10046970"/>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7"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8" name="直線コネクタ 127"/>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106256</xdr:rowOff>
    </xdr:from>
    <xdr:to>
      <xdr:col>7</xdr:col>
      <xdr:colOff>152400</xdr:colOff>
      <xdr:row>64</xdr:row>
      <xdr:rowOff>71544</xdr:rowOff>
    </xdr:to>
    <xdr:cxnSp macro="">
      <xdr:nvCxnSpPr>
        <xdr:cNvPr id="131" name="直線コネクタ 130"/>
        <xdr:cNvCxnSpPr/>
      </xdr:nvCxnSpPr>
      <xdr:spPr>
        <a:xfrm flipV="1">
          <a:off x="4114800" y="10907606"/>
          <a:ext cx="8382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138871</xdr:rowOff>
    </xdr:from>
    <xdr:ext cx="762000" cy="259045"/>
    <xdr:sp macro="" textlink="">
      <xdr:nvSpPr>
        <xdr:cNvPr id="132" name="財政構造の弾力性平均値テキスト"/>
        <xdr:cNvSpPr txBox="1"/>
      </xdr:nvSpPr>
      <xdr:spPr>
        <a:xfrm>
          <a:off x="5041900" y="105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122344</xdr:rowOff>
    </xdr:from>
    <xdr:to>
      <xdr:col>7</xdr:col>
      <xdr:colOff>203200</xdr:colOff>
      <xdr:row>63</xdr:row>
      <xdr:rowOff>52494</xdr:rowOff>
    </xdr:to>
    <xdr:sp macro="" textlink="">
      <xdr:nvSpPr>
        <xdr:cNvPr id="133" name="フローチャート : 判断 132"/>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39370</xdr:rowOff>
    </xdr:from>
    <xdr:to>
      <xdr:col>6</xdr:col>
      <xdr:colOff>0</xdr:colOff>
      <xdr:row>64</xdr:row>
      <xdr:rowOff>71544</xdr:rowOff>
    </xdr:to>
    <xdr:cxnSp macro="">
      <xdr:nvCxnSpPr>
        <xdr:cNvPr id="134" name="直線コネクタ 133"/>
        <xdr:cNvCxnSpPr/>
      </xdr:nvCxnSpPr>
      <xdr:spPr>
        <a:xfrm>
          <a:off x="3225800" y="110121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47413</xdr:rowOff>
    </xdr:from>
    <xdr:to>
      <xdr:col>6</xdr:col>
      <xdr:colOff>50800</xdr:colOff>
      <xdr:row>63</xdr:row>
      <xdr:rowOff>149013</xdr:rowOff>
    </xdr:to>
    <xdr:sp macro="" textlink="">
      <xdr:nvSpPr>
        <xdr:cNvPr id="135" name="フローチャート : 判断 134"/>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159190</xdr:rowOff>
    </xdr:from>
    <xdr:ext cx="736600" cy="259045"/>
    <xdr:sp macro="" textlink="">
      <xdr:nvSpPr>
        <xdr:cNvPr id="136" name="テキスト ボックス 135"/>
        <xdr:cNvSpPr txBox="1"/>
      </xdr:nvSpPr>
      <xdr:spPr>
        <a:xfrm>
          <a:off x="3733800" y="1061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66040</xdr:rowOff>
    </xdr:from>
    <xdr:to>
      <xdr:col>4</xdr:col>
      <xdr:colOff>482600</xdr:colOff>
      <xdr:row>64</xdr:row>
      <xdr:rowOff>39370</xdr:rowOff>
    </xdr:to>
    <xdr:cxnSp macro="">
      <xdr:nvCxnSpPr>
        <xdr:cNvPr id="137" name="直線コネクタ 136"/>
        <xdr:cNvCxnSpPr/>
      </xdr:nvCxnSpPr>
      <xdr:spPr>
        <a:xfrm>
          <a:off x="2336800" y="108673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38" name="フローチャート : 判断 137"/>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86800</xdr:rowOff>
    </xdr:from>
    <xdr:ext cx="762000" cy="259045"/>
    <xdr:sp macro="" textlink="">
      <xdr:nvSpPr>
        <xdr:cNvPr id="139" name="テキスト ボックス 138"/>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66040</xdr:rowOff>
    </xdr:from>
    <xdr:to>
      <xdr:col>3</xdr:col>
      <xdr:colOff>279400</xdr:colOff>
      <xdr:row>64</xdr:row>
      <xdr:rowOff>168063</xdr:rowOff>
    </xdr:to>
    <xdr:cxnSp macro="">
      <xdr:nvCxnSpPr>
        <xdr:cNvPr id="140" name="直線コネクタ 139"/>
        <xdr:cNvCxnSpPr/>
      </xdr:nvCxnSpPr>
      <xdr:spPr>
        <a:xfrm flipV="1">
          <a:off x="1447800" y="10867390"/>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154517</xdr:rowOff>
    </xdr:from>
    <xdr:to>
      <xdr:col>3</xdr:col>
      <xdr:colOff>330200</xdr:colOff>
      <xdr:row>63</xdr:row>
      <xdr:rowOff>84667</xdr:rowOff>
    </xdr:to>
    <xdr:sp macro="" textlink="">
      <xdr:nvSpPr>
        <xdr:cNvPr id="141" name="フローチャート : 判断 140"/>
        <xdr:cNvSpPr/>
      </xdr:nvSpPr>
      <xdr:spPr>
        <a:xfrm>
          <a:off x="2286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94844</xdr:rowOff>
    </xdr:from>
    <xdr:ext cx="762000" cy="259045"/>
    <xdr:sp macro="" textlink="">
      <xdr:nvSpPr>
        <xdr:cNvPr id="142" name="テキスト ボックス 141"/>
        <xdr:cNvSpPr txBox="1"/>
      </xdr:nvSpPr>
      <xdr:spPr>
        <a:xfrm>
          <a:off x="1955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4" name="テキスト ボックス 143"/>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55456</xdr:rowOff>
    </xdr:from>
    <xdr:to>
      <xdr:col>7</xdr:col>
      <xdr:colOff>203200</xdr:colOff>
      <xdr:row>63</xdr:row>
      <xdr:rowOff>157056</xdr:rowOff>
    </xdr:to>
    <xdr:sp macro="" textlink="">
      <xdr:nvSpPr>
        <xdr:cNvPr id="150" name="円/楕円 149"/>
        <xdr:cNvSpPr/>
      </xdr:nvSpPr>
      <xdr:spPr>
        <a:xfrm>
          <a:off x="49022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27533</xdr:rowOff>
    </xdr:from>
    <xdr:ext cx="762000" cy="259045"/>
    <xdr:sp macro="" textlink="">
      <xdr:nvSpPr>
        <xdr:cNvPr id="151" name="財政構造の弾力性該当値テキスト"/>
        <xdr:cNvSpPr txBox="1"/>
      </xdr:nvSpPr>
      <xdr:spPr>
        <a:xfrm>
          <a:off x="5041900" y="1082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20744</xdr:rowOff>
    </xdr:from>
    <xdr:to>
      <xdr:col>6</xdr:col>
      <xdr:colOff>50800</xdr:colOff>
      <xdr:row>64</xdr:row>
      <xdr:rowOff>122344</xdr:rowOff>
    </xdr:to>
    <xdr:sp macro="" textlink="">
      <xdr:nvSpPr>
        <xdr:cNvPr id="152" name="円/楕円 151"/>
        <xdr:cNvSpPr/>
      </xdr:nvSpPr>
      <xdr:spPr>
        <a:xfrm>
          <a:off x="4064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107121</xdr:rowOff>
    </xdr:from>
    <xdr:ext cx="736600" cy="259045"/>
    <xdr:sp macro="" textlink="">
      <xdr:nvSpPr>
        <xdr:cNvPr id="153" name="テキスト ボックス 152"/>
        <xdr:cNvSpPr txBox="1"/>
      </xdr:nvSpPr>
      <xdr:spPr>
        <a:xfrm>
          <a:off x="3733800" y="1107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160020</xdr:rowOff>
    </xdr:from>
    <xdr:to>
      <xdr:col>4</xdr:col>
      <xdr:colOff>533400</xdr:colOff>
      <xdr:row>64</xdr:row>
      <xdr:rowOff>90170</xdr:rowOff>
    </xdr:to>
    <xdr:sp macro="" textlink="">
      <xdr:nvSpPr>
        <xdr:cNvPr id="154" name="円/楕円 153"/>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74947</xdr:rowOff>
    </xdr:from>
    <xdr:ext cx="762000" cy="259045"/>
    <xdr:sp macro="" textlink="">
      <xdr:nvSpPr>
        <xdr:cNvPr id="155" name="テキスト ボックス 154"/>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15240</xdr:rowOff>
    </xdr:from>
    <xdr:to>
      <xdr:col>3</xdr:col>
      <xdr:colOff>330200</xdr:colOff>
      <xdr:row>63</xdr:row>
      <xdr:rowOff>116840</xdr:rowOff>
    </xdr:to>
    <xdr:sp macro="" textlink="">
      <xdr:nvSpPr>
        <xdr:cNvPr id="156" name="円/楕円 155"/>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101617</xdr:rowOff>
    </xdr:from>
    <xdr:ext cx="762000" cy="259045"/>
    <xdr:sp macro="" textlink="">
      <xdr:nvSpPr>
        <xdr:cNvPr id="157" name="テキスト ボックス 156"/>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117263</xdr:rowOff>
    </xdr:from>
    <xdr:to>
      <xdr:col>2</xdr:col>
      <xdr:colOff>127000</xdr:colOff>
      <xdr:row>65</xdr:row>
      <xdr:rowOff>47413</xdr:rowOff>
    </xdr:to>
    <xdr:sp macro="" textlink="">
      <xdr:nvSpPr>
        <xdr:cNvPr id="158" name="円/楕円 157"/>
        <xdr:cNvSpPr/>
      </xdr:nvSpPr>
      <xdr:spPr>
        <a:xfrm>
          <a:off x="1397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32190</xdr:rowOff>
    </xdr:from>
    <xdr:ext cx="762000" cy="259045"/>
    <xdr:sp macro="" textlink="">
      <xdr:nvSpPr>
        <xdr:cNvPr id="159" name="テキスト ボックス 158"/>
        <xdr:cNvSpPr txBox="1"/>
      </xdr:nvSpPr>
      <xdr:spPr>
        <a:xfrm>
          <a:off x="1066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[75,040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職員数、給与制度の適正化に取り組み、人件費を削減したことにより、類似団体、大阪府平均を下回っている。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今後も、引き続き定員適正化の推進に努め、人件費の抑制を図る。</a:t>
          </a:r>
          <a:endParaRPr lang="ja-JP" altLang="ja-JP" sz="13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114990</xdr:rowOff>
    </xdr:from>
    <xdr:to>
      <xdr:col>7</xdr:col>
      <xdr:colOff>152400</xdr:colOff>
      <xdr:row>90</xdr:row>
      <xdr:rowOff>22394</xdr:rowOff>
    </xdr:to>
    <xdr:cxnSp macro="">
      <xdr:nvCxnSpPr>
        <xdr:cNvPr id="191" name="直線コネクタ 190"/>
        <xdr:cNvCxnSpPr/>
      </xdr:nvCxnSpPr>
      <xdr:spPr>
        <a:xfrm flipV="1">
          <a:off x="4953000" y="14002440"/>
          <a:ext cx="0" cy="1450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165921</xdr:rowOff>
    </xdr:from>
    <xdr:ext cx="762000" cy="259045"/>
    <xdr:sp macro="" textlink="">
      <xdr:nvSpPr>
        <xdr:cNvPr id="192" name="人件費・物件費等の状況最小値テキスト"/>
        <xdr:cNvSpPr txBox="1"/>
      </xdr:nvSpPr>
      <xdr:spPr>
        <a:xfrm>
          <a:off x="5041900" y="1542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159,194</a:t>
          </a:r>
          <a:endParaRPr kumimoji="1" lang="ja-JP" altLang="en-US" sz="1000" b="1">
            <a:latin typeface="ＭＳ Ｐゴシック"/>
          </a:endParaRPr>
        </a:p>
      </xdr:txBody>
    </xdr:sp>
    <xdr:clientData/>
  </xdr:oneCellAnchor>
  <xdr:twoCellAnchor>
    <xdr:from>
      <xdr:col>7</xdr:col>
      <xdr:colOff>63500</xdr:colOff>
      <xdr:row>90</xdr:row>
      <xdr:rowOff>22394</xdr:rowOff>
    </xdr:from>
    <xdr:to>
      <xdr:col>7</xdr:col>
      <xdr:colOff>241300</xdr:colOff>
      <xdr:row>90</xdr:row>
      <xdr:rowOff>22394</xdr:rowOff>
    </xdr:to>
    <xdr:cxnSp macro="">
      <xdr:nvCxnSpPr>
        <xdr:cNvPr id="193" name="直線コネクタ 192"/>
        <xdr:cNvCxnSpPr/>
      </xdr:nvCxnSpPr>
      <xdr:spPr>
        <a:xfrm>
          <a:off x="4864100" y="15452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29917</xdr:rowOff>
    </xdr:from>
    <xdr:ext cx="762000" cy="259045"/>
    <xdr:sp macro="" textlink="">
      <xdr:nvSpPr>
        <xdr:cNvPr id="194" name="人件費・物件費等の状況最大値テキスト"/>
        <xdr:cNvSpPr txBox="1"/>
      </xdr:nvSpPr>
      <xdr:spPr>
        <a:xfrm>
          <a:off x="5041900" y="1374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75,040</a:t>
          </a:r>
          <a:endParaRPr kumimoji="1" lang="ja-JP" altLang="en-US" sz="1000" b="1">
            <a:latin typeface="ＭＳ Ｐゴシック"/>
          </a:endParaRPr>
        </a:p>
      </xdr:txBody>
    </xdr:sp>
    <xdr:clientData/>
  </xdr:oneCellAnchor>
  <xdr:twoCellAnchor>
    <xdr:from>
      <xdr:col>7</xdr:col>
      <xdr:colOff>63500</xdr:colOff>
      <xdr:row>81</xdr:row>
      <xdr:rowOff>114990</xdr:rowOff>
    </xdr:from>
    <xdr:to>
      <xdr:col>7</xdr:col>
      <xdr:colOff>241300</xdr:colOff>
      <xdr:row>81</xdr:row>
      <xdr:rowOff>114990</xdr:rowOff>
    </xdr:to>
    <xdr:cxnSp macro="">
      <xdr:nvCxnSpPr>
        <xdr:cNvPr id="195" name="直線コネクタ 194"/>
        <xdr:cNvCxnSpPr/>
      </xdr:nvCxnSpPr>
      <xdr:spPr>
        <a:xfrm>
          <a:off x="4864100" y="1400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61232</xdr:rowOff>
    </xdr:from>
    <xdr:to>
      <xdr:col>7</xdr:col>
      <xdr:colOff>152400</xdr:colOff>
      <xdr:row>81</xdr:row>
      <xdr:rowOff>114990</xdr:rowOff>
    </xdr:to>
    <xdr:cxnSp macro="">
      <xdr:nvCxnSpPr>
        <xdr:cNvPr id="196" name="直線コネクタ 195"/>
        <xdr:cNvCxnSpPr/>
      </xdr:nvCxnSpPr>
      <xdr:spPr>
        <a:xfrm>
          <a:off x="4114800" y="13948682"/>
          <a:ext cx="838200" cy="5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37419</xdr:rowOff>
    </xdr:from>
    <xdr:ext cx="762000" cy="259045"/>
    <xdr:sp macro="" textlink="">
      <xdr:nvSpPr>
        <xdr:cNvPr id="197" name="人件費・物件費等の状況平均値テキスト"/>
        <xdr:cNvSpPr txBox="1"/>
      </xdr:nvSpPr>
      <xdr:spPr>
        <a:xfrm>
          <a:off x="5041900" y="14439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65342</xdr:rowOff>
    </xdr:from>
    <xdr:to>
      <xdr:col>7</xdr:col>
      <xdr:colOff>203200</xdr:colOff>
      <xdr:row>84</xdr:row>
      <xdr:rowOff>166942</xdr:rowOff>
    </xdr:to>
    <xdr:sp macro="" textlink="">
      <xdr:nvSpPr>
        <xdr:cNvPr id="198" name="フローチャート : 判断 197"/>
        <xdr:cNvSpPr/>
      </xdr:nvSpPr>
      <xdr:spPr>
        <a:xfrm>
          <a:off x="4902200" y="1446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29673</xdr:rowOff>
    </xdr:from>
    <xdr:to>
      <xdr:col>6</xdr:col>
      <xdr:colOff>0</xdr:colOff>
      <xdr:row>81</xdr:row>
      <xdr:rowOff>61232</xdr:rowOff>
    </xdr:to>
    <xdr:cxnSp macro="">
      <xdr:nvCxnSpPr>
        <xdr:cNvPr id="199" name="直線コネクタ 198"/>
        <xdr:cNvCxnSpPr/>
      </xdr:nvCxnSpPr>
      <xdr:spPr>
        <a:xfrm>
          <a:off x="3225800" y="13917123"/>
          <a:ext cx="889000" cy="3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30164</xdr:rowOff>
    </xdr:from>
    <xdr:to>
      <xdr:col>6</xdr:col>
      <xdr:colOff>50800</xdr:colOff>
      <xdr:row>84</xdr:row>
      <xdr:rowOff>131764</xdr:rowOff>
    </xdr:to>
    <xdr:sp macro="" textlink="">
      <xdr:nvSpPr>
        <xdr:cNvPr id="200" name="フローチャート : 判断 199"/>
        <xdr:cNvSpPr/>
      </xdr:nvSpPr>
      <xdr:spPr>
        <a:xfrm>
          <a:off x="4064000" y="1443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116541</xdr:rowOff>
    </xdr:from>
    <xdr:ext cx="736600" cy="259045"/>
    <xdr:sp macro="" textlink="">
      <xdr:nvSpPr>
        <xdr:cNvPr id="201" name="テキスト ボックス 200"/>
        <xdr:cNvSpPr txBox="1"/>
      </xdr:nvSpPr>
      <xdr:spPr>
        <a:xfrm>
          <a:off x="3733800" y="14518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29673</xdr:rowOff>
    </xdr:from>
    <xdr:to>
      <xdr:col>4</xdr:col>
      <xdr:colOff>482600</xdr:colOff>
      <xdr:row>81</xdr:row>
      <xdr:rowOff>79156</xdr:rowOff>
    </xdr:to>
    <xdr:cxnSp macro="">
      <xdr:nvCxnSpPr>
        <xdr:cNvPr id="202" name="直線コネクタ 201"/>
        <xdr:cNvCxnSpPr/>
      </xdr:nvCxnSpPr>
      <xdr:spPr>
        <a:xfrm flipV="1">
          <a:off x="2336800" y="13917123"/>
          <a:ext cx="889000" cy="4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111678</xdr:rowOff>
    </xdr:from>
    <xdr:to>
      <xdr:col>4</xdr:col>
      <xdr:colOff>533400</xdr:colOff>
      <xdr:row>84</xdr:row>
      <xdr:rowOff>41828</xdr:rowOff>
    </xdr:to>
    <xdr:sp macro="" textlink="">
      <xdr:nvSpPr>
        <xdr:cNvPr id="203" name="フローチャート : 判断 202"/>
        <xdr:cNvSpPr/>
      </xdr:nvSpPr>
      <xdr:spPr>
        <a:xfrm>
          <a:off x="3175000" y="1434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26605</xdr:rowOff>
    </xdr:from>
    <xdr:ext cx="762000" cy="259045"/>
    <xdr:sp macro="" textlink="">
      <xdr:nvSpPr>
        <xdr:cNvPr id="204" name="テキスト ボックス 203"/>
        <xdr:cNvSpPr txBox="1"/>
      </xdr:nvSpPr>
      <xdr:spPr>
        <a:xfrm>
          <a:off x="2844800" y="1442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79156</xdr:rowOff>
    </xdr:from>
    <xdr:to>
      <xdr:col>3</xdr:col>
      <xdr:colOff>279400</xdr:colOff>
      <xdr:row>81</xdr:row>
      <xdr:rowOff>134156</xdr:rowOff>
    </xdr:to>
    <xdr:cxnSp macro="">
      <xdr:nvCxnSpPr>
        <xdr:cNvPr id="205" name="直線コネクタ 204"/>
        <xdr:cNvCxnSpPr/>
      </xdr:nvCxnSpPr>
      <xdr:spPr>
        <a:xfrm flipV="1">
          <a:off x="1447800" y="13966606"/>
          <a:ext cx="889000" cy="5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138015</xdr:rowOff>
    </xdr:from>
    <xdr:to>
      <xdr:col>3</xdr:col>
      <xdr:colOff>330200</xdr:colOff>
      <xdr:row>84</xdr:row>
      <xdr:rowOff>68165</xdr:rowOff>
    </xdr:to>
    <xdr:sp macro="" textlink="">
      <xdr:nvSpPr>
        <xdr:cNvPr id="206" name="フローチャート : 判断 205"/>
        <xdr:cNvSpPr/>
      </xdr:nvSpPr>
      <xdr:spPr>
        <a:xfrm>
          <a:off x="2286000" y="143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52942</xdr:rowOff>
    </xdr:from>
    <xdr:ext cx="762000" cy="259045"/>
    <xdr:sp macro="" textlink="">
      <xdr:nvSpPr>
        <xdr:cNvPr id="207" name="テキスト ボックス 206"/>
        <xdr:cNvSpPr txBox="1"/>
      </xdr:nvSpPr>
      <xdr:spPr>
        <a:xfrm>
          <a:off x="1955800" y="1445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16463</xdr:rowOff>
    </xdr:from>
    <xdr:to>
      <xdr:col>2</xdr:col>
      <xdr:colOff>127000</xdr:colOff>
      <xdr:row>84</xdr:row>
      <xdr:rowOff>118063</xdr:rowOff>
    </xdr:to>
    <xdr:sp macro="" textlink="">
      <xdr:nvSpPr>
        <xdr:cNvPr id="208" name="フローチャート : 判断 207"/>
        <xdr:cNvSpPr/>
      </xdr:nvSpPr>
      <xdr:spPr>
        <a:xfrm>
          <a:off x="1397000" y="1441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102840</xdr:rowOff>
    </xdr:from>
    <xdr:ext cx="762000" cy="259045"/>
    <xdr:sp macro="" textlink="">
      <xdr:nvSpPr>
        <xdr:cNvPr id="209" name="テキスト ボックス 208"/>
        <xdr:cNvSpPr txBox="1"/>
      </xdr:nvSpPr>
      <xdr:spPr>
        <a:xfrm>
          <a:off x="1066800" y="145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64190</xdr:rowOff>
    </xdr:from>
    <xdr:to>
      <xdr:col>7</xdr:col>
      <xdr:colOff>203200</xdr:colOff>
      <xdr:row>81</xdr:row>
      <xdr:rowOff>165790</xdr:rowOff>
    </xdr:to>
    <xdr:sp macro="" textlink="">
      <xdr:nvSpPr>
        <xdr:cNvPr id="215" name="円/楕円 214"/>
        <xdr:cNvSpPr/>
      </xdr:nvSpPr>
      <xdr:spPr>
        <a:xfrm>
          <a:off x="4902200" y="1395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156917</xdr:rowOff>
    </xdr:from>
    <xdr:ext cx="762000" cy="259045"/>
    <xdr:sp macro="" textlink="">
      <xdr:nvSpPr>
        <xdr:cNvPr id="216" name="人件費・物件費等の状況該当値テキスト"/>
        <xdr:cNvSpPr txBox="1"/>
      </xdr:nvSpPr>
      <xdr:spPr>
        <a:xfrm>
          <a:off x="5041900" y="1387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75,040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10432</xdr:rowOff>
    </xdr:from>
    <xdr:to>
      <xdr:col>6</xdr:col>
      <xdr:colOff>50800</xdr:colOff>
      <xdr:row>81</xdr:row>
      <xdr:rowOff>112032</xdr:rowOff>
    </xdr:to>
    <xdr:sp macro="" textlink="">
      <xdr:nvSpPr>
        <xdr:cNvPr id="217" name="円/楕円 216"/>
        <xdr:cNvSpPr/>
      </xdr:nvSpPr>
      <xdr:spPr>
        <a:xfrm>
          <a:off x="4064000" y="1389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122209</xdr:rowOff>
    </xdr:from>
    <xdr:ext cx="736600" cy="259045"/>
    <xdr:sp macro="" textlink="">
      <xdr:nvSpPr>
        <xdr:cNvPr id="218" name="テキスト ボックス 217"/>
        <xdr:cNvSpPr txBox="1"/>
      </xdr:nvSpPr>
      <xdr:spPr>
        <a:xfrm>
          <a:off x="3733800" y="13666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71,921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150323</xdr:rowOff>
    </xdr:from>
    <xdr:to>
      <xdr:col>4</xdr:col>
      <xdr:colOff>533400</xdr:colOff>
      <xdr:row>81</xdr:row>
      <xdr:rowOff>80473</xdr:rowOff>
    </xdr:to>
    <xdr:sp macro="" textlink="">
      <xdr:nvSpPr>
        <xdr:cNvPr id="219" name="円/楕円 218"/>
        <xdr:cNvSpPr/>
      </xdr:nvSpPr>
      <xdr:spPr>
        <a:xfrm>
          <a:off x="3175000" y="1386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90650</xdr:rowOff>
    </xdr:from>
    <xdr:ext cx="762000" cy="259045"/>
    <xdr:sp macro="" textlink="">
      <xdr:nvSpPr>
        <xdr:cNvPr id="220" name="テキスト ボックス 219"/>
        <xdr:cNvSpPr txBox="1"/>
      </xdr:nvSpPr>
      <xdr:spPr>
        <a:xfrm>
          <a:off x="2844800" y="1363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70,090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28356</xdr:rowOff>
    </xdr:from>
    <xdr:to>
      <xdr:col>3</xdr:col>
      <xdr:colOff>330200</xdr:colOff>
      <xdr:row>81</xdr:row>
      <xdr:rowOff>129956</xdr:rowOff>
    </xdr:to>
    <xdr:sp macro="" textlink="">
      <xdr:nvSpPr>
        <xdr:cNvPr id="221" name="円/楕円 220"/>
        <xdr:cNvSpPr/>
      </xdr:nvSpPr>
      <xdr:spPr>
        <a:xfrm>
          <a:off x="2286000" y="1391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140133</xdr:rowOff>
    </xdr:from>
    <xdr:ext cx="762000" cy="259045"/>
    <xdr:sp macro="" textlink="">
      <xdr:nvSpPr>
        <xdr:cNvPr id="222" name="テキスト ボックス 221"/>
        <xdr:cNvSpPr txBox="1"/>
      </xdr:nvSpPr>
      <xdr:spPr>
        <a:xfrm>
          <a:off x="1955800" y="1368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72,961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83356</xdr:rowOff>
    </xdr:from>
    <xdr:to>
      <xdr:col>2</xdr:col>
      <xdr:colOff>127000</xdr:colOff>
      <xdr:row>82</xdr:row>
      <xdr:rowOff>13506</xdr:rowOff>
    </xdr:to>
    <xdr:sp macro="" textlink="">
      <xdr:nvSpPr>
        <xdr:cNvPr id="223" name="円/楕円 222"/>
        <xdr:cNvSpPr/>
      </xdr:nvSpPr>
      <xdr:spPr>
        <a:xfrm>
          <a:off x="1397000" y="1397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23683</xdr:rowOff>
    </xdr:from>
    <xdr:ext cx="762000" cy="259045"/>
    <xdr:sp macro="" textlink="">
      <xdr:nvSpPr>
        <xdr:cNvPr id="224" name="テキスト ボックス 223"/>
        <xdr:cNvSpPr txBox="1"/>
      </xdr:nvSpPr>
      <xdr:spPr>
        <a:xfrm>
          <a:off x="1066800" y="13739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給与制度の適正化に取り組み、類似団体平均値を</a:t>
          </a:r>
          <a:r>
            <a:rPr kumimoji="1" lang="en-US" altLang="ja-JP" sz="1300">
              <a:solidFill>
                <a:schemeClr val="dk1"/>
              </a:solidFill>
              <a:effectLst/>
              <a:latin typeface="+mn-ea"/>
              <a:ea typeface="+mn-ea"/>
              <a:cs typeface="+mn-cs"/>
            </a:rPr>
            <a:t>2.1</a:t>
          </a:r>
          <a:r>
            <a:rPr kumimoji="1" lang="ja-JP" altLang="ja-JP" sz="1300">
              <a:solidFill>
                <a:schemeClr val="dk1"/>
              </a:solidFill>
              <a:effectLst/>
              <a:latin typeface="+mn-ea"/>
              <a:ea typeface="+mn-ea"/>
              <a:cs typeface="+mn-cs"/>
            </a:rPr>
            <a:t>ポイント下回るなど、低水準を維持している。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今後も、引き続き水準の適正化に努める。</a:t>
          </a:r>
          <a:endParaRPr lang="ja-JP" altLang="ja-JP" sz="13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83</xdr:row>
      <xdr:rowOff>101177</xdr:rowOff>
    </xdr:from>
    <xdr:to>
      <xdr:col>24</xdr:col>
      <xdr:colOff>558800</xdr:colOff>
      <xdr:row>86</xdr:row>
      <xdr:rowOff>117687</xdr:rowOff>
    </xdr:to>
    <xdr:cxnSp macro="">
      <xdr:nvCxnSpPr>
        <xdr:cNvPr id="253" name="直線コネクタ 252"/>
        <xdr:cNvCxnSpPr/>
      </xdr:nvCxnSpPr>
      <xdr:spPr>
        <a:xfrm flipV="1">
          <a:off x="17018000" y="14331527"/>
          <a:ext cx="0" cy="530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89764</xdr:rowOff>
    </xdr:from>
    <xdr:ext cx="762000" cy="259045"/>
    <xdr:sp macro="" textlink="">
      <xdr:nvSpPr>
        <xdr:cNvPr id="254" name="給与水準   （国との比較）最小値テキスト"/>
        <xdr:cNvSpPr txBox="1"/>
      </xdr:nvSpPr>
      <xdr:spPr>
        <a:xfrm>
          <a:off x="17106900" y="148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117687</xdr:rowOff>
    </xdr:from>
    <xdr:to>
      <xdr:col>24</xdr:col>
      <xdr:colOff>647700</xdr:colOff>
      <xdr:row>86</xdr:row>
      <xdr:rowOff>117687</xdr:rowOff>
    </xdr:to>
    <xdr:cxnSp macro="">
      <xdr:nvCxnSpPr>
        <xdr:cNvPr id="255" name="直線コネクタ 254"/>
        <xdr:cNvCxnSpPr/>
      </xdr:nvCxnSpPr>
      <xdr:spPr>
        <a:xfrm>
          <a:off x="16929100" y="1486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16104</xdr:rowOff>
    </xdr:from>
    <xdr:ext cx="762000" cy="259045"/>
    <xdr:sp macro="" textlink="">
      <xdr:nvSpPr>
        <xdr:cNvPr id="256" name="給与水準   （国との比較）最大値テキスト"/>
        <xdr:cNvSpPr txBox="1"/>
      </xdr:nvSpPr>
      <xdr:spPr>
        <a:xfrm>
          <a:off x="17106900" y="1407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83</xdr:row>
      <xdr:rowOff>101177</xdr:rowOff>
    </xdr:from>
    <xdr:to>
      <xdr:col>24</xdr:col>
      <xdr:colOff>647700</xdr:colOff>
      <xdr:row>83</xdr:row>
      <xdr:rowOff>101177</xdr:rowOff>
    </xdr:to>
    <xdr:cxnSp macro="">
      <xdr:nvCxnSpPr>
        <xdr:cNvPr id="257" name="直線コネクタ 256"/>
        <xdr:cNvCxnSpPr/>
      </xdr:nvCxnSpPr>
      <xdr:spPr>
        <a:xfrm>
          <a:off x="16929100" y="143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50377</xdr:rowOff>
    </xdr:from>
    <xdr:to>
      <xdr:col>24</xdr:col>
      <xdr:colOff>558800</xdr:colOff>
      <xdr:row>84</xdr:row>
      <xdr:rowOff>106680</xdr:rowOff>
    </xdr:to>
    <xdr:cxnSp macro="">
      <xdr:nvCxnSpPr>
        <xdr:cNvPr id="258" name="直線コネクタ 257"/>
        <xdr:cNvCxnSpPr/>
      </xdr:nvCxnSpPr>
      <xdr:spPr>
        <a:xfrm flipV="1">
          <a:off x="16179800" y="1445217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140564</xdr:rowOff>
    </xdr:from>
    <xdr:ext cx="762000" cy="259045"/>
    <xdr:sp macro="" textlink="">
      <xdr:nvSpPr>
        <xdr:cNvPr id="259" name="給与水準   （国との比較）平均値テキスト"/>
        <xdr:cNvSpPr txBox="1"/>
      </xdr:nvSpPr>
      <xdr:spPr>
        <a:xfrm>
          <a:off x="17106900" y="1454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168487</xdr:rowOff>
    </xdr:from>
    <xdr:to>
      <xdr:col>24</xdr:col>
      <xdr:colOff>609600</xdr:colOff>
      <xdr:row>85</xdr:row>
      <xdr:rowOff>98637</xdr:rowOff>
    </xdr:to>
    <xdr:sp macro="" textlink="">
      <xdr:nvSpPr>
        <xdr:cNvPr id="260" name="フローチャート : 判断 259"/>
        <xdr:cNvSpPr/>
      </xdr:nvSpPr>
      <xdr:spPr>
        <a:xfrm>
          <a:off x="169672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84666</xdr:rowOff>
    </xdr:from>
    <xdr:to>
      <xdr:col>23</xdr:col>
      <xdr:colOff>406400</xdr:colOff>
      <xdr:row>84</xdr:row>
      <xdr:rowOff>106680</xdr:rowOff>
    </xdr:to>
    <xdr:cxnSp macro="">
      <xdr:nvCxnSpPr>
        <xdr:cNvPr id="261" name="直線コネクタ 260"/>
        <xdr:cNvCxnSpPr/>
      </xdr:nvCxnSpPr>
      <xdr:spPr>
        <a:xfrm>
          <a:off x="15290800" y="13800666"/>
          <a:ext cx="889000" cy="70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168487</xdr:rowOff>
    </xdr:from>
    <xdr:to>
      <xdr:col>23</xdr:col>
      <xdr:colOff>457200</xdr:colOff>
      <xdr:row>85</xdr:row>
      <xdr:rowOff>98637</xdr:rowOff>
    </xdr:to>
    <xdr:sp macro="" textlink="">
      <xdr:nvSpPr>
        <xdr:cNvPr id="262" name="フローチャート : 判断 261"/>
        <xdr:cNvSpPr/>
      </xdr:nvSpPr>
      <xdr:spPr>
        <a:xfrm>
          <a:off x="161290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83414</xdr:rowOff>
    </xdr:from>
    <xdr:ext cx="736600" cy="259045"/>
    <xdr:sp macro="" textlink="">
      <xdr:nvSpPr>
        <xdr:cNvPr id="263" name="テキスト ボックス 262"/>
        <xdr:cNvSpPr txBox="1"/>
      </xdr:nvSpPr>
      <xdr:spPr>
        <a:xfrm>
          <a:off x="15798800" y="1465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84666</xdr:rowOff>
    </xdr:from>
    <xdr:to>
      <xdr:col>22</xdr:col>
      <xdr:colOff>203200</xdr:colOff>
      <xdr:row>83</xdr:row>
      <xdr:rowOff>141393</xdr:rowOff>
    </xdr:to>
    <xdr:cxnSp macro="">
      <xdr:nvCxnSpPr>
        <xdr:cNvPr id="264" name="直線コネクタ 263"/>
        <xdr:cNvCxnSpPr/>
      </xdr:nvCxnSpPr>
      <xdr:spPr>
        <a:xfrm flipV="1">
          <a:off x="14401800" y="13800666"/>
          <a:ext cx="889000" cy="57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5" name="フローチャート : 判断 264"/>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6" name="テキスト ボックス 265"/>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141393</xdr:rowOff>
    </xdr:from>
    <xdr:to>
      <xdr:col>21</xdr:col>
      <xdr:colOff>0</xdr:colOff>
      <xdr:row>87</xdr:row>
      <xdr:rowOff>115146</xdr:rowOff>
    </xdr:to>
    <xdr:cxnSp macro="">
      <xdr:nvCxnSpPr>
        <xdr:cNvPr id="267" name="直線コネクタ 266"/>
        <xdr:cNvCxnSpPr/>
      </xdr:nvCxnSpPr>
      <xdr:spPr>
        <a:xfrm flipV="1">
          <a:off x="13512800" y="14371743"/>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102023</xdr:rowOff>
    </xdr:from>
    <xdr:to>
      <xdr:col>21</xdr:col>
      <xdr:colOff>50800</xdr:colOff>
      <xdr:row>89</xdr:row>
      <xdr:rowOff>32173</xdr:rowOff>
    </xdr:to>
    <xdr:sp macro="" textlink="">
      <xdr:nvSpPr>
        <xdr:cNvPr id="268" name="フローチャート : 判断 267"/>
        <xdr:cNvSpPr/>
      </xdr:nvSpPr>
      <xdr:spPr>
        <a:xfrm>
          <a:off x="14351000" y="1518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16950</xdr:rowOff>
    </xdr:from>
    <xdr:ext cx="762000" cy="259045"/>
    <xdr:sp macro="" textlink="">
      <xdr:nvSpPr>
        <xdr:cNvPr id="269" name="テキスト ボックス 268"/>
        <xdr:cNvSpPr txBox="1"/>
      </xdr:nvSpPr>
      <xdr:spPr>
        <a:xfrm>
          <a:off x="14020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70" name="フローチャート : 判断 269"/>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49123</xdr:rowOff>
    </xdr:from>
    <xdr:ext cx="762000" cy="259045"/>
    <xdr:sp macro="" textlink="">
      <xdr:nvSpPr>
        <xdr:cNvPr id="271" name="テキスト ボックス 270"/>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171027</xdr:rowOff>
    </xdr:from>
    <xdr:to>
      <xdr:col>24</xdr:col>
      <xdr:colOff>609600</xdr:colOff>
      <xdr:row>84</xdr:row>
      <xdr:rowOff>101177</xdr:rowOff>
    </xdr:to>
    <xdr:sp macro="" textlink="">
      <xdr:nvSpPr>
        <xdr:cNvPr id="277" name="円/楕円 276"/>
        <xdr:cNvSpPr/>
      </xdr:nvSpPr>
      <xdr:spPr>
        <a:xfrm>
          <a:off x="169672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92304</xdr:rowOff>
    </xdr:from>
    <xdr:ext cx="762000" cy="259045"/>
    <xdr:sp macro="" textlink="">
      <xdr:nvSpPr>
        <xdr:cNvPr id="278" name="給与水準   （国との比較）該当値テキスト"/>
        <xdr:cNvSpPr txBox="1"/>
      </xdr:nvSpPr>
      <xdr:spPr>
        <a:xfrm>
          <a:off x="17106900" y="1432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55880</xdr:rowOff>
    </xdr:from>
    <xdr:to>
      <xdr:col>23</xdr:col>
      <xdr:colOff>457200</xdr:colOff>
      <xdr:row>84</xdr:row>
      <xdr:rowOff>157480</xdr:rowOff>
    </xdr:to>
    <xdr:sp macro="" textlink="">
      <xdr:nvSpPr>
        <xdr:cNvPr id="279" name="円/楕円 278"/>
        <xdr:cNvSpPr/>
      </xdr:nvSpPr>
      <xdr:spPr>
        <a:xfrm>
          <a:off x="16129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167657</xdr:rowOff>
    </xdr:from>
    <xdr:ext cx="736600" cy="259045"/>
    <xdr:sp macro="" textlink="">
      <xdr:nvSpPr>
        <xdr:cNvPr id="280" name="テキスト ボックス 279"/>
        <xdr:cNvSpPr txBox="1"/>
      </xdr:nvSpPr>
      <xdr:spPr>
        <a:xfrm>
          <a:off x="15798800" y="1422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33866</xdr:rowOff>
    </xdr:from>
    <xdr:to>
      <xdr:col>22</xdr:col>
      <xdr:colOff>254000</xdr:colOff>
      <xdr:row>80</xdr:row>
      <xdr:rowOff>135466</xdr:rowOff>
    </xdr:to>
    <xdr:sp macro="" textlink="">
      <xdr:nvSpPr>
        <xdr:cNvPr id="281" name="円/楕円 280"/>
        <xdr:cNvSpPr/>
      </xdr:nvSpPr>
      <xdr:spPr>
        <a:xfrm>
          <a:off x="15240000" y="137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145643</xdr:rowOff>
    </xdr:from>
    <xdr:ext cx="762000" cy="259045"/>
    <xdr:sp macro="" textlink="">
      <xdr:nvSpPr>
        <xdr:cNvPr id="282" name="テキスト ボックス 281"/>
        <xdr:cNvSpPr txBox="1"/>
      </xdr:nvSpPr>
      <xdr:spPr>
        <a:xfrm>
          <a:off x="14909800" y="1351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90593</xdr:rowOff>
    </xdr:from>
    <xdr:to>
      <xdr:col>21</xdr:col>
      <xdr:colOff>50800</xdr:colOff>
      <xdr:row>84</xdr:row>
      <xdr:rowOff>20743</xdr:rowOff>
    </xdr:to>
    <xdr:sp macro="" textlink="">
      <xdr:nvSpPr>
        <xdr:cNvPr id="283" name="円/楕円 282"/>
        <xdr:cNvSpPr/>
      </xdr:nvSpPr>
      <xdr:spPr>
        <a:xfrm>
          <a:off x="14351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30920</xdr:rowOff>
    </xdr:from>
    <xdr:ext cx="762000" cy="259045"/>
    <xdr:sp macro="" textlink="">
      <xdr:nvSpPr>
        <xdr:cNvPr id="284" name="テキスト ボックス 283"/>
        <xdr:cNvSpPr txBox="1"/>
      </xdr:nvSpPr>
      <xdr:spPr>
        <a:xfrm>
          <a:off x="14020800" y="140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64346</xdr:rowOff>
    </xdr:from>
    <xdr:to>
      <xdr:col>19</xdr:col>
      <xdr:colOff>533400</xdr:colOff>
      <xdr:row>87</xdr:row>
      <xdr:rowOff>165946</xdr:rowOff>
    </xdr:to>
    <xdr:sp macro="" textlink="">
      <xdr:nvSpPr>
        <xdr:cNvPr id="285" name="円/楕円 284"/>
        <xdr:cNvSpPr/>
      </xdr:nvSpPr>
      <xdr:spPr>
        <a:xfrm>
          <a:off x="134620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4673</xdr:rowOff>
    </xdr:from>
    <xdr:ext cx="762000" cy="259045"/>
    <xdr:sp macro="" textlink="">
      <xdr:nvSpPr>
        <xdr:cNvPr id="286" name="テキスト ボックス 285"/>
        <xdr:cNvSpPr txBox="1"/>
      </xdr:nvSpPr>
      <xdr:spPr>
        <a:xfrm>
          <a:off x="13131800" y="1474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行政運営の見通し等を図り、適正化の取組を進めたことにより、類似団体の平均を下回っている。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引</a:t>
          </a:r>
          <a:r>
            <a:rPr kumimoji="1" lang="ja-JP" altLang="en-US" sz="1300">
              <a:solidFill>
                <a:schemeClr val="dk1"/>
              </a:solidFill>
              <a:effectLst/>
              <a:latin typeface="+mn-lt"/>
              <a:ea typeface="+mn-ea"/>
              <a:cs typeface="+mn-cs"/>
            </a:rPr>
            <a:t>き</a:t>
          </a:r>
          <a:r>
            <a:rPr kumimoji="1" lang="ja-JP" altLang="ja-JP" sz="1300">
              <a:solidFill>
                <a:schemeClr val="dk1"/>
              </a:solidFill>
              <a:effectLst/>
              <a:latin typeface="+mn-lt"/>
              <a:ea typeface="+mn-ea"/>
              <a:cs typeface="+mn-cs"/>
            </a:rPr>
            <a:t>続き、組織力を高め、簡素で効率的な執行体制を推進する。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47716</xdr:rowOff>
    </xdr:from>
    <xdr:to>
      <xdr:col>24</xdr:col>
      <xdr:colOff>558800</xdr:colOff>
      <xdr:row>67</xdr:row>
      <xdr:rowOff>31750</xdr:rowOff>
    </xdr:to>
    <xdr:cxnSp macro="">
      <xdr:nvCxnSpPr>
        <xdr:cNvPr id="318" name="直線コネクタ 317"/>
        <xdr:cNvCxnSpPr/>
      </xdr:nvCxnSpPr>
      <xdr:spPr>
        <a:xfrm flipV="1">
          <a:off x="17018000" y="9991816"/>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3827</xdr:rowOff>
    </xdr:from>
    <xdr:ext cx="762000" cy="259045"/>
    <xdr:sp macro="" textlink="">
      <xdr:nvSpPr>
        <xdr:cNvPr id="319"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24</xdr:col>
      <xdr:colOff>469900</xdr:colOff>
      <xdr:row>67</xdr:row>
      <xdr:rowOff>31750</xdr:rowOff>
    </xdr:from>
    <xdr:to>
      <xdr:col>24</xdr:col>
      <xdr:colOff>647700</xdr:colOff>
      <xdr:row>67</xdr:row>
      <xdr:rowOff>31750</xdr:rowOff>
    </xdr:to>
    <xdr:cxnSp macro="">
      <xdr:nvCxnSpPr>
        <xdr:cNvPr id="320" name="直線コネクタ 319"/>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134093</xdr:rowOff>
    </xdr:from>
    <xdr:ext cx="762000" cy="259045"/>
    <xdr:sp macro="" textlink="">
      <xdr:nvSpPr>
        <xdr:cNvPr id="321" name="定員管理の状況最大値テキスト"/>
        <xdr:cNvSpPr txBox="1"/>
      </xdr:nvSpPr>
      <xdr:spPr>
        <a:xfrm>
          <a:off x="17106900" y="973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24</xdr:col>
      <xdr:colOff>469900</xdr:colOff>
      <xdr:row>58</xdr:row>
      <xdr:rowOff>47716</xdr:rowOff>
    </xdr:from>
    <xdr:to>
      <xdr:col>24</xdr:col>
      <xdr:colOff>647700</xdr:colOff>
      <xdr:row>58</xdr:row>
      <xdr:rowOff>47716</xdr:rowOff>
    </xdr:to>
    <xdr:cxnSp macro="">
      <xdr:nvCxnSpPr>
        <xdr:cNvPr id="322" name="直線コネクタ 321"/>
        <xdr:cNvCxnSpPr/>
      </xdr:nvCxnSpPr>
      <xdr:spPr>
        <a:xfrm>
          <a:off x="16929100" y="9991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71846</xdr:rowOff>
    </xdr:from>
    <xdr:to>
      <xdr:col>24</xdr:col>
      <xdr:colOff>558800</xdr:colOff>
      <xdr:row>58</xdr:row>
      <xdr:rowOff>78740</xdr:rowOff>
    </xdr:to>
    <xdr:cxnSp macro="">
      <xdr:nvCxnSpPr>
        <xdr:cNvPr id="323" name="直線コネクタ 322"/>
        <xdr:cNvCxnSpPr/>
      </xdr:nvCxnSpPr>
      <xdr:spPr>
        <a:xfrm flipV="1">
          <a:off x="16179800" y="1001594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137177</xdr:rowOff>
    </xdr:from>
    <xdr:ext cx="762000" cy="259045"/>
    <xdr:sp macro="" textlink="">
      <xdr:nvSpPr>
        <xdr:cNvPr id="324" name="定員管理の状況平均値テキスト"/>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165100</xdr:rowOff>
    </xdr:from>
    <xdr:to>
      <xdr:col>24</xdr:col>
      <xdr:colOff>609600</xdr:colOff>
      <xdr:row>62</xdr:row>
      <xdr:rowOff>95250</xdr:rowOff>
    </xdr:to>
    <xdr:sp macro="" textlink="">
      <xdr:nvSpPr>
        <xdr:cNvPr id="325" name="フローチャート : 判断 324"/>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78740</xdr:rowOff>
    </xdr:from>
    <xdr:to>
      <xdr:col>23</xdr:col>
      <xdr:colOff>406400</xdr:colOff>
      <xdr:row>58</xdr:row>
      <xdr:rowOff>123553</xdr:rowOff>
    </xdr:to>
    <xdr:cxnSp macro="">
      <xdr:nvCxnSpPr>
        <xdr:cNvPr id="326" name="直線コネクタ 325"/>
        <xdr:cNvCxnSpPr/>
      </xdr:nvCxnSpPr>
      <xdr:spPr>
        <a:xfrm flipV="1">
          <a:off x="15290800" y="10022840"/>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168547</xdr:rowOff>
    </xdr:from>
    <xdr:to>
      <xdr:col>23</xdr:col>
      <xdr:colOff>457200</xdr:colOff>
      <xdr:row>62</xdr:row>
      <xdr:rowOff>98697</xdr:rowOff>
    </xdr:to>
    <xdr:sp macro="" textlink="">
      <xdr:nvSpPr>
        <xdr:cNvPr id="327" name="フローチャート : 判断 326"/>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83474</xdr:rowOff>
    </xdr:from>
    <xdr:ext cx="736600" cy="259045"/>
    <xdr:sp macro="" textlink="">
      <xdr:nvSpPr>
        <xdr:cNvPr id="328" name="テキスト ボックス 327"/>
        <xdr:cNvSpPr txBox="1"/>
      </xdr:nvSpPr>
      <xdr:spPr>
        <a:xfrm>
          <a:off x="15798800" y="10713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123553</xdr:rowOff>
    </xdr:from>
    <xdr:to>
      <xdr:col>22</xdr:col>
      <xdr:colOff>203200</xdr:colOff>
      <xdr:row>58</xdr:row>
      <xdr:rowOff>154577</xdr:rowOff>
    </xdr:to>
    <xdr:cxnSp macro="">
      <xdr:nvCxnSpPr>
        <xdr:cNvPr id="329" name="直線コネクタ 328"/>
        <xdr:cNvCxnSpPr/>
      </xdr:nvCxnSpPr>
      <xdr:spPr>
        <a:xfrm flipV="1">
          <a:off x="14401800" y="1006765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147865</xdr:rowOff>
    </xdr:from>
    <xdr:to>
      <xdr:col>22</xdr:col>
      <xdr:colOff>254000</xdr:colOff>
      <xdr:row>62</xdr:row>
      <xdr:rowOff>78015</xdr:rowOff>
    </xdr:to>
    <xdr:sp macro="" textlink="">
      <xdr:nvSpPr>
        <xdr:cNvPr id="330" name="フローチャート : 判断 329"/>
        <xdr:cNvSpPr/>
      </xdr:nvSpPr>
      <xdr:spPr>
        <a:xfrm>
          <a:off x="15240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62792</xdr:rowOff>
    </xdr:from>
    <xdr:ext cx="762000" cy="259045"/>
    <xdr:sp macro="" textlink="">
      <xdr:nvSpPr>
        <xdr:cNvPr id="331" name="テキスト ボックス 330"/>
        <xdr:cNvSpPr txBox="1"/>
      </xdr:nvSpPr>
      <xdr:spPr>
        <a:xfrm>
          <a:off x="14909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154577</xdr:rowOff>
    </xdr:from>
    <xdr:to>
      <xdr:col>21</xdr:col>
      <xdr:colOff>0</xdr:colOff>
      <xdr:row>59</xdr:row>
      <xdr:rowOff>72753</xdr:rowOff>
    </xdr:to>
    <xdr:cxnSp macro="">
      <xdr:nvCxnSpPr>
        <xdr:cNvPr id="332" name="直線コネクタ 331"/>
        <xdr:cNvCxnSpPr/>
      </xdr:nvCxnSpPr>
      <xdr:spPr>
        <a:xfrm flipV="1">
          <a:off x="13512800" y="10098677"/>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34" name="テキスト ボックス 333"/>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35" name="フローチャート : 判断 334"/>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114499</xdr:rowOff>
    </xdr:from>
    <xdr:ext cx="762000" cy="259045"/>
    <xdr:sp macro="" textlink="">
      <xdr:nvSpPr>
        <xdr:cNvPr id="336" name="テキスト ボックス 335"/>
        <xdr:cNvSpPr txBox="1"/>
      </xdr:nvSpPr>
      <xdr:spPr>
        <a:xfrm>
          <a:off x="13131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21046</xdr:rowOff>
    </xdr:from>
    <xdr:to>
      <xdr:col>24</xdr:col>
      <xdr:colOff>609600</xdr:colOff>
      <xdr:row>58</xdr:row>
      <xdr:rowOff>122646</xdr:rowOff>
    </xdr:to>
    <xdr:sp macro="" textlink="">
      <xdr:nvSpPr>
        <xdr:cNvPr id="342" name="円/楕円 341"/>
        <xdr:cNvSpPr/>
      </xdr:nvSpPr>
      <xdr:spPr>
        <a:xfrm>
          <a:off x="169672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113773</xdr:rowOff>
    </xdr:from>
    <xdr:ext cx="762000" cy="259045"/>
    <xdr:sp macro="" textlink="">
      <xdr:nvSpPr>
        <xdr:cNvPr id="343" name="定員管理の状況該当値テキスト"/>
        <xdr:cNvSpPr txBox="1"/>
      </xdr:nvSpPr>
      <xdr:spPr>
        <a:xfrm>
          <a:off x="17106900" y="9886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27940</xdr:rowOff>
    </xdr:from>
    <xdr:to>
      <xdr:col>23</xdr:col>
      <xdr:colOff>457200</xdr:colOff>
      <xdr:row>58</xdr:row>
      <xdr:rowOff>129540</xdr:rowOff>
    </xdr:to>
    <xdr:sp macro="" textlink="">
      <xdr:nvSpPr>
        <xdr:cNvPr id="344" name="円/楕円 343"/>
        <xdr:cNvSpPr/>
      </xdr:nvSpPr>
      <xdr:spPr>
        <a:xfrm>
          <a:off x="161290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139717</xdr:rowOff>
    </xdr:from>
    <xdr:ext cx="736600" cy="259045"/>
    <xdr:sp macro="" textlink="">
      <xdr:nvSpPr>
        <xdr:cNvPr id="345" name="テキスト ボックス 344"/>
        <xdr:cNvSpPr txBox="1"/>
      </xdr:nvSpPr>
      <xdr:spPr>
        <a:xfrm>
          <a:off x="15798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72753</xdr:rowOff>
    </xdr:from>
    <xdr:to>
      <xdr:col>22</xdr:col>
      <xdr:colOff>254000</xdr:colOff>
      <xdr:row>59</xdr:row>
      <xdr:rowOff>2903</xdr:rowOff>
    </xdr:to>
    <xdr:sp macro="" textlink="">
      <xdr:nvSpPr>
        <xdr:cNvPr id="346" name="円/楕円 345"/>
        <xdr:cNvSpPr/>
      </xdr:nvSpPr>
      <xdr:spPr>
        <a:xfrm>
          <a:off x="15240000" y="100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13080</xdr:rowOff>
    </xdr:from>
    <xdr:ext cx="762000" cy="259045"/>
    <xdr:sp macro="" textlink="">
      <xdr:nvSpPr>
        <xdr:cNvPr id="347" name="テキスト ボックス 346"/>
        <xdr:cNvSpPr txBox="1"/>
      </xdr:nvSpPr>
      <xdr:spPr>
        <a:xfrm>
          <a:off x="14909800" y="978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103777</xdr:rowOff>
    </xdr:from>
    <xdr:to>
      <xdr:col>21</xdr:col>
      <xdr:colOff>50800</xdr:colOff>
      <xdr:row>59</xdr:row>
      <xdr:rowOff>33927</xdr:rowOff>
    </xdr:to>
    <xdr:sp macro="" textlink="">
      <xdr:nvSpPr>
        <xdr:cNvPr id="348" name="円/楕円 347"/>
        <xdr:cNvSpPr/>
      </xdr:nvSpPr>
      <xdr:spPr>
        <a:xfrm>
          <a:off x="14351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44104</xdr:rowOff>
    </xdr:from>
    <xdr:ext cx="762000" cy="259045"/>
    <xdr:sp macro="" textlink="">
      <xdr:nvSpPr>
        <xdr:cNvPr id="349" name="テキスト ボックス 348"/>
        <xdr:cNvSpPr txBox="1"/>
      </xdr:nvSpPr>
      <xdr:spPr>
        <a:xfrm>
          <a:off x="14020800" y="981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21953</xdr:rowOff>
    </xdr:from>
    <xdr:to>
      <xdr:col>19</xdr:col>
      <xdr:colOff>533400</xdr:colOff>
      <xdr:row>59</xdr:row>
      <xdr:rowOff>123553</xdr:rowOff>
    </xdr:to>
    <xdr:sp macro="" textlink="">
      <xdr:nvSpPr>
        <xdr:cNvPr id="350" name="円/楕円 349"/>
        <xdr:cNvSpPr/>
      </xdr:nvSpPr>
      <xdr:spPr>
        <a:xfrm>
          <a:off x="13462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133730</xdr:rowOff>
    </xdr:from>
    <xdr:ext cx="762000" cy="259045"/>
    <xdr:sp macro="" textlink="">
      <xdr:nvSpPr>
        <xdr:cNvPr id="351" name="テキスト ボックス 350"/>
        <xdr:cNvSpPr txBox="1"/>
      </xdr:nvSpPr>
      <xdr:spPr>
        <a:xfrm>
          <a:off x="13131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a:solidFill>
                <a:schemeClr val="dk1"/>
              </a:solidFill>
              <a:effectLst/>
              <a:latin typeface="+mn-lt"/>
              <a:ea typeface="+mn-ea"/>
              <a:cs typeface="+mn-cs"/>
            </a:rPr>
            <a:t>　普通会計においては、将来の財政負担を考慮し普通建設事業債を抑制するとともに、公営企業や一部事務組合においても、必要最小限の地方債の発行にとどめている。そのため、類似団体平均を下回っており、今後も地方債の必要最小限の発行に努め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45</xdr:row>
      <xdr:rowOff>106256</xdr:rowOff>
    </xdr:to>
    <xdr:cxnSp macro="">
      <xdr:nvCxnSpPr>
        <xdr:cNvPr id="379" name="直線コネクタ 378"/>
        <xdr:cNvCxnSpPr/>
      </xdr:nvCxnSpPr>
      <xdr:spPr>
        <a:xfrm flipV="1">
          <a:off x="17018000" y="6357620"/>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78333</xdr:rowOff>
    </xdr:from>
    <xdr:ext cx="762000" cy="259045"/>
    <xdr:sp macro="" textlink="">
      <xdr:nvSpPr>
        <xdr:cNvPr id="380"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24</xdr:col>
      <xdr:colOff>469900</xdr:colOff>
      <xdr:row>45</xdr:row>
      <xdr:rowOff>106256</xdr:rowOff>
    </xdr:from>
    <xdr:to>
      <xdr:col>24</xdr:col>
      <xdr:colOff>647700</xdr:colOff>
      <xdr:row>45</xdr:row>
      <xdr:rowOff>106256</xdr:rowOff>
    </xdr:to>
    <xdr:cxnSp macro="">
      <xdr:nvCxnSpPr>
        <xdr:cNvPr id="381" name="直線コネクタ 380"/>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2"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3" name="直線コネクタ 382"/>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49106</xdr:rowOff>
    </xdr:from>
    <xdr:to>
      <xdr:col>24</xdr:col>
      <xdr:colOff>558800</xdr:colOff>
      <xdr:row>39</xdr:row>
      <xdr:rowOff>129540</xdr:rowOff>
    </xdr:to>
    <xdr:cxnSp macro="">
      <xdr:nvCxnSpPr>
        <xdr:cNvPr id="384" name="直線コネクタ 383"/>
        <xdr:cNvCxnSpPr/>
      </xdr:nvCxnSpPr>
      <xdr:spPr>
        <a:xfrm flipV="1">
          <a:off x="16179800" y="673565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152840</xdr:rowOff>
    </xdr:from>
    <xdr:ext cx="762000" cy="259045"/>
    <xdr:sp macro="" textlink="">
      <xdr:nvSpPr>
        <xdr:cNvPr id="385"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9313</xdr:rowOff>
    </xdr:from>
    <xdr:to>
      <xdr:col>24</xdr:col>
      <xdr:colOff>609600</xdr:colOff>
      <xdr:row>41</xdr:row>
      <xdr:rowOff>110913</xdr:rowOff>
    </xdr:to>
    <xdr:sp macro="" textlink="">
      <xdr:nvSpPr>
        <xdr:cNvPr id="386" name="フローチャート : 判断 385"/>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129540</xdr:rowOff>
    </xdr:from>
    <xdr:to>
      <xdr:col>23</xdr:col>
      <xdr:colOff>406400</xdr:colOff>
      <xdr:row>40</xdr:row>
      <xdr:rowOff>14394</xdr:rowOff>
    </xdr:to>
    <xdr:cxnSp macro="">
      <xdr:nvCxnSpPr>
        <xdr:cNvPr id="387" name="直線コネクタ 386"/>
        <xdr:cNvCxnSpPr/>
      </xdr:nvCxnSpPr>
      <xdr:spPr>
        <a:xfrm flipV="1">
          <a:off x="15290800" y="681609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73660</xdr:rowOff>
    </xdr:from>
    <xdr:to>
      <xdr:col>23</xdr:col>
      <xdr:colOff>457200</xdr:colOff>
      <xdr:row>42</xdr:row>
      <xdr:rowOff>3810</xdr:rowOff>
    </xdr:to>
    <xdr:sp macro="" textlink="">
      <xdr:nvSpPr>
        <xdr:cNvPr id="388" name="フローチャート : 判断 387"/>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160037</xdr:rowOff>
    </xdr:from>
    <xdr:ext cx="736600" cy="259045"/>
    <xdr:sp macro="" textlink="">
      <xdr:nvSpPr>
        <xdr:cNvPr id="389" name="テキスト ボックス 388"/>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14394</xdr:rowOff>
    </xdr:from>
    <xdr:to>
      <xdr:col>22</xdr:col>
      <xdr:colOff>203200</xdr:colOff>
      <xdr:row>40</xdr:row>
      <xdr:rowOff>46567</xdr:rowOff>
    </xdr:to>
    <xdr:cxnSp macro="">
      <xdr:nvCxnSpPr>
        <xdr:cNvPr id="390" name="直線コネクタ 389"/>
        <xdr:cNvCxnSpPr/>
      </xdr:nvCxnSpPr>
      <xdr:spPr>
        <a:xfrm flipV="1">
          <a:off x="14401800" y="68723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91" name="フローチャート : 判断 390"/>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392" name="テキスト ボックス 391"/>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46567</xdr:rowOff>
    </xdr:from>
    <xdr:to>
      <xdr:col>21</xdr:col>
      <xdr:colOff>0</xdr:colOff>
      <xdr:row>40</xdr:row>
      <xdr:rowOff>70696</xdr:rowOff>
    </xdr:to>
    <xdr:cxnSp macro="">
      <xdr:nvCxnSpPr>
        <xdr:cNvPr id="393" name="直線コネクタ 392"/>
        <xdr:cNvCxnSpPr/>
      </xdr:nvCxnSpPr>
      <xdr:spPr>
        <a:xfrm flipV="1">
          <a:off x="13512800" y="69045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170180</xdr:rowOff>
    </xdr:from>
    <xdr:to>
      <xdr:col>21</xdr:col>
      <xdr:colOff>50800</xdr:colOff>
      <xdr:row>42</xdr:row>
      <xdr:rowOff>100330</xdr:rowOff>
    </xdr:to>
    <xdr:sp macro="" textlink="">
      <xdr:nvSpPr>
        <xdr:cNvPr id="394" name="フローチャート : 判断 393"/>
        <xdr:cNvSpPr/>
      </xdr:nvSpPr>
      <xdr:spPr>
        <a:xfrm>
          <a:off x="14351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85107</xdr:rowOff>
    </xdr:from>
    <xdr:ext cx="762000" cy="259045"/>
    <xdr:sp macro="" textlink="">
      <xdr:nvSpPr>
        <xdr:cNvPr id="395" name="テキスト ボックス 394"/>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6" name="フローチャート : 判断 395"/>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397" name="テキスト ボックス 396"/>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169756</xdr:rowOff>
    </xdr:from>
    <xdr:to>
      <xdr:col>24</xdr:col>
      <xdr:colOff>609600</xdr:colOff>
      <xdr:row>39</xdr:row>
      <xdr:rowOff>99906</xdr:rowOff>
    </xdr:to>
    <xdr:sp macro="" textlink="">
      <xdr:nvSpPr>
        <xdr:cNvPr id="403" name="円/楕円 402"/>
        <xdr:cNvSpPr/>
      </xdr:nvSpPr>
      <xdr:spPr>
        <a:xfrm>
          <a:off x="169672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14833</xdr:rowOff>
    </xdr:from>
    <xdr:ext cx="762000" cy="259045"/>
    <xdr:sp macro="" textlink="">
      <xdr:nvSpPr>
        <xdr:cNvPr id="404" name="公債費負担の状況該当値テキスト"/>
        <xdr:cNvSpPr txBox="1"/>
      </xdr:nvSpPr>
      <xdr:spPr>
        <a:xfrm>
          <a:off x="17106900" y="652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78740</xdr:rowOff>
    </xdr:from>
    <xdr:to>
      <xdr:col>23</xdr:col>
      <xdr:colOff>457200</xdr:colOff>
      <xdr:row>40</xdr:row>
      <xdr:rowOff>8890</xdr:rowOff>
    </xdr:to>
    <xdr:sp macro="" textlink="">
      <xdr:nvSpPr>
        <xdr:cNvPr id="405" name="円/楕円 404"/>
        <xdr:cNvSpPr/>
      </xdr:nvSpPr>
      <xdr:spPr>
        <a:xfrm>
          <a:off x="16129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19067</xdr:rowOff>
    </xdr:from>
    <xdr:ext cx="736600" cy="259045"/>
    <xdr:sp macro="" textlink="">
      <xdr:nvSpPr>
        <xdr:cNvPr id="406" name="テキスト ボックス 405"/>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135044</xdr:rowOff>
    </xdr:from>
    <xdr:to>
      <xdr:col>22</xdr:col>
      <xdr:colOff>254000</xdr:colOff>
      <xdr:row>40</xdr:row>
      <xdr:rowOff>65194</xdr:rowOff>
    </xdr:to>
    <xdr:sp macro="" textlink="">
      <xdr:nvSpPr>
        <xdr:cNvPr id="407" name="円/楕円 406"/>
        <xdr:cNvSpPr/>
      </xdr:nvSpPr>
      <xdr:spPr>
        <a:xfrm>
          <a:off x="15240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75371</xdr:rowOff>
    </xdr:from>
    <xdr:ext cx="762000" cy="259045"/>
    <xdr:sp macro="" textlink="">
      <xdr:nvSpPr>
        <xdr:cNvPr id="408" name="テキスト ボックス 407"/>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167217</xdr:rowOff>
    </xdr:from>
    <xdr:to>
      <xdr:col>21</xdr:col>
      <xdr:colOff>50800</xdr:colOff>
      <xdr:row>40</xdr:row>
      <xdr:rowOff>97367</xdr:rowOff>
    </xdr:to>
    <xdr:sp macro="" textlink="">
      <xdr:nvSpPr>
        <xdr:cNvPr id="409" name="円/楕円 408"/>
        <xdr:cNvSpPr/>
      </xdr:nvSpPr>
      <xdr:spPr>
        <a:xfrm>
          <a:off x="14351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107544</xdr:rowOff>
    </xdr:from>
    <xdr:ext cx="762000" cy="259045"/>
    <xdr:sp macro="" textlink="">
      <xdr:nvSpPr>
        <xdr:cNvPr id="410" name="テキスト ボックス 409"/>
        <xdr:cNvSpPr txBox="1"/>
      </xdr:nvSpPr>
      <xdr:spPr>
        <a:xfrm>
          <a:off x="14020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19896</xdr:rowOff>
    </xdr:from>
    <xdr:to>
      <xdr:col>19</xdr:col>
      <xdr:colOff>533400</xdr:colOff>
      <xdr:row>40</xdr:row>
      <xdr:rowOff>121496</xdr:rowOff>
    </xdr:to>
    <xdr:sp macro="" textlink="">
      <xdr:nvSpPr>
        <xdr:cNvPr id="411" name="円/楕円 410"/>
        <xdr:cNvSpPr/>
      </xdr:nvSpPr>
      <xdr:spPr>
        <a:xfrm>
          <a:off x="13462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131673</xdr:rowOff>
    </xdr:from>
    <xdr:ext cx="762000" cy="259045"/>
    <xdr:sp macro="" textlink="">
      <xdr:nvSpPr>
        <xdr:cNvPr id="412" name="テキスト ボックス 411"/>
        <xdr:cNvSpPr txBox="1"/>
      </xdr:nvSpPr>
      <xdr:spPr>
        <a:xfrm>
          <a:off x="13131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a:solidFill>
                <a:schemeClr val="dk1"/>
              </a:solidFill>
              <a:effectLst/>
              <a:latin typeface="+mn-ea"/>
              <a:ea typeface="+mn-ea"/>
              <a:cs typeface="+mn-cs"/>
            </a:rPr>
            <a:t>　充当可能基金の増加や、繰上償還の実施による地方債現在高の減少により、比率は０％を下回り（－</a:t>
          </a:r>
          <a:r>
            <a:rPr lang="en-US" altLang="ja-JP" sz="1300" b="0" i="0">
              <a:solidFill>
                <a:schemeClr val="dk1"/>
              </a:solidFill>
              <a:effectLst/>
              <a:latin typeface="+mn-ea"/>
              <a:ea typeface="+mn-ea"/>
              <a:cs typeface="+mn-cs"/>
            </a:rPr>
            <a:t>37.9</a:t>
          </a:r>
          <a:r>
            <a:rPr lang="ja-JP" altLang="ja-JP" sz="1300" b="0" i="0">
              <a:solidFill>
                <a:schemeClr val="dk1"/>
              </a:solidFill>
              <a:effectLst/>
              <a:latin typeface="+mn-ea"/>
              <a:ea typeface="+mn-ea"/>
              <a:cs typeface="+mn-cs"/>
            </a:rPr>
            <a:t>％）、類似団体平均を下回る水準を維持している。今後も、地方債の発行抑制や定員の適正化に努めることなどにより、後年度の負担軽減を図る。</a:t>
          </a:r>
          <a:endParaRPr lang="ja-JP" altLang="ja-JP" sz="13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21287</xdr:rowOff>
    </xdr:to>
    <xdr:cxnSp macro="">
      <xdr:nvCxnSpPr>
        <xdr:cNvPr id="443" name="直線コネクタ 442"/>
        <xdr:cNvCxnSpPr/>
      </xdr:nvCxnSpPr>
      <xdr:spPr>
        <a:xfrm flipV="1">
          <a:off x="17018000" y="2313214"/>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164814</xdr:rowOff>
    </xdr:from>
    <xdr:ext cx="762000" cy="259045"/>
    <xdr:sp macro="" textlink="">
      <xdr:nvSpPr>
        <xdr:cNvPr id="444" name="将来負担の状況最小値テキスト"/>
        <xdr:cNvSpPr txBox="1"/>
      </xdr:nvSpPr>
      <xdr:spPr>
        <a:xfrm>
          <a:off x="17106900" y="37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128.8</a:t>
          </a:r>
          <a:endParaRPr kumimoji="1" lang="ja-JP" altLang="en-US" sz="1000" b="1">
            <a:latin typeface="ＭＳ Ｐゴシック"/>
          </a:endParaRPr>
        </a:p>
      </xdr:txBody>
    </xdr:sp>
    <xdr:clientData/>
  </xdr:oneCellAnchor>
  <xdr:twoCellAnchor>
    <xdr:from>
      <xdr:col>24</xdr:col>
      <xdr:colOff>469900</xdr:colOff>
      <xdr:row>22</xdr:row>
      <xdr:rowOff>21287</xdr:rowOff>
    </xdr:from>
    <xdr:to>
      <xdr:col>24</xdr:col>
      <xdr:colOff>647700</xdr:colOff>
      <xdr:row>22</xdr:row>
      <xdr:rowOff>21287</xdr:rowOff>
    </xdr:to>
    <xdr:cxnSp macro="">
      <xdr:nvCxnSpPr>
        <xdr:cNvPr id="445" name="直線コネクタ 444"/>
        <xdr:cNvCxnSpPr/>
      </xdr:nvCxnSpPr>
      <xdr:spPr>
        <a:xfrm>
          <a:off x="16929100" y="379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92485</xdr:rowOff>
    </xdr:from>
    <xdr:ext cx="762000" cy="259045"/>
    <xdr:sp macro="" textlink="">
      <xdr:nvSpPr>
        <xdr:cNvPr id="448" name="将来負担の状況平均値テキスト"/>
        <xdr:cNvSpPr txBox="1"/>
      </xdr:nvSpPr>
      <xdr:spPr>
        <a:xfrm>
          <a:off x="17106900" y="266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120408</xdr:rowOff>
    </xdr:from>
    <xdr:to>
      <xdr:col>24</xdr:col>
      <xdr:colOff>609600</xdr:colOff>
      <xdr:row>16</xdr:row>
      <xdr:rowOff>50558</xdr:rowOff>
    </xdr:to>
    <xdr:sp macro="" textlink="">
      <xdr:nvSpPr>
        <xdr:cNvPr id="449" name="フローチャート : 判断 448"/>
        <xdr:cNvSpPr/>
      </xdr:nvSpPr>
      <xdr:spPr>
        <a:xfrm>
          <a:off x="169672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37435</xdr:rowOff>
    </xdr:from>
    <xdr:to>
      <xdr:col>23</xdr:col>
      <xdr:colOff>457200</xdr:colOff>
      <xdr:row>16</xdr:row>
      <xdr:rowOff>139035</xdr:rowOff>
    </xdr:to>
    <xdr:sp macro="" textlink="">
      <xdr:nvSpPr>
        <xdr:cNvPr id="450" name="フローチャート : 判断 449"/>
        <xdr:cNvSpPr/>
      </xdr:nvSpPr>
      <xdr:spPr>
        <a:xfrm>
          <a:off x="161290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149212</xdr:rowOff>
    </xdr:from>
    <xdr:ext cx="736600" cy="259045"/>
    <xdr:sp macro="" textlink="">
      <xdr:nvSpPr>
        <xdr:cNvPr id="451" name="テキスト ボックス 450"/>
        <xdr:cNvSpPr txBox="1"/>
      </xdr:nvSpPr>
      <xdr:spPr>
        <a:xfrm>
          <a:off x="15798800" y="254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91440</xdr:rowOff>
    </xdr:from>
    <xdr:to>
      <xdr:col>22</xdr:col>
      <xdr:colOff>254000</xdr:colOff>
      <xdr:row>17</xdr:row>
      <xdr:rowOff>21590</xdr:rowOff>
    </xdr:to>
    <xdr:sp macro="" textlink="">
      <xdr:nvSpPr>
        <xdr:cNvPr id="452" name="フローチャート : 判断 451"/>
        <xdr:cNvSpPr/>
      </xdr:nvSpPr>
      <xdr:spPr>
        <a:xfrm>
          <a:off x="15240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31767</xdr:rowOff>
    </xdr:from>
    <xdr:ext cx="762000" cy="259045"/>
    <xdr:sp macro="" textlink="">
      <xdr:nvSpPr>
        <xdr:cNvPr id="453" name="テキスト ボックス 452"/>
        <xdr:cNvSpPr txBox="1"/>
      </xdr:nvSpPr>
      <xdr:spPr>
        <a:xfrm>
          <a:off x="14909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11914</xdr:rowOff>
    </xdr:from>
    <xdr:to>
      <xdr:col>21</xdr:col>
      <xdr:colOff>50800</xdr:colOff>
      <xdr:row>17</xdr:row>
      <xdr:rowOff>113514</xdr:rowOff>
    </xdr:to>
    <xdr:sp macro="" textlink="">
      <xdr:nvSpPr>
        <xdr:cNvPr id="454" name="フローチャート : 判断 453"/>
        <xdr:cNvSpPr/>
      </xdr:nvSpPr>
      <xdr:spPr>
        <a:xfrm>
          <a:off x="14351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123691</xdr:rowOff>
    </xdr:from>
    <xdr:ext cx="762000" cy="259045"/>
    <xdr:sp macro="" textlink="">
      <xdr:nvSpPr>
        <xdr:cNvPr id="455" name="テキスト ボックス 454"/>
        <xdr:cNvSpPr txBox="1"/>
      </xdr:nvSpPr>
      <xdr:spPr>
        <a:xfrm>
          <a:off x="14020800" y="269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65919</xdr:rowOff>
    </xdr:from>
    <xdr:to>
      <xdr:col>19</xdr:col>
      <xdr:colOff>533400</xdr:colOff>
      <xdr:row>17</xdr:row>
      <xdr:rowOff>167519</xdr:rowOff>
    </xdr:to>
    <xdr:sp macro="" textlink="">
      <xdr:nvSpPr>
        <xdr:cNvPr id="456" name="フローチャート : 判断 455"/>
        <xdr:cNvSpPr/>
      </xdr:nvSpPr>
      <xdr:spPr>
        <a:xfrm>
          <a:off x="13462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152296</xdr:rowOff>
    </xdr:from>
    <xdr:ext cx="762000" cy="259045"/>
    <xdr:sp macro="" textlink="">
      <xdr:nvSpPr>
        <xdr:cNvPr id="457" name="テキスト ボックス 456"/>
        <xdr:cNvSpPr txBox="1"/>
      </xdr:nvSpPr>
      <xdr:spPr>
        <a:xfrm>
          <a:off x="13131800" y="306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13</xdr:row>
      <xdr:rowOff>118594</xdr:rowOff>
    </xdr:from>
    <xdr:to>
      <xdr:col>19</xdr:col>
      <xdr:colOff>533400</xdr:colOff>
      <xdr:row>14</xdr:row>
      <xdr:rowOff>48744</xdr:rowOff>
    </xdr:to>
    <xdr:sp macro="" textlink="">
      <xdr:nvSpPr>
        <xdr:cNvPr id="463" name="円/楕円 462"/>
        <xdr:cNvSpPr/>
      </xdr:nvSpPr>
      <xdr:spPr>
        <a:xfrm>
          <a:off x="13462000" y="234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58921</xdr:rowOff>
    </xdr:from>
    <xdr:ext cx="762000" cy="259045"/>
    <xdr:sp macro="" textlink="">
      <xdr:nvSpPr>
        <xdr:cNvPr id="464" name="テキスト ボックス 463"/>
        <xdr:cNvSpPr txBox="1"/>
      </xdr:nvSpPr>
      <xdr:spPr>
        <a:xfrm>
          <a:off x="13131800" y="211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大阪府寝屋川市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239,108
236,346
24.70
81,748,539
80,113,116
1,412,521
45,162,644
61,142,990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定員適正化計画に基づく職員数の抑制や給与制度の適正化等により、前年度より</a:t>
          </a:r>
          <a:r>
            <a:rPr kumimoji="1" lang="en-US" altLang="ja-JP" sz="1300">
              <a:solidFill>
                <a:schemeClr val="dk1"/>
              </a:solidFill>
              <a:effectLst/>
              <a:latin typeface="+mn-ea"/>
              <a:ea typeface="+mn-ea"/>
              <a:cs typeface="+mn-cs"/>
            </a:rPr>
            <a:t>0.2</a:t>
          </a:r>
          <a:r>
            <a:rPr kumimoji="1" lang="ja-JP" altLang="ja-JP" sz="1300">
              <a:solidFill>
                <a:schemeClr val="dk1"/>
              </a:solidFill>
              <a:effectLst/>
              <a:latin typeface="+mn-ea"/>
              <a:ea typeface="+mn-ea"/>
              <a:cs typeface="+mn-cs"/>
            </a:rPr>
            <a:t>ポイント低下し</a:t>
          </a:r>
          <a:r>
            <a:rPr kumimoji="1" lang="ja-JP" altLang="en-US" sz="1300">
              <a:solidFill>
                <a:schemeClr val="dk1"/>
              </a:solidFill>
              <a:effectLst/>
              <a:latin typeface="+mn-ea"/>
              <a:ea typeface="+mn-ea"/>
              <a:cs typeface="+mn-cs"/>
            </a:rPr>
            <a:t>、類似団体平均を下回ることができた。</a:t>
          </a:r>
          <a:r>
            <a:rPr kumimoji="1" lang="ja-JP" altLang="ja-JP" sz="1300">
              <a:solidFill>
                <a:schemeClr val="dk1"/>
              </a:solidFill>
              <a:effectLst/>
              <a:latin typeface="+mn-ea"/>
              <a:ea typeface="+mn-ea"/>
              <a:cs typeface="+mn-cs"/>
            </a:rPr>
            <a:t>引き続き職員数及び給与制度の適正化に取り組んでいく。</a:t>
          </a:r>
          <a:endParaRPr lang="ja-JP" altLang="ja-JP" sz="13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34472</xdr:rowOff>
    </xdr:from>
    <xdr:to>
      <xdr:col>7</xdr:col>
      <xdr:colOff>15875</xdr:colOff>
      <xdr:row>41</xdr:row>
      <xdr:rowOff>37193</xdr:rowOff>
    </xdr:to>
    <xdr:cxnSp macro="">
      <xdr:nvCxnSpPr>
        <xdr:cNvPr id="63" name="直線コネクタ 62"/>
        <xdr:cNvCxnSpPr/>
      </xdr:nvCxnSpPr>
      <xdr:spPr>
        <a:xfrm flipV="1">
          <a:off x="4826000" y="5520872"/>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612775</xdr:colOff>
      <xdr:row>41</xdr:row>
      <xdr:rowOff>37193</xdr:rowOff>
    </xdr:from>
    <xdr:to>
      <xdr:col>7</xdr:col>
      <xdr:colOff>104775</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120849</xdr:rowOff>
    </xdr:from>
    <xdr:ext cx="762000" cy="259045"/>
    <xdr:sp macro="" textlink="">
      <xdr:nvSpPr>
        <xdr:cNvPr id="66" name="人件費最大値テキスト"/>
        <xdr:cNvSpPr txBox="1"/>
      </xdr:nvSpPr>
      <xdr:spPr>
        <a:xfrm>
          <a:off x="4914900" y="526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34472</xdr:rowOff>
    </xdr:from>
    <xdr:to>
      <xdr:col>7</xdr:col>
      <xdr:colOff>104775</xdr:colOff>
      <xdr:row>32</xdr:row>
      <xdr:rowOff>34472</xdr:rowOff>
    </xdr:to>
    <xdr:cxnSp macro="">
      <xdr:nvCxnSpPr>
        <xdr:cNvPr id="67" name="直線コネクタ 66"/>
        <xdr:cNvCxnSpPr/>
      </xdr:nvCxnSpPr>
      <xdr:spPr>
        <a:xfrm>
          <a:off x="4737100" y="552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29028</xdr:rowOff>
    </xdr:from>
    <xdr:to>
      <xdr:col>7</xdr:col>
      <xdr:colOff>15875</xdr:colOff>
      <xdr:row>34</xdr:row>
      <xdr:rowOff>50800</xdr:rowOff>
    </xdr:to>
    <xdr:cxnSp macro="">
      <xdr:nvCxnSpPr>
        <xdr:cNvPr id="68" name="直線コネクタ 67"/>
        <xdr:cNvCxnSpPr/>
      </xdr:nvCxnSpPr>
      <xdr:spPr>
        <a:xfrm flipV="1">
          <a:off x="3987800" y="58583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9"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70" name="フローチャート : 判断 69"/>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167822</xdr:rowOff>
    </xdr:from>
    <xdr:to>
      <xdr:col>5</xdr:col>
      <xdr:colOff>549275</xdr:colOff>
      <xdr:row>34</xdr:row>
      <xdr:rowOff>50800</xdr:rowOff>
    </xdr:to>
    <xdr:cxnSp macro="">
      <xdr:nvCxnSpPr>
        <xdr:cNvPr id="71" name="直線コネクタ 70"/>
        <xdr:cNvCxnSpPr/>
      </xdr:nvCxnSpPr>
      <xdr:spPr>
        <a:xfrm>
          <a:off x="3098800" y="58256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2" name="フローチャート : 判断 71"/>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18341</xdr:rowOff>
    </xdr:from>
    <xdr:ext cx="736600" cy="259045"/>
    <xdr:sp macro="" textlink="">
      <xdr:nvSpPr>
        <xdr:cNvPr id="73" name="テキスト ボックス 72"/>
        <xdr:cNvSpPr txBox="1"/>
      </xdr:nvSpPr>
      <xdr:spPr>
        <a:xfrm>
          <a:off x="3606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167822</xdr:rowOff>
    </xdr:from>
    <xdr:to>
      <xdr:col>4</xdr:col>
      <xdr:colOff>346075</xdr:colOff>
      <xdr:row>35</xdr:row>
      <xdr:rowOff>42636</xdr:rowOff>
    </xdr:to>
    <xdr:cxnSp macro="">
      <xdr:nvCxnSpPr>
        <xdr:cNvPr id="74" name="直線コネクタ 73"/>
        <xdr:cNvCxnSpPr/>
      </xdr:nvCxnSpPr>
      <xdr:spPr>
        <a:xfrm flipV="1">
          <a:off x="2209800" y="5825672"/>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5" name="フローチャート : 判断 74"/>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168020</xdr:rowOff>
    </xdr:from>
    <xdr:ext cx="762000" cy="259045"/>
    <xdr:sp macro="" textlink="">
      <xdr:nvSpPr>
        <xdr:cNvPr id="76" name="テキスト ボックス 75"/>
        <xdr:cNvSpPr txBox="1"/>
      </xdr:nvSpPr>
      <xdr:spPr>
        <a:xfrm>
          <a:off x="2717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42636</xdr:rowOff>
    </xdr:from>
    <xdr:to>
      <xdr:col>3</xdr:col>
      <xdr:colOff>142875</xdr:colOff>
      <xdr:row>37</xdr:row>
      <xdr:rowOff>80736</xdr:rowOff>
    </xdr:to>
    <xdr:cxnSp macro="">
      <xdr:nvCxnSpPr>
        <xdr:cNvPr id="77" name="直線コネクタ 76"/>
        <xdr:cNvCxnSpPr/>
      </xdr:nvCxnSpPr>
      <xdr:spPr>
        <a:xfrm flipV="1">
          <a:off x="1320800" y="6043386"/>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8" name="フローチャート : 判断 77"/>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9" name="テキスト ボックス 78"/>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149678</xdr:rowOff>
    </xdr:from>
    <xdr:to>
      <xdr:col>1</xdr:col>
      <xdr:colOff>676275</xdr:colOff>
      <xdr:row>38</xdr:row>
      <xdr:rowOff>79828</xdr:rowOff>
    </xdr:to>
    <xdr:sp macro="" textlink="">
      <xdr:nvSpPr>
        <xdr:cNvPr id="80" name="フローチャート : 判断 79"/>
        <xdr:cNvSpPr/>
      </xdr:nvSpPr>
      <xdr:spPr>
        <a:xfrm>
          <a:off x="1270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64605</xdr:rowOff>
    </xdr:from>
    <xdr:ext cx="762000" cy="259045"/>
    <xdr:sp macro="" textlink="">
      <xdr:nvSpPr>
        <xdr:cNvPr id="81" name="テキスト ボックス 80"/>
        <xdr:cNvSpPr txBox="1"/>
      </xdr:nvSpPr>
      <xdr:spPr>
        <a:xfrm>
          <a:off x="939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149678</xdr:rowOff>
    </xdr:from>
    <xdr:to>
      <xdr:col>7</xdr:col>
      <xdr:colOff>66675</xdr:colOff>
      <xdr:row>34</xdr:row>
      <xdr:rowOff>79828</xdr:rowOff>
    </xdr:to>
    <xdr:sp macro="" textlink="">
      <xdr:nvSpPr>
        <xdr:cNvPr id="87" name="円/楕円 86"/>
        <xdr:cNvSpPr/>
      </xdr:nvSpPr>
      <xdr:spPr>
        <a:xfrm>
          <a:off x="47752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166205</xdr:rowOff>
    </xdr:from>
    <xdr:ext cx="762000" cy="259045"/>
    <xdr:sp macro="" textlink="">
      <xdr:nvSpPr>
        <xdr:cNvPr id="88" name="人件費該当値テキスト"/>
        <xdr:cNvSpPr txBox="1"/>
      </xdr:nvSpPr>
      <xdr:spPr>
        <a:xfrm>
          <a:off x="4914900" y="56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0</xdr:rowOff>
    </xdr:from>
    <xdr:to>
      <xdr:col>5</xdr:col>
      <xdr:colOff>600075</xdr:colOff>
      <xdr:row>34</xdr:row>
      <xdr:rowOff>101600</xdr:rowOff>
    </xdr:to>
    <xdr:sp macro="" textlink="">
      <xdr:nvSpPr>
        <xdr:cNvPr id="89" name="円/楕円 88"/>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111777</xdr:rowOff>
    </xdr:from>
    <xdr:ext cx="736600" cy="259045"/>
    <xdr:sp macro="" textlink="">
      <xdr:nvSpPr>
        <xdr:cNvPr id="90" name="テキスト ボックス 89"/>
        <xdr:cNvSpPr txBox="1"/>
      </xdr:nvSpPr>
      <xdr:spPr>
        <a:xfrm>
          <a:off x="3606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117022</xdr:rowOff>
    </xdr:from>
    <xdr:to>
      <xdr:col>4</xdr:col>
      <xdr:colOff>396875</xdr:colOff>
      <xdr:row>34</xdr:row>
      <xdr:rowOff>47172</xdr:rowOff>
    </xdr:to>
    <xdr:sp macro="" textlink="">
      <xdr:nvSpPr>
        <xdr:cNvPr id="91" name="円/楕円 90"/>
        <xdr:cNvSpPr/>
      </xdr:nvSpPr>
      <xdr:spPr>
        <a:xfrm>
          <a:off x="3048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57349</xdr:rowOff>
    </xdr:from>
    <xdr:ext cx="762000" cy="259045"/>
    <xdr:sp macro="" textlink="">
      <xdr:nvSpPr>
        <xdr:cNvPr id="92" name="テキスト ボックス 91"/>
        <xdr:cNvSpPr txBox="1"/>
      </xdr:nvSpPr>
      <xdr:spPr>
        <a:xfrm>
          <a:off x="27178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163286</xdr:rowOff>
    </xdr:from>
    <xdr:to>
      <xdr:col>3</xdr:col>
      <xdr:colOff>193675</xdr:colOff>
      <xdr:row>35</xdr:row>
      <xdr:rowOff>93436</xdr:rowOff>
    </xdr:to>
    <xdr:sp macro="" textlink="">
      <xdr:nvSpPr>
        <xdr:cNvPr id="93" name="円/楕円 92"/>
        <xdr:cNvSpPr/>
      </xdr:nvSpPr>
      <xdr:spPr>
        <a:xfrm>
          <a:off x="2159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103613</xdr:rowOff>
    </xdr:from>
    <xdr:ext cx="762000" cy="259045"/>
    <xdr:sp macro="" textlink="">
      <xdr:nvSpPr>
        <xdr:cNvPr id="94" name="テキスト ボックス 93"/>
        <xdr:cNvSpPr txBox="1"/>
      </xdr:nvSpPr>
      <xdr:spPr>
        <a:xfrm>
          <a:off x="1828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29936</xdr:rowOff>
    </xdr:from>
    <xdr:to>
      <xdr:col>1</xdr:col>
      <xdr:colOff>676275</xdr:colOff>
      <xdr:row>37</xdr:row>
      <xdr:rowOff>131536</xdr:rowOff>
    </xdr:to>
    <xdr:sp macro="" textlink="">
      <xdr:nvSpPr>
        <xdr:cNvPr id="95" name="円/楕円 94"/>
        <xdr:cNvSpPr/>
      </xdr:nvSpPr>
      <xdr:spPr>
        <a:xfrm>
          <a:off x="1270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141713</xdr:rowOff>
    </xdr:from>
    <xdr:ext cx="762000" cy="259045"/>
    <xdr:sp macro="" textlink="">
      <xdr:nvSpPr>
        <xdr:cNvPr id="96" name="テキスト ボックス 95"/>
        <xdr:cNvSpPr txBox="1"/>
      </xdr:nvSpPr>
      <xdr:spPr>
        <a:xfrm>
          <a:off x="9398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公立保育所の民営化による公立保育所運営経費の減等により、前年度より</a:t>
          </a:r>
          <a:r>
            <a:rPr kumimoji="1" lang="en-US" altLang="ja-JP" sz="1300">
              <a:solidFill>
                <a:schemeClr val="dk1"/>
              </a:solidFill>
              <a:effectLst/>
              <a:latin typeface="+mn-ea"/>
              <a:ea typeface="+mn-ea"/>
              <a:cs typeface="+mn-cs"/>
            </a:rPr>
            <a:t>0.5</a:t>
          </a:r>
          <a:r>
            <a:rPr kumimoji="1" lang="ja-JP" altLang="ja-JP" sz="1300">
              <a:solidFill>
                <a:schemeClr val="dk1"/>
              </a:solidFill>
              <a:effectLst/>
              <a:latin typeface="+mn-ea"/>
              <a:ea typeface="+mn-ea"/>
              <a:cs typeface="+mn-cs"/>
            </a:rPr>
            <a:t>ポイント改善しており、類似団体平均を下回る水準となっている。今後も、事務処理の改善や工夫により、抑制に努めていく。</a:t>
          </a:r>
          <a:endParaRPr lang="ja-JP" altLang="ja-JP" sz="13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86179</xdr:rowOff>
    </xdr:from>
    <xdr:to>
      <xdr:col>24</xdr:col>
      <xdr:colOff>31750</xdr:colOff>
      <xdr:row>22</xdr:row>
      <xdr:rowOff>110672</xdr:rowOff>
    </xdr:to>
    <xdr:cxnSp macro="">
      <xdr:nvCxnSpPr>
        <xdr:cNvPr id="126" name="直線コネクタ 125"/>
        <xdr:cNvCxnSpPr/>
      </xdr:nvCxnSpPr>
      <xdr:spPr>
        <a:xfrm flipV="1">
          <a:off x="16510000" y="23150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82749</xdr:rowOff>
    </xdr:from>
    <xdr:ext cx="762000" cy="259045"/>
    <xdr:sp macro="" textlink="">
      <xdr:nvSpPr>
        <xdr:cNvPr id="127" name="物件費最小値テキスト"/>
        <xdr:cNvSpPr txBox="1"/>
      </xdr:nvSpPr>
      <xdr:spPr>
        <a:xfrm>
          <a:off x="16598900" y="385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22</xdr:row>
      <xdr:rowOff>110672</xdr:rowOff>
    </xdr:from>
    <xdr:to>
      <xdr:col>24</xdr:col>
      <xdr:colOff>120650</xdr:colOff>
      <xdr:row>22</xdr:row>
      <xdr:rowOff>110672</xdr:rowOff>
    </xdr:to>
    <xdr:cxnSp macro="">
      <xdr:nvCxnSpPr>
        <xdr:cNvPr id="128" name="直線コネクタ 127"/>
        <xdr:cNvCxnSpPr/>
      </xdr:nvCxnSpPr>
      <xdr:spPr>
        <a:xfrm>
          <a:off x="16421100" y="3882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1106</xdr:rowOff>
    </xdr:from>
    <xdr:ext cx="762000" cy="259045"/>
    <xdr:sp macro="" textlink="">
      <xdr:nvSpPr>
        <xdr:cNvPr id="129"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13</xdr:row>
      <xdr:rowOff>86179</xdr:rowOff>
    </xdr:from>
    <xdr:to>
      <xdr:col>24</xdr:col>
      <xdr:colOff>120650</xdr:colOff>
      <xdr:row>13</xdr:row>
      <xdr:rowOff>86179</xdr:rowOff>
    </xdr:to>
    <xdr:cxnSp macro="">
      <xdr:nvCxnSpPr>
        <xdr:cNvPr id="130" name="直線コネクタ 129"/>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61686</xdr:rowOff>
    </xdr:from>
    <xdr:to>
      <xdr:col>24</xdr:col>
      <xdr:colOff>31750</xdr:colOff>
      <xdr:row>14</xdr:row>
      <xdr:rowOff>143329</xdr:rowOff>
    </xdr:to>
    <xdr:cxnSp macro="">
      <xdr:nvCxnSpPr>
        <xdr:cNvPr id="131" name="直線コネクタ 130"/>
        <xdr:cNvCxnSpPr/>
      </xdr:nvCxnSpPr>
      <xdr:spPr>
        <a:xfrm flipV="1">
          <a:off x="15671800" y="2461986"/>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105427</xdr:rowOff>
    </xdr:from>
    <xdr:ext cx="762000" cy="259045"/>
    <xdr:sp macro="" textlink="">
      <xdr:nvSpPr>
        <xdr:cNvPr id="132"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33" name="フローチャート :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94343</xdr:rowOff>
    </xdr:from>
    <xdr:to>
      <xdr:col>22</xdr:col>
      <xdr:colOff>565150</xdr:colOff>
      <xdr:row>14</xdr:row>
      <xdr:rowOff>143329</xdr:rowOff>
    </xdr:to>
    <xdr:cxnSp macro="">
      <xdr:nvCxnSpPr>
        <xdr:cNvPr id="134" name="直線コネクタ 133"/>
        <xdr:cNvCxnSpPr/>
      </xdr:nvCxnSpPr>
      <xdr:spPr>
        <a:xfrm>
          <a:off x="14782800" y="249464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149679</xdr:rowOff>
    </xdr:from>
    <xdr:to>
      <xdr:col>22</xdr:col>
      <xdr:colOff>615950</xdr:colOff>
      <xdr:row>18</xdr:row>
      <xdr:rowOff>79829</xdr:rowOff>
    </xdr:to>
    <xdr:sp macro="" textlink="">
      <xdr:nvSpPr>
        <xdr:cNvPr id="135" name="フローチャート : 判断 134"/>
        <xdr:cNvSpPr/>
      </xdr:nvSpPr>
      <xdr:spPr>
        <a:xfrm>
          <a:off x="15621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64606</xdr:rowOff>
    </xdr:from>
    <xdr:ext cx="736600" cy="259045"/>
    <xdr:sp macro="" textlink="">
      <xdr:nvSpPr>
        <xdr:cNvPr id="136" name="テキスト ボックス 135"/>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151493</xdr:rowOff>
    </xdr:from>
    <xdr:to>
      <xdr:col>21</xdr:col>
      <xdr:colOff>361950</xdr:colOff>
      <xdr:row>14</xdr:row>
      <xdr:rowOff>94343</xdr:rowOff>
    </xdr:to>
    <xdr:cxnSp macro="">
      <xdr:nvCxnSpPr>
        <xdr:cNvPr id="137" name="直線コネクタ 136"/>
        <xdr:cNvCxnSpPr/>
      </xdr:nvCxnSpPr>
      <xdr:spPr>
        <a:xfrm>
          <a:off x="13893800" y="23803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68036</xdr:rowOff>
    </xdr:from>
    <xdr:to>
      <xdr:col>21</xdr:col>
      <xdr:colOff>412750</xdr:colOff>
      <xdr:row>17</xdr:row>
      <xdr:rowOff>169636</xdr:rowOff>
    </xdr:to>
    <xdr:sp macro="" textlink="">
      <xdr:nvSpPr>
        <xdr:cNvPr id="138" name="フローチャート : 判断 137"/>
        <xdr:cNvSpPr/>
      </xdr:nvSpPr>
      <xdr:spPr>
        <a:xfrm>
          <a:off x="14732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154413</xdr:rowOff>
    </xdr:from>
    <xdr:ext cx="762000" cy="259045"/>
    <xdr:sp macro="" textlink="">
      <xdr:nvSpPr>
        <xdr:cNvPr id="139" name="テキスト ボックス 138"/>
        <xdr:cNvSpPr txBox="1"/>
      </xdr:nvSpPr>
      <xdr:spPr>
        <a:xfrm>
          <a:off x="144018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151493</xdr:rowOff>
    </xdr:from>
    <xdr:to>
      <xdr:col>20</xdr:col>
      <xdr:colOff>158750</xdr:colOff>
      <xdr:row>13</xdr:row>
      <xdr:rowOff>151493</xdr:rowOff>
    </xdr:to>
    <xdr:cxnSp macro="">
      <xdr:nvCxnSpPr>
        <xdr:cNvPr id="140" name="直線コネクタ 139"/>
        <xdr:cNvCxnSpPr/>
      </xdr:nvCxnSpPr>
      <xdr:spPr>
        <a:xfrm>
          <a:off x="13004800" y="2380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157843</xdr:rowOff>
    </xdr:from>
    <xdr:to>
      <xdr:col>20</xdr:col>
      <xdr:colOff>209550</xdr:colOff>
      <xdr:row>17</xdr:row>
      <xdr:rowOff>87993</xdr:rowOff>
    </xdr:to>
    <xdr:sp macro="" textlink="">
      <xdr:nvSpPr>
        <xdr:cNvPr id="141" name="フローチャート : 判断 140"/>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72770</xdr:rowOff>
    </xdr:from>
    <xdr:ext cx="762000" cy="259045"/>
    <xdr:sp macro="" textlink="">
      <xdr:nvSpPr>
        <xdr:cNvPr id="142" name="テキスト ボックス 141"/>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108857</xdr:rowOff>
    </xdr:from>
    <xdr:to>
      <xdr:col>19</xdr:col>
      <xdr:colOff>6350</xdr:colOff>
      <xdr:row>17</xdr:row>
      <xdr:rowOff>39007</xdr:rowOff>
    </xdr:to>
    <xdr:sp macro="" textlink="">
      <xdr:nvSpPr>
        <xdr:cNvPr id="143" name="フローチャート : 判断 142"/>
        <xdr:cNvSpPr/>
      </xdr:nvSpPr>
      <xdr:spPr>
        <a:xfrm>
          <a:off x="12954000" y="28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23784</xdr:rowOff>
    </xdr:from>
    <xdr:ext cx="762000" cy="259045"/>
    <xdr:sp macro="" textlink="">
      <xdr:nvSpPr>
        <xdr:cNvPr id="144" name="テキスト ボックス 143"/>
        <xdr:cNvSpPr txBox="1"/>
      </xdr:nvSpPr>
      <xdr:spPr>
        <a:xfrm>
          <a:off x="126238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10886</xdr:rowOff>
    </xdr:from>
    <xdr:to>
      <xdr:col>24</xdr:col>
      <xdr:colOff>82550</xdr:colOff>
      <xdr:row>14</xdr:row>
      <xdr:rowOff>112486</xdr:rowOff>
    </xdr:to>
    <xdr:sp macro="" textlink="">
      <xdr:nvSpPr>
        <xdr:cNvPr id="150" name="円/楕円 149"/>
        <xdr:cNvSpPr/>
      </xdr:nvSpPr>
      <xdr:spPr>
        <a:xfrm>
          <a:off x="164592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27413</xdr:rowOff>
    </xdr:from>
    <xdr:ext cx="762000" cy="259045"/>
    <xdr:sp macro="" textlink="">
      <xdr:nvSpPr>
        <xdr:cNvPr id="151" name="物件費該当値テキスト"/>
        <xdr:cNvSpPr txBox="1"/>
      </xdr:nvSpPr>
      <xdr:spPr>
        <a:xfrm>
          <a:off x="165989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92529</xdr:rowOff>
    </xdr:from>
    <xdr:to>
      <xdr:col>22</xdr:col>
      <xdr:colOff>615950</xdr:colOff>
      <xdr:row>15</xdr:row>
      <xdr:rowOff>22679</xdr:rowOff>
    </xdr:to>
    <xdr:sp macro="" textlink="">
      <xdr:nvSpPr>
        <xdr:cNvPr id="152" name="円/楕円 151"/>
        <xdr:cNvSpPr/>
      </xdr:nvSpPr>
      <xdr:spPr>
        <a:xfrm>
          <a:off x="15621000" y="24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32856</xdr:rowOff>
    </xdr:from>
    <xdr:ext cx="736600" cy="259045"/>
    <xdr:sp macro="" textlink="">
      <xdr:nvSpPr>
        <xdr:cNvPr id="153" name="テキスト ボックス 152"/>
        <xdr:cNvSpPr txBox="1"/>
      </xdr:nvSpPr>
      <xdr:spPr>
        <a:xfrm>
          <a:off x="15290800" y="2261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43543</xdr:rowOff>
    </xdr:from>
    <xdr:to>
      <xdr:col>21</xdr:col>
      <xdr:colOff>412750</xdr:colOff>
      <xdr:row>14</xdr:row>
      <xdr:rowOff>145143</xdr:rowOff>
    </xdr:to>
    <xdr:sp macro="" textlink="">
      <xdr:nvSpPr>
        <xdr:cNvPr id="154" name="円/楕円 153"/>
        <xdr:cNvSpPr/>
      </xdr:nvSpPr>
      <xdr:spPr>
        <a:xfrm>
          <a:off x="14732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155320</xdr:rowOff>
    </xdr:from>
    <xdr:ext cx="762000" cy="259045"/>
    <xdr:sp macro="" textlink="">
      <xdr:nvSpPr>
        <xdr:cNvPr id="155" name="テキスト ボックス 154"/>
        <xdr:cNvSpPr txBox="1"/>
      </xdr:nvSpPr>
      <xdr:spPr>
        <a:xfrm>
          <a:off x="14401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100693</xdr:rowOff>
    </xdr:from>
    <xdr:to>
      <xdr:col>20</xdr:col>
      <xdr:colOff>209550</xdr:colOff>
      <xdr:row>14</xdr:row>
      <xdr:rowOff>30843</xdr:rowOff>
    </xdr:to>
    <xdr:sp macro="" textlink="">
      <xdr:nvSpPr>
        <xdr:cNvPr id="156" name="円/楕円 155"/>
        <xdr:cNvSpPr/>
      </xdr:nvSpPr>
      <xdr:spPr>
        <a:xfrm>
          <a:off x="13843000" y="232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41020</xdr:rowOff>
    </xdr:from>
    <xdr:ext cx="762000" cy="259045"/>
    <xdr:sp macro="" textlink="">
      <xdr:nvSpPr>
        <xdr:cNvPr id="157" name="テキスト ボックス 156"/>
        <xdr:cNvSpPr txBox="1"/>
      </xdr:nvSpPr>
      <xdr:spPr>
        <a:xfrm>
          <a:off x="13512800" y="209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100693</xdr:rowOff>
    </xdr:from>
    <xdr:to>
      <xdr:col>19</xdr:col>
      <xdr:colOff>6350</xdr:colOff>
      <xdr:row>14</xdr:row>
      <xdr:rowOff>30843</xdr:rowOff>
    </xdr:to>
    <xdr:sp macro="" textlink="">
      <xdr:nvSpPr>
        <xdr:cNvPr id="158" name="円/楕円 157"/>
        <xdr:cNvSpPr/>
      </xdr:nvSpPr>
      <xdr:spPr>
        <a:xfrm>
          <a:off x="12954000" y="232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41020</xdr:rowOff>
    </xdr:from>
    <xdr:ext cx="762000" cy="259045"/>
    <xdr:sp macro="" textlink="">
      <xdr:nvSpPr>
        <xdr:cNvPr id="159" name="テキスト ボックス 158"/>
        <xdr:cNvSpPr txBox="1"/>
      </xdr:nvSpPr>
      <xdr:spPr>
        <a:xfrm>
          <a:off x="12623800" y="209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a:solidFill>
                <a:schemeClr val="dk1"/>
              </a:solidFill>
              <a:effectLst/>
              <a:latin typeface="+mn-lt"/>
              <a:ea typeface="+mn-ea"/>
              <a:cs typeface="+mn-cs"/>
            </a:rPr>
            <a:t>　</a:t>
          </a:r>
          <a:r>
            <a:rPr lang="ja-JP" altLang="ja-JP" sz="1300">
              <a:solidFill>
                <a:schemeClr val="dk1"/>
              </a:solidFill>
              <a:effectLst/>
              <a:latin typeface="+mn-lt"/>
              <a:ea typeface="+mn-ea"/>
              <a:cs typeface="+mn-cs"/>
            </a:rPr>
            <a:t>障害福祉サービス費等や</a:t>
          </a:r>
          <a:r>
            <a:rPr lang="ja-JP" altLang="ja-JP" sz="1300" b="0" i="0">
              <a:solidFill>
                <a:schemeClr val="dk1"/>
              </a:solidFill>
              <a:effectLst/>
              <a:latin typeface="+mn-lt"/>
              <a:ea typeface="+mn-ea"/>
              <a:cs typeface="+mn-cs"/>
            </a:rPr>
            <a:t>民間保育所等措置費等が増加しており、扶助費全体では、依然類似団体平均を上回っている。今後も、生活保護受給者自立支援事業の推進等により、抑制に努める。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25400</xdr:rowOff>
    </xdr:from>
    <xdr:to>
      <xdr:col>7</xdr:col>
      <xdr:colOff>15875</xdr:colOff>
      <xdr:row>61</xdr:row>
      <xdr:rowOff>133350</xdr:rowOff>
    </xdr:to>
    <xdr:cxnSp macro="">
      <xdr:nvCxnSpPr>
        <xdr:cNvPr id="187" name="直線コネクタ 186"/>
        <xdr:cNvCxnSpPr/>
      </xdr:nvCxnSpPr>
      <xdr:spPr>
        <a:xfrm flipV="1">
          <a:off x="4826000" y="92837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8"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9" name="直線コネクタ 188"/>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111777</xdr:rowOff>
    </xdr:from>
    <xdr:ext cx="762000" cy="259045"/>
    <xdr:sp macro="" textlink="">
      <xdr:nvSpPr>
        <xdr:cNvPr id="190" name="扶助費最大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54</xdr:row>
      <xdr:rowOff>25400</xdr:rowOff>
    </xdr:from>
    <xdr:to>
      <xdr:col>7</xdr:col>
      <xdr:colOff>104775</xdr:colOff>
      <xdr:row>54</xdr:row>
      <xdr:rowOff>25400</xdr:rowOff>
    </xdr:to>
    <xdr:cxnSp macro="">
      <xdr:nvCxnSpPr>
        <xdr:cNvPr id="191" name="直線コネクタ 190"/>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61</xdr:row>
      <xdr:rowOff>133350</xdr:rowOff>
    </xdr:from>
    <xdr:to>
      <xdr:col>7</xdr:col>
      <xdr:colOff>15875</xdr:colOff>
      <xdr:row>61</xdr:row>
      <xdr:rowOff>133350</xdr:rowOff>
    </xdr:to>
    <xdr:cxnSp macro="">
      <xdr:nvCxnSpPr>
        <xdr:cNvPr id="192" name="直線コネクタ 191"/>
        <xdr:cNvCxnSpPr/>
      </xdr:nvCxnSpPr>
      <xdr:spPr>
        <a:xfrm>
          <a:off x="3987800" y="1059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93"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120650</xdr:rowOff>
    </xdr:from>
    <xdr:to>
      <xdr:col>7</xdr:col>
      <xdr:colOff>66675</xdr:colOff>
      <xdr:row>58</xdr:row>
      <xdr:rowOff>50800</xdr:rowOff>
    </xdr:to>
    <xdr:sp macro="" textlink="">
      <xdr:nvSpPr>
        <xdr:cNvPr id="194" name="フローチャート : 判断 193"/>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61</xdr:row>
      <xdr:rowOff>107950</xdr:rowOff>
    </xdr:from>
    <xdr:to>
      <xdr:col>5</xdr:col>
      <xdr:colOff>549275</xdr:colOff>
      <xdr:row>61</xdr:row>
      <xdr:rowOff>133350</xdr:rowOff>
    </xdr:to>
    <xdr:cxnSp macro="">
      <xdr:nvCxnSpPr>
        <xdr:cNvPr id="195" name="直線コネクタ 194"/>
        <xdr:cNvCxnSpPr/>
      </xdr:nvCxnSpPr>
      <xdr:spPr>
        <a:xfrm>
          <a:off x="3098800" y="10566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57150</xdr:rowOff>
    </xdr:from>
    <xdr:to>
      <xdr:col>5</xdr:col>
      <xdr:colOff>600075</xdr:colOff>
      <xdr:row>57</xdr:row>
      <xdr:rowOff>158750</xdr:rowOff>
    </xdr:to>
    <xdr:sp macro="" textlink="">
      <xdr:nvSpPr>
        <xdr:cNvPr id="196" name="フローチャート : 判断 195"/>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168927</xdr:rowOff>
    </xdr:from>
    <xdr:ext cx="736600" cy="259045"/>
    <xdr:sp macro="" textlink="">
      <xdr:nvSpPr>
        <xdr:cNvPr id="197" name="テキスト ボックス 196"/>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63500</xdr:rowOff>
    </xdr:from>
    <xdr:to>
      <xdr:col>4</xdr:col>
      <xdr:colOff>346075</xdr:colOff>
      <xdr:row>61</xdr:row>
      <xdr:rowOff>107950</xdr:rowOff>
    </xdr:to>
    <xdr:cxnSp macro="">
      <xdr:nvCxnSpPr>
        <xdr:cNvPr id="198" name="直線コネクタ 197"/>
        <xdr:cNvCxnSpPr/>
      </xdr:nvCxnSpPr>
      <xdr:spPr>
        <a:xfrm>
          <a:off x="2209800" y="103505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9" name="フローチャート :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130827</xdr:rowOff>
    </xdr:from>
    <xdr:ext cx="762000" cy="259045"/>
    <xdr:sp macro="" textlink="">
      <xdr:nvSpPr>
        <xdr:cNvPr id="200" name="テキスト ボックス 199"/>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63500</xdr:rowOff>
    </xdr:from>
    <xdr:to>
      <xdr:col>3</xdr:col>
      <xdr:colOff>142875</xdr:colOff>
      <xdr:row>60</xdr:row>
      <xdr:rowOff>63500</xdr:rowOff>
    </xdr:to>
    <xdr:cxnSp macro="">
      <xdr:nvCxnSpPr>
        <xdr:cNvPr id="201" name="直線コネクタ 200"/>
        <xdr:cNvCxnSpPr/>
      </xdr:nvCxnSpPr>
      <xdr:spPr>
        <a:xfrm>
          <a:off x="1320800" y="1035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165100</xdr:rowOff>
    </xdr:from>
    <xdr:to>
      <xdr:col>3</xdr:col>
      <xdr:colOff>193675</xdr:colOff>
      <xdr:row>57</xdr:row>
      <xdr:rowOff>95250</xdr:rowOff>
    </xdr:to>
    <xdr:sp macro="" textlink="">
      <xdr:nvSpPr>
        <xdr:cNvPr id="202" name="フローチャート : 判断 201"/>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203" name="テキスト ボックス 202"/>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88900</xdr:rowOff>
    </xdr:from>
    <xdr:to>
      <xdr:col>1</xdr:col>
      <xdr:colOff>676275</xdr:colOff>
      <xdr:row>57</xdr:row>
      <xdr:rowOff>19050</xdr:rowOff>
    </xdr:to>
    <xdr:sp macro="" textlink="">
      <xdr:nvSpPr>
        <xdr:cNvPr id="204" name="フローチャート : 判断 203"/>
        <xdr:cNvSpPr/>
      </xdr:nvSpPr>
      <xdr:spPr>
        <a:xfrm>
          <a:off x="1270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5" name="テキスト ボックス 204"/>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61</xdr:row>
      <xdr:rowOff>82550</xdr:rowOff>
    </xdr:from>
    <xdr:to>
      <xdr:col>7</xdr:col>
      <xdr:colOff>66675</xdr:colOff>
      <xdr:row>62</xdr:row>
      <xdr:rowOff>12700</xdr:rowOff>
    </xdr:to>
    <xdr:sp macro="" textlink="">
      <xdr:nvSpPr>
        <xdr:cNvPr id="211" name="円/楕円 210"/>
        <xdr:cNvSpPr/>
      </xdr:nvSpPr>
      <xdr:spPr>
        <a:xfrm>
          <a:off x="47752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162577</xdr:rowOff>
    </xdr:from>
    <xdr:ext cx="762000" cy="259045"/>
    <xdr:sp macro="" textlink="">
      <xdr:nvSpPr>
        <xdr:cNvPr id="212" name="扶助費該当値テキスト"/>
        <xdr:cNvSpPr txBox="1"/>
      </xdr:nvSpPr>
      <xdr:spPr>
        <a:xfrm>
          <a:off x="4914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61</xdr:row>
      <xdr:rowOff>82550</xdr:rowOff>
    </xdr:from>
    <xdr:to>
      <xdr:col>5</xdr:col>
      <xdr:colOff>600075</xdr:colOff>
      <xdr:row>62</xdr:row>
      <xdr:rowOff>12700</xdr:rowOff>
    </xdr:to>
    <xdr:sp macro="" textlink="">
      <xdr:nvSpPr>
        <xdr:cNvPr id="213" name="円/楕円 212"/>
        <xdr:cNvSpPr/>
      </xdr:nvSpPr>
      <xdr:spPr>
        <a:xfrm>
          <a:off x="39370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168927</xdr:rowOff>
    </xdr:from>
    <xdr:ext cx="736600" cy="259045"/>
    <xdr:sp macro="" textlink="">
      <xdr:nvSpPr>
        <xdr:cNvPr id="214" name="テキスト ボックス 213"/>
        <xdr:cNvSpPr txBox="1"/>
      </xdr:nvSpPr>
      <xdr:spPr>
        <a:xfrm>
          <a:off x="3606800" y="1062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61</xdr:row>
      <xdr:rowOff>57150</xdr:rowOff>
    </xdr:from>
    <xdr:to>
      <xdr:col>4</xdr:col>
      <xdr:colOff>396875</xdr:colOff>
      <xdr:row>61</xdr:row>
      <xdr:rowOff>158750</xdr:rowOff>
    </xdr:to>
    <xdr:sp macro="" textlink="">
      <xdr:nvSpPr>
        <xdr:cNvPr id="215" name="円/楕円 214"/>
        <xdr:cNvSpPr/>
      </xdr:nvSpPr>
      <xdr:spPr>
        <a:xfrm>
          <a:off x="3048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61</xdr:row>
      <xdr:rowOff>143527</xdr:rowOff>
    </xdr:from>
    <xdr:ext cx="762000" cy="259045"/>
    <xdr:sp macro="" textlink="">
      <xdr:nvSpPr>
        <xdr:cNvPr id="216" name="テキスト ボックス 215"/>
        <xdr:cNvSpPr txBox="1"/>
      </xdr:nvSpPr>
      <xdr:spPr>
        <a:xfrm>
          <a:off x="2717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12700</xdr:rowOff>
    </xdr:from>
    <xdr:to>
      <xdr:col>3</xdr:col>
      <xdr:colOff>193675</xdr:colOff>
      <xdr:row>60</xdr:row>
      <xdr:rowOff>114300</xdr:rowOff>
    </xdr:to>
    <xdr:sp macro="" textlink="">
      <xdr:nvSpPr>
        <xdr:cNvPr id="217" name="円/楕円 216"/>
        <xdr:cNvSpPr/>
      </xdr:nvSpPr>
      <xdr:spPr>
        <a:xfrm>
          <a:off x="2159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99077</xdr:rowOff>
    </xdr:from>
    <xdr:ext cx="762000" cy="259045"/>
    <xdr:sp macro="" textlink="">
      <xdr:nvSpPr>
        <xdr:cNvPr id="218" name="テキスト ボックス 217"/>
        <xdr:cNvSpPr txBox="1"/>
      </xdr:nvSpPr>
      <xdr:spPr>
        <a:xfrm>
          <a:off x="1828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60</xdr:row>
      <xdr:rowOff>12700</xdr:rowOff>
    </xdr:from>
    <xdr:to>
      <xdr:col>1</xdr:col>
      <xdr:colOff>676275</xdr:colOff>
      <xdr:row>60</xdr:row>
      <xdr:rowOff>114300</xdr:rowOff>
    </xdr:to>
    <xdr:sp macro="" textlink="">
      <xdr:nvSpPr>
        <xdr:cNvPr id="219" name="円/楕円 218"/>
        <xdr:cNvSpPr/>
      </xdr:nvSpPr>
      <xdr:spPr>
        <a:xfrm>
          <a:off x="1270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99077</xdr:rowOff>
    </xdr:from>
    <xdr:ext cx="762000" cy="259045"/>
    <xdr:sp macro="" textlink="">
      <xdr:nvSpPr>
        <xdr:cNvPr id="220" name="テキスト ボックス 219"/>
        <xdr:cNvSpPr txBox="1"/>
      </xdr:nvSpPr>
      <xdr:spPr>
        <a:xfrm>
          <a:off x="939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ea"/>
              <a:ea typeface="+mn-ea"/>
              <a:cs typeface="+mn-cs"/>
            </a:rPr>
            <a:t>　介護保険特別会計への繰出金や後期高齢者医療広域連合負担金等が増加したこと等により、</a:t>
          </a:r>
          <a:r>
            <a:rPr lang="en-US" altLang="ja-JP" sz="1300">
              <a:solidFill>
                <a:schemeClr val="dk1"/>
              </a:solidFill>
              <a:effectLst/>
              <a:latin typeface="+mn-ea"/>
              <a:ea typeface="+mn-ea"/>
              <a:cs typeface="+mn-cs"/>
            </a:rPr>
            <a:t>0.5</a:t>
          </a:r>
          <a:r>
            <a:rPr lang="ja-JP" altLang="ja-JP" sz="1300">
              <a:solidFill>
                <a:schemeClr val="dk1"/>
              </a:solidFill>
              <a:effectLst/>
              <a:latin typeface="+mn-ea"/>
              <a:ea typeface="+mn-ea"/>
              <a:cs typeface="+mn-cs"/>
            </a:rPr>
            <a:t>ポイント悪化している。今後も、より一層の経費の削減と事務の効率化を図ることにより、抑制に努めていく。</a:t>
          </a:r>
          <a:endParaRPr lang="ja-JP" altLang="ja-JP" sz="13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57150</xdr:rowOff>
    </xdr:from>
    <xdr:to>
      <xdr:col>24</xdr:col>
      <xdr:colOff>31750</xdr:colOff>
      <xdr:row>61</xdr:row>
      <xdr:rowOff>107950</xdr:rowOff>
    </xdr:to>
    <xdr:cxnSp macro="">
      <xdr:nvCxnSpPr>
        <xdr:cNvPr id="248" name="直線コネクタ 247"/>
        <xdr:cNvCxnSpPr/>
      </xdr:nvCxnSpPr>
      <xdr:spPr>
        <a:xfrm flipV="1">
          <a:off x="16510000" y="9144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9"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50" name="直線コネクタ 249"/>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143527</xdr:rowOff>
    </xdr:from>
    <xdr:ext cx="762000" cy="259045"/>
    <xdr:sp macro="" textlink="">
      <xdr:nvSpPr>
        <xdr:cNvPr id="251" name="その他最大値テキスト"/>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53</xdr:row>
      <xdr:rowOff>57150</xdr:rowOff>
    </xdr:from>
    <xdr:to>
      <xdr:col>24</xdr:col>
      <xdr:colOff>120650</xdr:colOff>
      <xdr:row>53</xdr:row>
      <xdr:rowOff>57150</xdr:rowOff>
    </xdr:to>
    <xdr:cxnSp macro="">
      <xdr:nvCxnSpPr>
        <xdr:cNvPr id="252" name="直線コネクタ 251"/>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50800</xdr:rowOff>
    </xdr:from>
    <xdr:to>
      <xdr:col>24</xdr:col>
      <xdr:colOff>31750</xdr:colOff>
      <xdr:row>56</xdr:row>
      <xdr:rowOff>114300</xdr:rowOff>
    </xdr:to>
    <xdr:cxnSp macro="">
      <xdr:nvCxnSpPr>
        <xdr:cNvPr id="253" name="直線コネクタ 252"/>
        <xdr:cNvCxnSpPr/>
      </xdr:nvCxnSpPr>
      <xdr:spPr>
        <a:xfrm>
          <a:off x="15671800" y="9652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4"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5" name="フローチャート : 判断 254"/>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xdr:rowOff>
    </xdr:from>
    <xdr:to>
      <xdr:col>22</xdr:col>
      <xdr:colOff>565150</xdr:colOff>
      <xdr:row>56</xdr:row>
      <xdr:rowOff>50800</xdr:rowOff>
    </xdr:to>
    <xdr:cxnSp macro="">
      <xdr:nvCxnSpPr>
        <xdr:cNvPr id="256" name="直線コネクタ 255"/>
        <xdr:cNvCxnSpPr/>
      </xdr:nvCxnSpPr>
      <xdr:spPr>
        <a:xfrm>
          <a:off x="14782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7" name="フローチャート : 判断 256"/>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58" name="テキスト ボックス 257"/>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57</xdr:row>
      <xdr:rowOff>133350</xdr:rowOff>
    </xdr:to>
    <xdr:cxnSp macro="">
      <xdr:nvCxnSpPr>
        <xdr:cNvPr id="259" name="直線コネクタ 258"/>
        <xdr:cNvCxnSpPr/>
      </xdr:nvCxnSpPr>
      <xdr:spPr>
        <a:xfrm flipV="1">
          <a:off x="13893800" y="96139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60" name="フローチャート : 判断 259"/>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61" name="テキスト ボックス 260"/>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82550</xdr:rowOff>
    </xdr:from>
    <xdr:to>
      <xdr:col>20</xdr:col>
      <xdr:colOff>158750</xdr:colOff>
      <xdr:row>57</xdr:row>
      <xdr:rowOff>133350</xdr:rowOff>
    </xdr:to>
    <xdr:cxnSp macro="">
      <xdr:nvCxnSpPr>
        <xdr:cNvPr id="262" name="直線コネクタ 261"/>
        <xdr:cNvCxnSpPr/>
      </xdr:nvCxnSpPr>
      <xdr:spPr>
        <a:xfrm>
          <a:off x="13004800" y="9855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3" name="フローチャート : 判断 262"/>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124477</xdr:rowOff>
    </xdr:from>
    <xdr:ext cx="762000" cy="259045"/>
    <xdr:sp macro="" textlink="">
      <xdr:nvSpPr>
        <xdr:cNvPr id="264" name="テキスト ボックス 263"/>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120650</xdr:rowOff>
    </xdr:from>
    <xdr:to>
      <xdr:col>19</xdr:col>
      <xdr:colOff>6350</xdr:colOff>
      <xdr:row>56</xdr:row>
      <xdr:rowOff>50800</xdr:rowOff>
    </xdr:to>
    <xdr:sp macro="" textlink="">
      <xdr:nvSpPr>
        <xdr:cNvPr id="265" name="フローチャート : 判断 264"/>
        <xdr:cNvSpPr/>
      </xdr:nvSpPr>
      <xdr:spPr>
        <a:xfrm>
          <a:off x="12954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60977</xdr:rowOff>
    </xdr:from>
    <xdr:ext cx="762000" cy="259045"/>
    <xdr:sp macro="" textlink="">
      <xdr:nvSpPr>
        <xdr:cNvPr id="266" name="テキスト ボックス 265"/>
        <xdr:cNvSpPr txBox="1"/>
      </xdr:nvSpPr>
      <xdr:spPr>
        <a:xfrm>
          <a:off x="12623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72" name="円/楕円 271"/>
        <xdr:cNvSpPr/>
      </xdr:nvSpPr>
      <xdr:spPr>
        <a:xfrm>
          <a:off x="16459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35577</xdr:rowOff>
    </xdr:from>
    <xdr:ext cx="762000" cy="259045"/>
    <xdr:sp macro="" textlink="">
      <xdr:nvSpPr>
        <xdr:cNvPr id="273" name="その他該当値テキスト"/>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0</xdr:rowOff>
    </xdr:from>
    <xdr:to>
      <xdr:col>22</xdr:col>
      <xdr:colOff>615950</xdr:colOff>
      <xdr:row>56</xdr:row>
      <xdr:rowOff>101600</xdr:rowOff>
    </xdr:to>
    <xdr:sp macro="" textlink="">
      <xdr:nvSpPr>
        <xdr:cNvPr id="274" name="円/楕円 273"/>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111777</xdr:rowOff>
    </xdr:from>
    <xdr:ext cx="736600" cy="259045"/>
    <xdr:sp macro="" textlink="">
      <xdr:nvSpPr>
        <xdr:cNvPr id="275" name="テキスト ボックス 274"/>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133350</xdr:rowOff>
    </xdr:from>
    <xdr:to>
      <xdr:col>21</xdr:col>
      <xdr:colOff>412750</xdr:colOff>
      <xdr:row>56</xdr:row>
      <xdr:rowOff>63500</xdr:rowOff>
    </xdr:to>
    <xdr:sp macro="" textlink="">
      <xdr:nvSpPr>
        <xdr:cNvPr id="276" name="円/楕円 275"/>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77" name="テキスト ボックス 276"/>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82550</xdr:rowOff>
    </xdr:from>
    <xdr:to>
      <xdr:col>20</xdr:col>
      <xdr:colOff>209550</xdr:colOff>
      <xdr:row>58</xdr:row>
      <xdr:rowOff>12700</xdr:rowOff>
    </xdr:to>
    <xdr:sp macro="" textlink="">
      <xdr:nvSpPr>
        <xdr:cNvPr id="278" name="円/楕円 277"/>
        <xdr:cNvSpPr/>
      </xdr:nvSpPr>
      <xdr:spPr>
        <a:xfrm>
          <a:off x="13843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168927</xdr:rowOff>
    </xdr:from>
    <xdr:ext cx="762000" cy="259045"/>
    <xdr:sp macro="" textlink="">
      <xdr:nvSpPr>
        <xdr:cNvPr id="279" name="テキスト ボックス 278"/>
        <xdr:cNvSpPr txBox="1"/>
      </xdr:nvSpPr>
      <xdr:spPr>
        <a:xfrm>
          <a:off x="13512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31750</xdr:rowOff>
    </xdr:from>
    <xdr:to>
      <xdr:col>19</xdr:col>
      <xdr:colOff>6350</xdr:colOff>
      <xdr:row>57</xdr:row>
      <xdr:rowOff>133350</xdr:rowOff>
    </xdr:to>
    <xdr:sp macro="" textlink="">
      <xdr:nvSpPr>
        <xdr:cNvPr id="280" name="円/楕円 279"/>
        <xdr:cNvSpPr/>
      </xdr:nvSpPr>
      <xdr:spPr>
        <a:xfrm>
          <a:off x="12954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118127</xdr:rowOff>
    </xdr:from>
    <xdr:ext cx="762000" cy="259045"/>
    <xdr:sp macro="" textlink="">
      <xdr:nvSpPr>
        <xdr:cNvPr id="281" name="テキスト ボックス 280"/>
        <xdr:cNvSpPr txBox="1"/>
      </xdr:nvSpPr>
      <xdr:spPr>
        <a:xfrm>
          <a:off x="12623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a:solidFill>
                <a:schemeClr val="dk1"/>
              </a:solidFill>
              <a:effectLst/>
              <a:latin typeface="+mn-ea"/>
              <a:ea typeface="+mn-ea"/>
              <a:cs typeface="+mn-cs"/>
            </a:rPr>
            <a:t>　私立幼稚園保護者・就園奨励補助金等が増加したものの、下水道事業会計への負担金や民間保育所運営費補助等の減などにより</a:t>
          </a:r>
          <a:r>
            <a:rPr lang="en-US" altLang="ja-JP" sz="1300" b="0" i="0">
              <a:solidFill>
                <a:schemeClr val="dk1"/>
              </a:solidFill>
              <a:effectLst/>
              <a:latin typeface="+mn-ea"/>
              <a:ea typeface="+mn-ea"/>
              <a:cs typeface="+mn-cs"/>
            </a:rPr>
            <a:t>0.5</a:t>
          </a:r>
          <a:r>
            <a:rPr lang="ja-JP" altLang="ja-JP" sz="1300" b="0" i="0">
              <a:solidFill>
                <a:schemeClr val="dk1"/>
              </a:solidFill>
              <a:effectLst/>
              <a:latin typeface="+mn-ea"/>
              <a:ea typeface="+mn-ea"/>
              <a:cs typeface="+mn-cs"/>
            </a:rPr>
            <a:t>ポイント改善しているが、枚方寝屋川消防組合などの一部事務組合への負担金が含まれているため、類似団体平均を上回っている。今後も、組合も含めさらなる行財政改革の推進に取り組み、抑制に努めていく。</a:t>
          </a:r>
          <a:endParaRPr lang="ja-JP" altLang="ja-JP" sz="13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42</xdr:row>
      <xdr:rowOff>27940</xdr:rowOff>
    </xdr:to>
    <xdr:cxnSp macro="">
      <xdr:nvCxnSpPr>
        <xdr:cNvPr id="308" name="直線コネクタ 307"/>
        <xdr:cNvCxnSpPr/>
      </xdr:nvCxnSpPr>
      <xdr:spPr>
        <a:xfrm flipV="1">
          <a:off x="16510000" y="59029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17</xdr:rowOff>
    </xdr:from>
    <xdr:ext cx="762000" cy="259045"/>
    <xdr:sp macro="" textlink="">
      <xdr:nvSpPr>
        <xdr:cNvPr id="309" name="補助費等最小値テキスト"/>
        <xdr:cNvSpPr txBox="1"/>
      </xdr:nvSpPr>
      <xdr:spPr>
        <a:xfrm>
          <a:off x="16598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42</xdr:row>
      <xdr:rowOff>27940</xdr:rowOff>
    </xdr:from>
    <xdr:to>
      <xdr:col>24</xdr:col>
      <xdr:colOff>120650</xdr:colOff>
      <xdr:row>42</xdr:row>
      <xdr:rowOff>27940</xdr:rowOff>
    </xdr:to>
    <xdr:cxnSp macro="">
      <xdr:nvCxnSpPr>
        <xdr:cNvPr id="310" name="直線コネクタ 309"/>
        <xdr:cNvCxnSpPr/>
      </xdr:nvCxnSpPr>
      <xdr:spPr>
        <a:xfrm>
          <a:off x="16421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11"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12" name="直線コネクタ 311"/>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104140</xdr:rowOff>
    </xdr:from>
    <xdr:to>
      <xdr:col>24</xdr:col>
      <xdr:colOff>31750</xdr:colOff>
      <xdr:row>38</xdr:row>
      <xdr:rowOff>142240</xdr:rowOff>
    </xdr:to>
    <xdr:cxnSp macro="">
      <xdr:nvCxnSpPr>
        <xdr:cNvPr id="313" name="直線コネクタ 312"/>
        <xdr:cNvCxnSpPr/>
      </xdr:nvCxnSpPr>
      <xdr:spPr>
        <a:xfrm flipV="1">
          <a:off x="15671800" y="66192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115587</xdr:rowOff>
    </xdr:from>
    <xdr:ext cx="762000" cy="259045"/>
    <xdr:sp macro="" textlink="">
      <xdr:nvSpPr>
        <xdr:cNvPr id="314" name="補助費等平均値テキスト"/>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15" name="フローチャート : 判断 314"/>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134620</xdr:rowOff>
    </xdr:from>
    <xdr:to>
      <xdr:col>22</xdr:col>
      <xdr:colOff>565150</xdr:colOff>
      <xdr:row>38</xdr:row>
      <xdr:rowOff>142240</xdr:rowOff>
    </xdr:to>
    <xdr:cxnSp macro="">
      <xdr:nvCxnSpPr>
        <xdr:cNvPr id="316" name="直線コネクタ 315"/>
        <xdr:cNvCxnSpPr/>
      </xdr:nvCxnSpPr>
      <xdr:spPr>
        <a:xfrm>
          <a:off x="14782800" y="6649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60960</xdr:rowOff>
    </xdr:from>
    <xdr:to>
      <xdr:col>22</xdr:col>
      <xdr:colOff>615950</xdr:colOff>
      <xdr:row>36</xdr:row>
      <xdr:rowOff>162560</xdr:rowOff>
    </xdr:to>
    <xdr:sp macro="" textlink="">
      <xdr:nvSpPr>
        <xdr:cNvPr id="317" name="フローチャート : 判断 316"/>
        <xdr:cNvSpPr/>
      </xdr:nvSpPr>
      <xdr:spPr>
        <a:xfrm>
          <a:off x="15621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1287</xdr:rowOff>
    </xdr:from>
    <xdr:ext cx="736600" cy="259045"/>
    <xdr:sp macro="" textlink="">
      <xdr:nvSpPr>
        <xdr:cNvPr id="318" name="テキスト ボックス 317"/>
        <xdr:cNvSpPr txBox="1"/>
      </xdr:nvSpPr>
      <xdr:spPr>
        <a:xfrm>
          <a:off x="15290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31750</xdr:rowOff>
    </xdr:from>
    <xdr:to>
      <xdr:col>21</xdr:col>
      <xdr:colOff>361950</xdr:colOff>
      <xdr:row>38</xdr:row>
      <xdr:rowOff>134620</xdr:rowOff>
    </xdr:to>
    <xdr:cxnSp macro="">
      <xdr:nvCxnSpPr>
        <xdr:cNvPr id="319" name="直線コネクタ 318"/>
        <xdr:cNvCxnSpPr/>
      </xdr:nvCxnSpPr>
      <xdr:spPr>
        <a:xfrm>
          <a:off x="13893800" y="63754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76200</xdr:rowOff>
    </xdr:from>
    <xdr:to>
      <xdr:col>21</xdr:col>
      <xdr:colOff>412750</xdr:colOff>
      <xdr:row>37</xdr:row>
      <xdr:rowOff>6350</xdr:rowOff>
    </xdr:to>
    <xdr:sp macro="" textlink="">
      <xdr:nvSpPr>
        <xdr:cNvPr id="320" name="フローチャート : 判断 319"/>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16527</xdr:rowOff>
    </xdr:from>
    <xdr:ext cx="762000" cy="259045"/>
    <xdr:sp macro="" textlink="">
      <xdr:nvSpPr>
        <xdr:cNvPr id="321" name="テキスト ボックス 320"/>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31750</xdr:rowOff>
    </xdr:from>
    <xdr:to>
      <xdr:col>20</xdr:col>
      <xdr:colOff>158750</xdr:colOff>
      <xdr:row>37</xdr:row>
      <xdr:rowOff>54610</xdr:rowOff>
    </xdr:to>
    <xdr:cxnSp macro="">
      <xdr:nvCxnSpPr>
        <xdr:cNvPr id="322" name="直線コネクタ 321"/>
        <xdr:cNvCxnSpPr/>
      </xdr:nvCxnSpPr>
      <xdr:spPr>
        <a:xfrm flipV="1">
          <a:off x="13004800" y="6375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3" name="フローチャート : 判断 32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4" name="テキスト ボックス 32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25" name="フローチャート : 判断 32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26" name="テキスト ボックス 32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53340</xdr:rowOff>
    </xdr:from>
    <xdr:to>
      <xdr:col>24</xdr:col>
      <xdr:colOff>82550</xdr:colOff>
      <xdr:row>38</xdr:row>
      <xdr:rowOff>154940</xdr:rowOff>
    </xdr:to>
    <xdr:sp macro="" textlink="">
      <xdr:nvSpPr>
        <xdr:cNvPr id="332" name="円/楕円 331"/>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25417</xdr:rowOff>
    </xdr:from>
    <xdr:ext cx="762000" cy="259045"/>
    <xdr:sp macro="" textlink="">
      <xdr:nvSpPr>
        <xdr:cNvPr id="333" name="補助費等該当値テキスト"/>
        <xdr:cNvSpPr txBox="1"/>
      </xdr:nvSpPr>
      <xdr:spPr>
        <a:xfrm>
          <a:off x="16598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91440</xdr:rowOff>
    </xdr:from>
    <xdr:to>
      <xdr:col>22</xdr:col>
      <xdr:colOff>615950</xdr:colOff>
      <xdr:row>39</xdr:row>
      <xdr:rowOff>21590</xdr:rowOff>
    </xdr:to>
    <xdr:sp macro="" textlink="">
      <xdr:nvSpPr>
        <xdr:cNvPr id="334" name="円/楕円 333"/>
        <xdr:cNvSpPr/>
      </xdr:nvSpPr>
      <xdr:spPr>
        <a:xfrm>
          <a:off x="15621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6367</xdr:rowOff>
    </xdr:from>
    <xdr:ext cx="736600" cy="259045"/>
    <xdr:sp macro="" textlink="">
      <xdr:nvSpPr>
        <xdr:cNvPr id="335" name="テキスト ボックス 334"/>
        <xdr:cNvSpPr txBox="1"/>
      </xdr:nvSpPr>
      <xdr:spPr>
        <a:xfrm>
          <a:off x="15290800" y="669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83820</xdr:rowOff>
    </xdr:from>
    <xdr:to>
      <xdr:col>21</xdr:col>
      <xdr:colOff>412750</xdr:colOff>
      <xdr:row>39</xdr:row>
      <xdr:rowOff>13970</xdr:rowOff>
    </xdr:to>
    <xdr:sp macro="" textlink="">
      <xdr:nvSpPr>
        <xdr:cNvPr id="336" name="円/楕円 335"/>
        <xdr:cNvSpPr/>
      </xdr:nvSpPr>
      <xdr:spPr>
        <a:xfrm>
          <a:off x="14732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170197</xdr:rowOff>
    </xdr:from>
    <xdr:ext cx="762000" cy="259045"/>
    <xdr:sp macro="" textlink="">
      <xdr:nvSpPr>
        <xdr:cNvPr id="337" name="テキスト ボックス 336"/>
        <xdr:cNvSpPr txBox="1"/>
      </xdr:nvSpPr>
      <xdr:spPr>
        <a:xfrm>
          <a:off x="14401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152400</xdr:rowOff>
    </xdr:from>
    <xdr:to>
      <xdr:col>20</xdr:col>
      <xdr:colOff>209550</xdr:colOff>
      <xdr:row>37</xdr:row>
      <xdr:rowOff>82550</xdr:rowOff>
    </xdr:to>
    <xdr:sp macro="" textlink="">
      <xdr:nvSpPr>
        <xdr:cNvPr id="338" name="円/楕円 337"/>
        <xdr:cNvSpPr/>
      </xdr:nvSpPr>
      <xdr:spPr>
        <a:xfrm>
          <a:off x="13843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67327</xdr:rowOff>
    </xdr:from>
    <xdr:ext cx="762000" cy="259045"/>
    <xdr:sp macro="" textlink="">
      <xdr:nvSpPr>
        <xdr:cNvPr id="339" name="テキスト ボックス 338"/>
        <xdr:cNvSpPr txBox="1"/>
      </xdr:nvSpPr>
      <xdr:spPr>
        <a:xfrm>
          <a:off x="13512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3810</xdr:rowOff>
    </xdr:from>
    <xdr:to>
      <xdr:col>19</xdr:col>
      <xdr:colOff>6350</xdr:colOff>
      <xdr:row>37</xdr:row>
      <xdr:rowOff>105410</xdr:rowOff>
    </xdr:to>
    <xdr:sp macro="" textlink="">
      <xdr:nvSpPr>
        <xdr:cNvPr id="340" name="円/楕円 339"/>
        <xdr:cNvSpPr/>
      </xdr:nvSpPr>
      <xdr:spPr>
        <a:xfrm>
          <a:off x="12954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90187</xdr:rowOff>
    </xdr:from>
    <xdr:ext cx="762000" cy="259045"/>
    <xdr:sp macro="" textlink="">
      <xdr:nvSpPr>
        <xdr:cNvPr id="341" name="テキスト ボックス 340"/>
        <xdr:cNvSpPr txBox="1"/>
      </xdr:nvSpPr>
      <xdr:spPr>
        <a:xfrm>
          <a:off x="12623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a:solidFill>
                <a:schemeClr val="dk1"/>
              </a:solidFill>
              <a:effectLst/>
              <a:latin typeface="+mn-ea"/>
              <a:ea typeface="+mn-ea"/>
              <a:cs typeface="+mn-cs"/>
            </a:rPr>
            <a:t>　将来の財政負担を考慮し、普通建設事業債や臨時財政対策債の発行を抑制してきたことにより、前年度と比べ</a:t>
          </a:r>
          <a:r>
            <a:rPr lang="en-US" altLang="ja-JP" sz="1300" b="0" i="0">
              <a:solidFill>
                <a:schemeClr val="dk1"/>
              </a:solidFill>
              <a:effectLst/>
              <a:latin typeface="+mn-ea"/>
              <a:ea typeface="+mn-ea"/>
              <a:cs typeface="+mn-cs"/>
            </a:rPr>
            <a:t>1.0</a:t>
          </a:r>
          <a:r>
            <a:rPr lang="ja-JP" altLang="ja-JP" sz="1300" b="0" i="0">
              <a:solidFill>
                <a:schemeClr val="dk1"/>
              </a:solidFill>
              <a:effectLst/>
              <a:latin typeface="+mn-ea"/>
              <a:ea typeface="+mn-ea"/>
              <a:cs typeface="+mn-cs"/>
            </a:rPr>
            <a:t>ポイント改善している。今後も、必要最小限の発行に努めていく。</a:t>
          </a:r>
          <a:endParaRPr lang="ja-JP" altLang="ja-JP" sz="13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43180</xdr:rowOff>
    </xdr:from>
    <xdr:to>
      <xdr:col>7</xdr:col>
      <xdr:colOff>15875</xdr:colOff>
      <xdr:row>81</xdr:row>
      <xdr:rowOff>54611</xdr:rowOff>
    </xdr:to>
    <xdr:cxnSp macro="">
      <xdr:nvCxnSpPr>
        <xdr:cNvPr id="369" name="直線コネクタ 368"/>
        <xdr:cNvCxnSpPr/>
      </xdr:nvCxnSpPr>
      <xdr:spPr>
        <a:xfrm flipV="1">
          <a:off x="4826000" y="127304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70"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71" name="直線コネクタ 370"/>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129557</xdr:rowOff>
    </xdr:from>
    <xdr:ext cx="762000" cy="259045"/>
    <xdr:sp macro="" textlink="">
      <xdr:nvSpPr>
        <xdr:cNvPr id="372"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74</xdr:row>
      <xdr:rowOff>43180</xdr:rowOff>
    </xdr:from>
    <xdr:to>
      <xdr:col>7</xdr:col>
      <xdr:colOff>104775</xdr:colOff>
      <xdr:row>74</xdr:row>
      <xdr:rowOff>43180</xdr:rowOff>
    </xdr:to>
    <xdr:cxnSp macro="">
      <xdr:nvCxnSpPr>
        <xdr:cNvPr id="373" name="直線コネクタ 372"/>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39370</xdr:rowOff>
    </xdr:from>
    <xdr:to>
      <xdr:col>7</xdr:col>
      <xdr:colOff>15875</xdr:colOff>
      <xdr:row>77</xdr:row>
      <xdr:rowOff>115570</xdr:rowOff>
    </xdr:to>
    <xdr:cxnSp macro="">
      <xdr:nvCxnSpPr>
        <xdr:cNvPr id="374" name="直線コネクタ 373"/>
        <xdr:cNvCxnSpPr/>
      </xdr:nvCxnSpPr>
      <xdr:spPr>
        <a:xfrm flipV="1">
          <a:off x="3987800" y="132410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75"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76" name="フローチャート : 判断 375"/>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115570</xdr:rowOff>
    </xdr:from>
    <xdr:to>
      <xdr:col>5</xdr:col>
      <xdr:colOff>549275</xdr:colOff>
      <xdr:row>78</xdr:row>
      <xdr:rowOff>20320</xdr:rowOff>
    </xdr:to>
    <xdr:cxnSp macro="">
      <xdr:nvCxnSpPr>
        <xdr:cNvPr id="377" name="直線コネクタ 376"/>
        <xdr:cNvCxnSpPr/>
      </xdr:nvCxnSpPr>
      <xdr:spPr>
        <a:xfrm flipV="1">
          <a:off x="3098800" y="13317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125730</xdr:rowOff>
    </xdr:from>
    <xdr:to>
      <xdr:col>5</xdr:col>
      <xdr:colOff>600075</xdr:colOff>
      <xdr:row>78</xdr:row>
      <xdr:rowOff>55880</xdr:rowOff>
    </xdr:to>
    <xdr:sp macro="" textlink="">
      <xdr:nvSpPr>
        <xdr:cNvPr id="378" name="フローチャート : 判断 377"/>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40657</xdr:rowOff>
    </xdr:from>
    <xdr:ext cx="736600" cy="259045"/>
    <xdr:sp macro="" textlink="">
      <xdr:nvSpPr>
        <xdr:cNvPr id="379" name="テキスト ボックス 378"/>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xdr:rowOff>
    </xdr:from>
    <xdr:to>
      <xdr:col>4</xdr:col>
      <xdr:colOff>346075</xdr:colOff>
      <xdr:row>78</xdr:row>
      <xdr:rowOff>20320</xdr:rowOff>
    </xdr:to>
    <xdr:cxnSp macro="">
      <xdr:nvCxnSpPr>
        <xdr:cNvPr id="380" name="直線コネクタ 379"/>
        <xdr:cNvCxnSpPr/>
      </xdr:nvCxnSpPr>
      <xdr:spPr>
        <a:xfrm>
          <a:off x="2209800" y="13385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148589</xdr:rowOff>
    </xdr:from>
    <xdr:to>
      <xdr:col>4</xdr:col>
      <xdr:colOff>396875</xdr:colOff>
      <xdr:row>78</xdr:row>
      <xdr:rowOff>78739</xdr:rowOff>
    </xdr:to>
    <xdr:sp macro="" textlink="">
      <xdr:nvSpPr>
        <xdr:cNvPr id="381" name="フローチャート : 判断 380"/>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63516</xdr:rowOff>
    </xdr:from>
    <xdr:ext cx="762000" cy="259045"/>
    <xdr:sp macro="" textlink="">
      <xdr:nvSpPr>
        <xdr:cNvPr id="382" name="テキスト ボックス 381"/>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xdr:rowOff>
    </xdr:from>
    <xdr:to>
      <xdr:col>3</xdr:col>
      <xdr:colOff>142875</xdr:colOff>
      <xdr:row>78</xdr:row>
      <xdr:rowOff>12700</xdr:rowOff>
    </xdr:to>
    <xdr:cxnSp macro="">
      <xdr:nvCxnSpPr>
        <xdr:cNvPr id="383" name="直線コネクタ 382"/>
        <xdr:cNvCxnSpPr/>
      </xdr:nvCxnSpPr>
      <xdr:spPr>
        <a:xfrm>
          <a:off x="1320800" y="1338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163830</xdr:rowOff>
    </xdr:from>
    <xdr:to>
      <xdr:col>3</xdr:col>
      <xdr:colOff>193675</xdr:colOff>
      <xdr:row>78</xdr:row>
      <xdr:rowOff>93980</xdr:rowOff>
    </xdr:to>
    <xdr:sp macro="" textlink="">
      <xdr:nvSpPr>
        <xdr:cNvPr id="384" name="フローチャート : 判断 383"/>
        <xdr:cNvSpPr/>
      </xdr:nvSpPr>
      <xdr:spPr>
        <a:xfrm>
          <a:off x="2159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78757</xdr:rowOff>
    </xdr:from>
    <xdr:ext cx="762000" cy="259045"/>
    <xdr:sp macro="" textlink="">
      <xdr:nvSpPr>
        <xdr:cNvPr id="385" name="テキスト ボックス 384"/>
        <xdr:cNvSpPr txBox="1"/>
      </xdr:nvSpPr>
      <xdr:spPr>
        <a:xfrm>
          <a:off x="1828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86" name="フローチャート : 判断 385"/>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71138</xdr:rowOff>
    </xdr:from>
    <xdr:ext cx="762000" cy="259045"/>
    <xdr:sp macro="" textlink="">
      <xdr:nvSpPr>
        <xdr:cNvPr id="387" name="テキスト ボックス 386"/>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160020</xdr:rowOff>
    </xdr:from>
    <xdr:to>
      <xdr:col>7</xdr:col>
      <xdr:colOff>66675</xdr:colOff>
      <xdr:row>77</xdr:row>
      <xdr:rowOff>90170</xdr:rowOff>
    </xdr:to>
    <xdr:sp macro="" textlink="">
      <xdr:nvSpPr>
        <xdr:cNvPr id="393" name="円/楕円 392"/>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5097</xdr:rowOff>
    </xdr:from>
    <xdr:ext cx="762000" cy="259045"/>
    <xdr:sp macro="" textlink="">
      <xdr:nvSpPr>
        <xdr:cNvPr id="394" name="公債費該当値テキスト"/>
        <xdr:cNvSpPr txBox="1"/>
      </xdr:nvSpPr>
      <xdr:spPr>
        <a:xfrm>
          <a:off x="49149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64770</xdr:rowOff>
    </xdr:from>
    <xdr:to>
      <xdr:col>5</xdr:col>
      <xdr:colOff>600075</xdr:colOff>
      <xdr:row>77</xdr:row>
      <xdr:rowOff>166370</xdr:rowOff>
    </xdr:to>
    <xdr:sp macro="" textlink="">
      <xdr:nvSpPr>
        <xdr:cNvPr id="395" name="円/楕円 394"/>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96" name="テキスト ボックス 395"/>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140970</xdr:rowOff>
    </xdr:from>
    <xdr:to>
      <xdr:col>4</xdr:col>
      <xdr:colOff>396875</xdr:colOff>
      <xdr:row>78</xdr:row>
      <xdr:rowOff>71120</xdr:rowOff>
    </xdr:to>
    <xdr:sp macro="" textlink="">
      <xdr:nvSpPr>
        <xdr:cNvPr id="397" name="円/楕円 396"/>
        <xdr:cNvSpPr/>
      </xdr:nvSpPr>
      <xdr:spPr>
        <a:xfrm>
          <a:off x="3048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81297</xdr:rowOff>
    </xdr:from>
    <xdr:ext cx="762000" cy="259045"/>
    <xdr:sp macro="" textlink="">
      <xdr:nvSpPr>
        <xdr:cNvPr id="398" name="テキスト ボックス 397"/>
        <xdr:cNvSpPr txBox="1"/>
      </xdr:nvSpPr>
      <xdr:spPr>
        <a:xfrm>
          <a:off x="2717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133350</xdr:rowOff>
    </xdr:from>
    <xdr:to>
      <xdr:col>3</xdr:col>
      <xdr:colOff>193675</xdr:colOff>
      <xdr:row>78</xdr:row>
      <xdr:rowOff>63500</xdr:rowOff>
    </xdr:to>
    <xdr:sp macro="" textlink="">
      <xdr:nvSpPr>
        <xdr:cNvPr id="399" name="円/楕円 398"/>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73677</xdr:rowOff>
    </xdr:from>
    <xdr:ext cx="762000" cy="259045"/>
    <xdr:sp macro="" textlink="">
      <xdr:nvSpPr>
        <xdr:cNvPr id="400" name="テキスト ボックス 399"/>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401" name="円/楕円 400"/>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73677</xdr:rowOff>
    </xdr:from>
    <xdr:ext cx="762000" cy="259045"/>
    <xdr:sp macro="" textlink="">
      <xdr:nvSpPr>
        <xdr:cNvPr id="402" name="テキスト ボックス 401"/>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公立保育所運営経費や</a:t>
          </a:r>
          <a:r>
            <a:rPr lang="ja-JP" altLang="ja-JP" sz="1300" b="0" i="0">
              <a:solidFill>
                <a:schemeClr val="dk1"/>
              </a:solidFill>
              <a:effectLst/>
              <a:latin typeface="+mn-ea"/>
              <a:ea typeface="+mn-ea"/>
              <a:cs typeface="+mn-cs"/>
            </a:rPr>
            <a:t>下水道事業会計への負担金、民間保育所運営費補助等の減</a:t>
          </a:r>
          <a:r>
            <a:rPr lang="ja-JP" altLang="ja-JP" sz="1300">
              <a:solidFill>
                <a:schemeClr val="dk1"/>
              </a:solidFill>
              <a:effectLst/>
              <a:latin typeface="+mn-ea"/>
              <a:ea typeface="+mn-ea"/>
              <a:cs typeface="+mn-cs"/>
            </a:rPr>
            <a:t>により</a:t>
          </a:r>
          <a:r>
            <a:rPr lang="en-US" altLang="ja-JP" sz="1300">
              <a:solidFill>
                <a:schemeClr val="dk1"/>
              </a:solidFill>
              <a:effectLst/>
              <a:latin typeface="+mn-ea"/>
              <a:ea typeface="+mn-ea"/>
              <a:cs typeface="+mn-cs"/>
            </a:rPr>
            <a:t>0.7</a:t>
          </a:r>
          <a:r>
            <a:rPr lang="ja-JP" altLang="ja-JP" sz="1300">
              <a:solidFill>
                <a:schemeClr val="dk1"/>
              </a:solidFill>
              <a:effectLst/>
              <a:latin typeface="+mn-ea"/>
              <a:ea typeface="+mn-ea"/>
              <a:cs typeface="+mn-cs"/>
            </a:rPr>
            <a:t>ポイント改善した。今後も、職員数の適正化等、より一層の行財政改革を推進し、経常経費充当一般財源の削減に努める。</a:t>
          </a:r>
          <a:endParaRPr lang="ja-JP" altLang="ja-JP" sz="13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80</xdr:row>
      <xdr:rowOff>117856</xdr:rowOff>
    </xdr:to>
    <xdr:cxnSp macro="">
      <xdr:nvCxnSpPr>
        <xdr:cNvPr id="428" name="直線コネクタ 427"/>
        <xdr:cNvCxnSpPr/>
      </xdr:nvCxnSpPr>
      <xdr:spPr>
        <a:xfrm flipV="1">
          <a:off x="16510000" y="1279144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89933</xdr:rowOff>
    </xdr:from>
    <xdr:ext cx="762000" cy="259045"/>
    <xdr:sp macro="" textlink="">
      <xdr:nvSpPr>
        <xdr:cNvPr id="429"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23</xdr:col>
      <xdr:colOff>628650</xdr:colOff>
      <xdr:row>80</xdr:row>
      <xdr:rowOff>117856</xdr:rowOff>
    </xdr:from>
    <xdr:to>
      <xdr:col>24</xdr:col>
      <xdr:colOff>120650</xdr:colOff>
      <xdr:row>80</xdr:row>
      <xdr:rowOff>117856</xdr:rowOff>
    </xdr:to>
    <xdr:cxnSp macro="">
      <xdr:nvCxnSpPr>
        <xdr:cNvPr id="430" name="直線コネクタ 429"/>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1"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2" name="直線コネクタ 431"/>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152146</xdr:rowOff>
    </xdr:from>
    <xdr:to>
      <xdr:col>24</xdr:col>
      <xdr:colOff>31750</xdr:colOff>
      <xdr:row>78</xdr:row>
      <xdr:rowOff>12700</xdr:rowOff>
    </xdr:to>
    <xdr:cxnSp macro="">
      <xdr:nvCxnSpPr>
        <xdr:cNvPr id="433" name="直線コネクタ 432"/>
        <xdr:cNvCxnSpPr/>
      </xdr:nvCxnSpPr>
      <xdr:spPr>
        <a:xfrm flipV="1">
          <a:off x="15671800" y="133537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26433</xdr:rowOff>
    </xdr:from>
    <xdr:ext cx="762000" cy="259045"/>
    <xdr:sp macro="" textlink="">
      <xdr:nvSpPr>
        <xdr:cNvPr id="434" name="公債費以外平均値テキスト"/>
        <xdr:cNvSpPr txBox="1"/>
      </xdr:nvSpPr>
      <xdr:spPr>
        <a:xfrm>
          <a:off x="16598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xdr:rowOff>
    </xdr:from>
    <xdr:to>
      <xdr:col>24</xdr:col>
      <xdr:colOff>82550</xdr:colOff>
      <xdr:row>77</xdr:row>
      <xdr:rowOff>111506</xdr:rowOff>
    </xdr:to>
    <xdr:sp macro="" textlink="">
      <xdr:nvSpPr>
        <xdr:cNvPr id="435" name="フローチャート : 判断 434"/>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120142</xdr:rowOff>
    </xdr:from>
    <xdr:to>
      <xdr:col>22</xdr:col>
      <xdr:colOff>565150</xdr:colOff>
      <xdr:row>78</xdr:row>
      <xdr:rowOff>12700</xdr:rowOff>
    </xdr:to>
    <xdr:cxnSp macro="">
      <xdr:nvCxnSpPr>
        <xdr:cNvPr id="436" name="直線コネクタ 435"/>
        <xdr:cNvCxnSpPr/>
      </xdr:nvCxnSpPr>
      <xdr:spPr>
        <a:xfrm>
          <a:off x="14782800" y="133217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37" name="フローチャート : 判断 436"/>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126255</xdr:rowOff>
    </xdr:from>
    <xdr:ext cx="736600" cy="259045"/>
    <xdr:sp macro="" textlink="">
      <xdr:nvSpPr>
        <xdr:cNvPr id="438" name="テキスト ボックス 437"/>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42418</xdr:rowOff>
    </xdr:from>
    <xdr:to>
      <xdr:col>21</xdr:col>
      <xdr:colOff>361950</xdr:colOff>
      <xdr:row>77</xdr:row>
      <xdr:rowOff>120142</xdr:rowOff>
    </xdr:to>
    <xdr:cxnSp macro="">
      <xdr:nvCxnSpPr>
        <xdr:cNvPr id="439" name="直線コネクタ 438"/>
        <xdr:cNvCxnSpPr/>
      </xdr:nvCxnSpPr>
      <xdr:spPr>
        <a:xfrm>
          <a:off x="13893800" y="132440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40" name="フローチャート : 判断 439"/>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71391</xdr:rowOff>
    </xdr:from>
    <xdr:ext cx="762000" cy="259045"/>
    <xdr:sp macro="" textlink="">
      <xdr:nvSpPr>
        <xdr:cNvPr id="441" name="テキスト ボックス 440"/>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42418</xdr:rowOff>
    </xdr:from>
    <xdr:to>
      <xdr:col>20</xdr:col>
      <xdr:colOff>158750</xdr:colOff>
      <xdr:row>78</xdr:row>
      <xdr:rowOff>26415</xdr:rowOff>
    </xdr:to>
    <xdr:cxnSp macro="">
      <xdr:nvCxnSpPr>
        <xdr:cNvPr id="442" name="直線コネクタ 441"/>
        <xdr:cNvCxnSpPr/>
      </xdr:nvCxnSpPr>
      <xdr:spPr>
        <a:xfrm flipV="1">
          <a:off x="13004800" y="13244068"/>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43" name="フローチャート : 判断 442"/>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66819</xdr:rowOff>
    </xdr:from>
    <xdr:ext cx="762000" cy="259045"/>
    <xdr:sp macro="" textlink="">
      <xdr:nvSpPr>
        <xdr:cNvPr id="444" name="テキスト ボックス 443"/>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5" name="フローチャート : 判断 444"/>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57675</xdr:rowOff>
    </xdr:from>
    <xdr:ext cx="762000" cy="259045"/>
    <xdr:sp macro="" textlink="">
      <xdr:nvSpPr>
        <xdr:cNvPr id="446" name="テキスト ボックス 445"/>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101346</xdr:rowOff>
    </xdr:from>
    <xdr:to>
      <xdr:col>24</xdr:col>
      <xdr:colOff>82550</xdr:colOff>
      <xdr:row>78</xdr:row>
      <xdr:rowOff>31496</xdr:rowOff>
    </xdr:to>
    <xdr:sp macro="" textlink="">
      <xdr:nvSpPr>
        <xdr:cNvPr id="452" name="円/楕円 451"/>
        <xdr:cNvSpPr/>
      </xdr:nvSpPr>
      <xdr:spPr>
        <a:xfrm>
          <a:off x="16459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73423</xdr:rowOff>
    </xdr:from>
    <xdr:ext cx="762000" cy="259045"/>
    <xdr:sp macro="" textlink="">
      <xdr:nvSpPr>
        <xdr:cNvPr id="453" name="公債費以外該当値テキスト"/>
        <xdr:cNvSpPr txBox="1"/>
      </xdr:nvSpPr>
      <xdr:spPr>
        <a:xfrm>
          <a:off x="16598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133350</xdr:rowOff>
    </xdr:from>
    <xdr:to>
      <xdr:col>22</xdr:col>
      <xdr:colOff>615950</xdr:colOff>
      <xdr:row>78</xdr:row>
      <xdr:rowOff>63500</xdr:rowOff>
    </xdr:to>
    <xdr:sp macro="" textlink="">
      <xdr:nvSpPr>
        <xdr:cNvPr id="454" name="円/楕円 453"/>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48277</xdr:rowOff>
    </xdr:from>
    <xdr:ext cx="736600" cy="259045"/>
    <xdr:sp macro="" textlink="">
      <xdr:nvSpPr>
        <xdr:cNvPr id="455" name="テキスト ボックス 454"/>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69342</xdr:rowOff>
    </xdr:from>
    <xdr:to>
      <xdr:col>21</xdr:col>
      <xdr:colOff>412750</xdr:colOff>
      <xdr:row>77</xdr:row>
      <xdr:rowOff>170942</xdr:rowOff>
    </xdr:to>
    <xdr:sp macro="" textlink="">
      <xdr:nvSpPr>
        <xdr:cNvPr id="456" name="円/楕円 455"/>
        <xdr:cNvSpPr/>
      </xdr:nvSpPr>
      <xdr:spPr>
        <a:xfrm>
          <a:off x="14732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155719</xdr:rowOff>
    </xdr:from>
    <xdr:ext cx="762000" cy="259045"/>
    <xdr:sp macro="" textlink="">
      <xdr:nvSpPr>
        <xdr:cNvPr id="457" name="テキスト ボックス 456"/>
        <xdr:cNvSpPr txBox="1"/>
      </xdr:nvSpPr>
      <xdr:spPr>
        <a:xfrm>
          <a:off x="14401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163068</xdr:rowOff>
    </xdr:from>
    <xdr:to>
      <xdr:col>20</xdr:col>
      <xdr:colOff>209550</xdr:colOff>
      <xdr:row>77</xdr:row>
      <xdr:rowOff>93218</xdr:rowOff>
    </xdr:to>
    <xdr:sp macro="" textlink="">
      <xdr:nvSpPr>
        <xdr:cNvPr id="458" name="円/楕円 457"/>
        <xdr:cNvSpPr/>
      </xdr:nvSpPr>
      <xdr:spPr>
        <a:xfrm>
          <a:off x="13843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77995</xdr:rowOff>
    </xdr:from>
    <xdr:ext cx="762000" cy="259045"/>
    <xdr:sp macro="" textlink="">
      <xdr:nvSpPr>
        <xdr:cNvPr id="459" name="テキスト ボックス 458"/>
        <xdr:cNvSpPr txBox="1"/>
      </xdr:nvSpPr>
      <xdr:spPr>
        <a:xfrm>
          <a:off x="13512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60" name="円/楕円 459"/>
        <xdr:cNvSpPr/>
      </xdr:nvSpPr>
      <xdr:spPr>
        <a:xfrm>
          <a:off x="12954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61992</xdr:rowOff>
    </xdr:from>
    <xdr:ext cx="762000" cy="259045"/>
    <xdr:sp macro="" textlink="">
      <xdr:nvSpPr>
        <xdr:cNvPr id="461" name="テキスト ボックス 460"/>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大阪府寝屋川市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74563</xdr:rowOff>
    </xdr:from>
    <xdr:to>
      <xdr:col>4</xdr:col>
      <xdr:colOff>1117600</xdr:colOff>
      <xdr:row>19</xdr:row>
      <xdr:rowOff>86026</xdr:rowOff>
    </xdr:to>
    <xdr:cxnSp macro="">
      <xdr:nvCxnSpPr>
        <xdr:cNvPr id="47" name="直線コネクタ 46"/>
        <xdr:cNvCxnSpPr/>
      </xdr:nvCxnSpPr>
      <xdr:spPr bwMode="auto">
        <a:xfrm flipV="1">
          <a:off x="5651500" y="2008138"/>
          <a:ext cx="0" cy="1383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58103</xdr:rowOff>
    </xdr:from>
    <xdr:ext cx="762000" cy="259045"/>
    <xdr:sp macro="" textlink="">
      <xdr:nvSpPr>
        <xdr:cNvPr id="48" name="人口1人当たり決算額の推移最小値テキスト130"/>
        <xdr:cNvSpPr txBox="1"/>
      </xdr:nvSpPr>
      <xdr:spPr>
        <a:xfrm>
          <a:off x="5740400" y="336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46,713</a:t>
          </a:r>
          <a:endParaRPr kumimoji="1" lang="ja-JP" altLang="en-US" sz="1000" b="1">
            <a:latin typeface="ＭＳ Ｐゴシック"/>
          </a:endParaRPr>
        </a:p>
      </xdr:txBody>
    </xdr:sp>
    <xdr:clientData/>
  </xdr:oneCellAnchor>
  <xdr:twoCellAnchor>
    <xdr:from>
      <xdr:col>4</xdr:col>
      <xdr:colOff>1028700</xdr:colOff>
      <xdr:row>19</xdr:row>
      <xdr:rowOff>86026</xdr:rowOff>
    </xdr:from>
    <xdr:to>
      <xdr:col>5</xdr:col>
      <xdr:colOff>73025</xdr:colOff>
      <xdr:row>19</xdr:row>
      <xdr:rowOff>86026</xdr:rowOff>
    </xdr:to>
    <xdr:cxnSp macro="">
      <xdr:nvCxnSpPr>
        <xdr:cNvPr id="49" name="直線コネクタ 48"/>
        <xdr:cNvCxnSpPr/>
      </xdr:nvCxnSpPr>
      <xdr:spPr bwMode="auto">
        <a:xfrm>
          <a:off x="5562600" y="3391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160940</xdr:rowOff>
    </xdr:from>
    <xdr:ext cx="762000" cy="259045"/>
    <xdr:sp macro="" textlink="">
      <xdr:nvSpPr>
        <xdr:cNvPr id="50" name="人口1人当たり決算額の推移最大値テキスト130"/>
        <xdr:cNvSpPr txBox="1"/>
      </xdr:nvSpPr>
      <xdr:spPr>
        <a:xfrm>
          <a:off x="5740400" y="175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89,064</a:t>
          </a:r>
          <a:endParaRPr kumimoji="1" lang="ja-JP" altLang="en-US" sz="1000" b="1">
            <a:latin typeface="ＭＳ Ｐゴシック"/>
          </a:endParaRPr>
        </a:p>
      </xdr:txBody>
    </xdr:sp>
    <xdr:clientData/>
  </xdr:oneCellAnchor>
  <xdr:twoCellAnchor>
    <xdr:from>
      <xdr:col>4</xdr:col>
      <xdr:colOff>1028700</xdr:colOff>
      <xdr:row>11</xdr:row>
      <xdr:rowOff>74563</xdr:rowOff>
    </xdr:from>
    <xdr:to>
      <xdr:col>5</xdr:col>
      <xdr:colOff>73025</xdr:colOff>
      <xdr:row>11</xdr:row>
      <xdr:rowOff>74563</xdr:rowOff>
    </xdr:to>
    <xdr:cxnSp macro="">
      <xdr:nvCxnSpPr>
        <xdr:cNvPr id="51" name="直線コネクタ 50"/>
        <xdr:cNvCxnSpPr/>
      </xdr:nvCxnSpPr>
      <xdr:spPr bwMode="auto">
        <a:xfrm>
          <a:off x="5562600" y="2008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73747</xdr:rowOff>
    </xdr:from>
    <xdr:to>
      <xdr:col>4</xdr:col>
      <xdr:colOff>1117600</xdr:colOff>
      <xdr:row>17</xdr:row>
      <xdr:rowOff>138245</xdr:rowOff>
    </xdr:to>
    <xdr:cxnSp macro="">
      <xdr:nvCxnSpPr>
        <xdr:cNvPr id="52" name="直線コネクタ 51"/>
        <xdr:cNvCxnSpPr/>
      </xdr:nvCxnSpPr>
      <xdr:spPr bwMode="auto">
        <a:xfrm flipV="1">
          <a:off x="5003800" y="3036022"/>
          <a:ext cx="647700" cy="64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56521</xdr:rowOff>
    </xdr:from>
    <xdr:ext cx="762000" cy="259045"/>
    <xdr:sp macro="" textlink="">
      <xdr:nvSpPr>
        <xdr:cNvPr id="53" name="人口1人当たり決算額の推移平均値テキスト130"/>
        <xdr:cNvSpPr txBox="1"/>
      </xdr:nvSpPr>
      <xdr:spPr>
        <a:xfrm>
          <a:off x="5740400" y="2675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39994</xdr:rowOff>
    </xdr:from>
    <xdr:to>
      <xdr:col>5</xdr:col>
      <xdr:colOff>34925</xdr:colOff>
      <xdr:row>16</xdr:row>
      <xdr:rowOff>141594</xdr:rowOff>
    </xdr:to>
    <xdr:sp macro="" textlink="">
      <xdr:nvSpPr>
        <xdr:cNvPr id="54" name="フローチャート : 判断 53"/>
        <xdr:cNvSpPr/>
      </xdr:nvSpPr>
      <xdr:spPr bwMode="auto">
        <a:xfrm>
          <a:off x="56007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138245</xdr:rowOff>
    </xdr:from>
    <xdr:to>
      <xdr:col>4</xdr:col>
      <xdr:colOff>469900</xdr:colOff>
      <xdr:row>18</xdr:row>
      <xdr:rowOff>236</xdr:rowOff>
    </xdr:to>
    <xdr:cxnSp macro="">
      <xdr:nvCxnSpPr>
        <xdr:cNvPr id="55" name="直線コネクタ 54"/>
        <xdr:cNvCxnSpPr/>
      </xdr:nvCxnSpPr>
      <xdr:spPr bwMode="auto">
        <a:xfrm flipV="1">
          <a:off x="4305300" y="3100520"/>
          <a:ext cx="698500" cy="33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81763</xdr:rowOff>
    </xdr:from>
    <xdr:to>
      <xdr:col>4</xdr:col>
      <xdr:colOff>520700</xdr:colOff>
      <xdr:row>17</xdr:row>
      <xdr:rowOff>11913</xdr:rowOff>
    </xdr:to>
    <xdr:sp macro="" textlink="">
      <xdr:nvSpPr>
        <xdr:cNvPr id="56" name="フローチャート : 判断 55"/>
        <xdr:cNvSpPr/>
      </xdr:nvSpPr>
      <xdr:spPr bwMode="auto">
        <a:xfrm>
          <a:off x="49530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22090</xdr:rowOff>
    </xdr:from>
    <xdr:ext cx="736600" cy="259045"/>
    <xdr:sp macro="" textlink="">
      <xdr:nvSpPr>
        <xdr:cNvPr id="57" name="テキスト ボックス 56"/>
        <xdr:cNvSpPr txBox="1"/>
      </xdr:nvSpPr>
      <xdr:spPr>
        <a:xfrm>
          <a:off x="4622800" y="2641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95529</xdr:rowOff>
    </xdr:from>
    <xdr:to>
      <xdr:col>3</xdr:col>
      <xdr:colOff>904875</xdr:colOff>
      <xdr:row>18</xdr:row>
      <xdr:rowOff>236</xdr:rowOff>
    </xdr:to>
    <xdr:cxnSp macro="">
      <xdr:nvCxnSpPr>
        <xdr:cNvPr id="58" name="直線コネクタ 57"/>
        <xdr:cNvCxnSpPr/>
      </xdr:nvCxnSpPr>
      <xdr:spPr bwMode="auto">
        <a:xfrm>
          <a:off x="3606800" y="3057804"/>
          <a:ext cx="698500" cy="76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140088</xdr:rowOff>
    </xdr:from>
    <xdr:to>
      <xdr:col>3</xdr:col>
      <xdr:colOff>955675</xdr:colOff>
      <xdr:row>17</xdr:row>
      <xdr:rowOff>70238</xdr:rowOff>
    </xdr:to>
    <xdr:sp macro="" textlink="">
      <xdr:nvSpPr>
        <xdr:cNvPr id="59" name="フローチャート : 判断 58"/>
        <xdr:cNvSpPr/>
      </xdr:nvSpPr>
      <xdr:spPr bwMode="auto">
        <a:xfrm>
          <a:off x="42545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80415</xdr:rowOff>
    </xdr:from>
    <xdr:ext cx="762000" cy="259045"/>
    <xdr:sp macro="" textlink="">
      <xdr:nvSpPr>
        <xdr:cNvPr id="60" name="テキスト ボックス 59"/>
        <xdr:cNvSpPr txBox="1"/>
      </xdr:nvSpPr>
      <xdr:spPr>
        <a:xfrm>
          <a:off x="3924300" y="269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107972</xdr:rowOff>
    </xdr:from>
    <xdr:to>
      <xdr:col>3</xdr:col>
      <xdr:colOff>206375</xdr:colOff>
      <xdr:row>17</xdr:row>
      <xdr:rowOff>95529</xdr:rowOff>
    </xdr:to>
    <xdr:cxnSp macro="">
      <xdr:nvCxnSpPr>
        <xdr:cNvPr id="61" name="直線コネクタ 60"/>
        <xdr:cNvCxnSpPr/>
      </xdr:nvCxnSpPr>
      <xdr:spPr bwMode="auto">
        <a:xfrm>
          <a:off x="2908300" y="2898797"/>
          <a:ext cx="698500" cy="159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92213</xdr:rowOff>
    </xdr:from>
    <xdr:to>
      <xdr:col>3</xdr:col>
      <xdr:colOff>257175</xdr:colOff>
      <xdr:row>17</xdr:row>
      <xdr:rowOff>22363</xdr:rowOff>
    </xdr:to>
    <xdr:sp macro="" textlink="">
      <xdr:nvSpPr>
        <xdr:cNvPr id="62" name="フローチャート : 判断 61"/>
        <xdr:cNvSpPr/>
      </xdr:nvSpPr>
      <xdr:spPr bwMode="auto">
        <a:xfrm>
          <a:off x="3556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32540</xdr:rowOff>
    </xdr:from>
    <xdr:ext cx="762000" cy="259045"/>
    <xdr:sp macro="" textlink="">
      <xdr:nvSpPr>
        <xdr:cNvPr id="63" name="テキスト ボックス 62"/>
        <xdr:cNvSpPr txBox="1"/>
      </xdr:nvSpPr>
      <xdr:spPr>
        <a:xfrm>
          <a:off x="32258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15566</xdr:rowOff>
    </xdr:from>
    <xdr:to>
      <xdr:col>2</xdr:col>
      <xdr:colOff>692150</xdr:colOff>
      <xdr:row>16</xdr:row>
      <xdr:rowOff>117166</xdr:rowOff>
    </xdr:to>
    <xdr:sp macro="" textlink="">
      <xdr:nvSpPr>
        <xdr:cNvPr id="64" name="フローチャート : 判断 63"/>
        <xdr:cNvSpPr/>
      </xdr:nvSpPr>
      <xdr:spPr bwMode="auto">
        <a:xfrm>
          <a:off x="2857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127343</xdr:rowOff>
    </xdr:from>
    <xdr:ext cx="762000" cy="259045"/>
    <xdr:sp macro="" textlink="">
      <xdr:nvSpPr>
        <xdr:cNvPr id="65" name="テキスト ボックス 64"/>
        <xdr:cNvSpPr txBox="1"/>
      </xdr:nvSpPr>
      <xdr:spPr>
        <a:xfrm>
          <a:off x="2527300" y="257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22947</xdr:rowOff>
    </xdr:from>
    <xdr:to>
      <xdr:col>5</xdr:col>
      <xdr:colOff>34925</xdr:colOff>
      <xdr:row>17</xdr:row>
      <xdr:rowOff>124547</xdr:rowOff>
    </xdr:to>
    <xdr:sp macro="" textlink="">
      <xdr:nvSpPr>
        <xdr:cNvPr id="71" name="円/楕円 70"/>
        <xdr:cNvSpPr/>
      </xdr:nvSpPr>
      <xdr:spPr bwMode="auto">
        <a:xfrm>
          <a:off x="5600700" y="2985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166474</xdr:rowOff>
    </xdr:from>
    <xdr:ext cx="762000" cy="259045"/>
    <xdr:sp macro="" textlink="">
      <xdr:nvSpPr>
        <xdr:cNvPr id="72" name="人口1人当たり決算額の推移該当値テキスト130"/>
        <xdr:cNvSpPr txBox="1"/>
      </xdr:nvSpPr>
      <xdr:spPr>
        <a:xfrm>
          <a:off x="5740400" y="29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57,589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87445</xdr:rowOff>
    </xdr:from>
    <xdr:to>
      <xdr:col>4</xdr:col>
      <xdr:colOff>520700</xdr:colOff>
      <xdr:row>18</xdr:row>
      <xdr:rowOff>17595</xdr:rowOff>
    </xdr:to>
    <xdr:sp macro="" textlink="">
      <xdr:nvSpPr>
        <xdr:cNvPr id="73" name="円/楕円 72"/>
        <xdr:cNvSpPr/>
      </xdr:nvSpPr>
      <xdr:spPr bwMode="auto">
        <a:xfrm>
          <a:off x="4953000" y="3049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2372</xdr:rowOff>
    </xdr:from>
    <xdr:ext cx="736600" cy="259045"/>
    <xdr:sp macro="" textlink="">
      <xdr:nvSpPr>
        <xdr:cNvPr id="74" name="テキスト ボックス 73"/>
        <xdr:cNvSpPr txBox="1"/>
      </xdr:nvSpPr>
      <xdr:spPr>
        <a:xfrm>
          <a:off x="4622800" y="313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55,614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120886</xdr:rowOff>
    </xdr:from>
    <xdr:to>
      <xdr:col>3</xdr:col>
      <xdr:colOff>955675</xdr:colOff>
      <xdr:row>18</xdr:row>
      <xdr:rowOff>51036</xdr:rowOff>
    </xdr:to>
    <xdr:sp macro="" textlink="">
      <xdr:nvSpPr>
        <xdr:cNvPr id="75" name="円/楕円 74"/>
        <xdr:cNvSpPr/>
      </xdr:nvSpPr>
      <xdr:spPr bwMode="auto">
        <a:xfrm>
          <a:off x="4254500" y="3083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35813</xdr:rowOff>
    </xdr:from>
    <xdr:ext cx="762000" cy="259045"/>
    <xdr:sp macro="" textlink="">
      <xdr:nvSpPr>
        <xdr:cNvPr id="76" name="テキスト ボックス 75"/>
        <xdr:cNvSpPr txBox="1"/>
      </xdr:nvSpPr>
      <xdr:spPr>
        <a:xfrm>
          <a:off x="3924300" y="316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54,590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44729</xdr:rowOff>
    </xdr:from>
    <xdr:to>
      <xdr:col>3</xdr:col>
      <xdr:colOff>257175</xdr:colOff>
      <xdr:row>17</xdr:row>
      <xdr:rowOff>146329</xdr:rowOff>
    </xdr:to>
    <xdr:sp macro="" textlink="">
      <xdr:nvSpPr>
        <xdr:cNvPr id="77" name="円/楕円 76"/>
        <xdr:cNvSpPr/>
      </xdr:nvSpPr>
      <xdr:spPr bwMode="auto">
        <a:xfrm>
          <a:off x="3556000" y="3007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131106</xdr:rowOff>
    </xdr:from>
    <xdr:ext cx="762000" cy="259045"/>
    <xdr:sp macro="" textlink="">
      <xdr:nvSpPr>
        <xdr:cNvPr id="78" name="テキスト ボックス 77"/>
        <xdr:cNvSpPr txBox="1"/>
      </xdr:nvSpPr>
      <xdr:spPr>
        <a:xfrm>
          <a:off x="3225800" y="309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56,922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57172</xdr:rowOff>
    </xdr:from>
    <xdr:to>
      <xdr:col>2</xdr:col>
      <xdr:colOff>692150</xdr:colOff>
      <xdr:row>16</xdr:row>
      <xdr:rowOff>158772</xdr:rowOff>
    </xdr:to>
    <xdr:sp macro="" textlink="">
      <xdr:nvSpPr>
        <xdr:cNvPr id="79" name="円/楕円 78"/>
        <xdr:cNvSpPr/>
      </xdr:nvSpPr>
      <xdr:spPr bwMode="auto">
        <a:xfrm>
          <a:off x="2857500" y="2847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143549</xdr:rowOff>
    </xdr:from>
    <xdr:ext cx="762000" cy="259045"/>
    <xdr:sp macro="" textlink="">
      <xdr:nvSpPr>
        <xdr:cNvPr id="80" name="テキスト ボックス 79"/>
        <xdr:cNvSpPr txBox="1"/>
      </xdr:nvSpPr>
      <xdr:spPr>
        <a:xfrm>
          <a:off x="2527300" y="293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39256</xdr:rowOff>
    </xdr:from>
    <xdr:to>
      <xdr:col>4</xdr:col>
      <xdr:colOff>1117600</xdr:colOff>
      <xdr:row>37</xdr:row>
      <xdr:rowOff>241529</xdr:rowOff>
    </xdr:to>
    <xdr:cxnSp macro="">
      <xdr:nvCxnSpPr>
        <xdr:cNvPr id="108" name="直線コネクタ 107"/>
        <xdr:cNvCxnSpPr/>
      </xdr:nvCxnSpPr>
      <xdr:spPr bwMode="auto">
        <a:xfrm flipV="1">
          <a:off x="5651500" y="5963806"/>
          <a:ext cx="0" cy="1402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213606</xdr:rowOff>
    </xdr:from>
    <xdr:ext cx="762000" cy="259045"/>
    <xdr:sp macro="" textlink="">
      <xdr:nvSpPr>
        <xdr:cNvPr id="109" name="人口1人当たり決算額の推移最小値テキスト445"/>
        <xdr:cNvSpPr txBox="1"/>
      </xdr:nvSpPr>
      <xdr:spPr>
        <a:xfrm>
          <a:off x="5740400" y="73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-5,006</a:t>
          </a:r>
          <a:endParaRPr kumimoji="1" lang="ja-JP" altLang="en-US" sz="1000" b="1">
            <a:latin typeface="ＭＳ Ｐゴシック"/>
          </a:endParaRPr>
        </a:p>
      </xdr:txBody>
    </xdr:sp>
    <xdr:clientData/>
  </xdr:oneCellAnchor>
  <xdr:twoCellAnchor>
    <xdr:from>
      <xdr:col>4</xdr:col>
      <xdr:colOff>1028700</xdr:colOff>
      <xdr:row>37</xdr:row>
      <xdr:rowOff>241529</xdr:rowOff>
    </xdr:from>
    <xdr:to>
      <xdr:col>5</xdr:col>
      <xdr:colOff>73025</xdr:colOff>
      <xdr:row>37</xdr:row>
      <xdr:rowOff>241529</xdr:rowOff>
    </xdr:to>
    <xdr:cxnSp macro="">
      <xdr:nvCxnSpPr>
        <xdr:cNvPr id="110" name="直線コネクタ 109"/>
        <xdr:cNvCxnSpPr/>
      </xdr:nvCxnSpPr>
      <xdr:spPr bwMode="auto">
        <a:xfrm>
          <a:off x="5562600" y="7366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297083</xdr:rowOff>
    </xdr:from>
    <xdr:ext cx="762000" cy="259045"/>
    <xdr:sp macro="" textlink="">
      <xdr:nvSpPr>
        <xdr:cNvPr id="111" name="人口1人当たり決算額の推移最大値テキスト445"/>
        <xdr:cNvSpPr txBox="1"/>
      </xdr:nvSpPr>
      <xdr:spPr>
        <a:xfrm>
          <a:off x="5740400" y="570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31,803</a:t>
          </a:r>
          <a:endParaRPr kumimoji="1" lang="ja-JP" altLang="en-US" sz="1000" b="1">
            <a:latin typeface="ＭＳ Ｐゴシック"/>
          </a:endParaRPr>
        </a:p>
      </xdr:txBody>
    </xdr:sp>
    <xdr:clientData/>
  </xdr:oneCellAnchor>
  <xdr:twoCellAnchor>
    <xdr:from>
      <xdr:col>4</xdr:col>
      <xdr:colOff>1028700</xdr:colOff>
      <xdr:row>33</xdr:row>
      <xdr:rowOff>39256</xdr:rowOff>
    </xdr:from>
    <xdr:to>
      <xdr:col>5</xdr:col>
      <xdr:colOff>73025</xdr:colOff>
      <xdr:row>33</xdr:row>
      <xdr:rowOff>39256</xdr:rowOff>
    </xdr:to>
    <xdr:cxnSp macro="">
      <xdr:nvCxnSpPr>
        <xdr:cNvPr id="112" name="直線コネクタ 111"/>
        <xdr:cNvCxnSpPr/>
      </xdr:nvCxnSpPr>
      <xdr:spPr bwMode="auto">
        <a:xfrm>
          <a:off x="5562600" y="5963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125857</xdr:rowOff>
    </xdr:from>
    <xdr:to>
      <xdr:col>4</xdr:col>
      <xdr:colOff>1117600</xdr:colOff>
      <xdr:row>36</xdr:row>
      <xdr:rowOff>171044</xdr:rowOff>
    </xdr:to>
    <xdr:cxnSp macro="">
      <xdr:nvCxnSpPr>
        <xdr:cNvPr id="113" name="直線コネクタ 112"/>
        <xdr:cNvCxnSpPr/>
      </xdr:nvCxnSpPr>
      <xdr:spPr bwMode="auto">
        <a:xfrm>
          <a:off x="5003800" y="7079107"/>
          <a:ext cx="647700" cy="45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325175</xdr:rowOff>
    </xdr:from>
    <xdr:ext cx="762000" cy="259045"/>
    <xdr:sp macro="" textlink="">
      <xdr:nvSpPr>
        <xdr:cNvPr id="114" name="人口1人当たり決算額の推移平均値テキスト445"/>
        <xdr:cNvSpPr txBox="1"/>
      </xdr:nvSpPr>
      <xdr:spPr>
        <a:xfrm>
          <a:off x="5740400" y="65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137198</xdr:rowOff>
    </xdr:from>
    <xdr:to>
      <xdr:col>5</xdr:col>
      <xdr:colOff>34925</xdr:colOff>
      <xdr:row>35</xdr:row>
      <xdr:rowOff>238798</xdr:rowOff>
    </xdr:to>
    <xdr:sp macro="" textlink="">
      <xdr:nvSpPr>
        <xdr:cNvPr id="115" name="フローチャート : 判断 114"/>
        <xdr:cNvSpPr/>
      </xdr:nvSpPr>
      <xdr:spPr bwMode="auto">
        <a:xfrm>
          <a:off x="56007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9995</xdr:rowOff>
    </xdr:from>
    <xdr:to>
      <xdr:col>4</xdr:col>
      <xdr:colOff>469900</xdr:colOff>
      <xdr:row>36</xdr:row>
      <xdr:rowOff>125857</xdr:rowOff>
    </xdr:to>
    <xdr:cxnSp macro="">
      <xdr:nvCxnSpPr>
        <xdr:cNvPr id="116" name="直線コネクタ 115"/>
        <xdr:cNvCxnSpPr/>
      </xdr:nvCxnSpPr>
      <xdr:spPr bwMode="auto">
        <a:xfrm>
          <a:off x="4305300" y="6963245"/>
          <a:ext cx="698500" cy="115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123558</xdr:rowOff>
    </xdr:from>
    <xdr:to>
      <xdr:col>4</xdr:col>
      <xdr:colOff>520700</xdr:colOff>
      <xdr:row>35</xdr:row>
      <xdr:rowOff>225158</xdr:rowOff>
    </xdr:to>
    <xdr:sp macro="" textlink="">
      <xdr:nvSpPr>
        <xdr:cNvPr id="117" name="フローチャート : 判断 116"/>
        <xdr:cNvSpPr/>
      </xdr:nvSpPr>
      <xdr:spPr bwMode="auto">
        <a:xfrm>
          <a:off x="4953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235335</xdr:rowOff>
    </xdr:from>
    <xdr:ext cx="736600" cy="259045"/>
    <xdr:sp macro="" textlink="">
      <xdr:nvSpPr>
        <xdr:cNvPr id="118" name="テキスト ボックス 117"/>
        <xdr:cNvSpPr txBox="1"/>
      </xdr:nvSpPr>
      <xdr:spPr>
        <a:xfrm>
          <a:off x="4622800" y="6502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335941</xdr:rowOff>
    </xdr:from>
    <xdr:to>
      <xdr:col>3</xdr:col>
      <xdr:colOff>904875</xdr:colOff>
      <xdr:row>36</xdr:row>
      <xdr:rowOff>9995</xdr:rowOff>
    </xdr:to>
    <xdr:cxnSp macro="">
      <xdr:nvCxnSpPr>
        <xdr:cNvPr id="119" name="直線コネクタ 118"/>
        <xdr:cNvCxnSpPr/>
      </xdr:nvCxnSpPr>
      <xdr:spPr bwMode="auto">
        <a:xfrm>
          <a:off x="3606800" y="6946291"/>
          <a:ext cx="698500" cy="16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42291</xdr:rowOff>
    </xdr:from>
    <xdr:to>
      <xdr:col>3</xdr:col>
      <xdr:colOff>955675</xdr:colOff>
      <xdr:row>35</xdr:row>
      <xdr:rowOff>143891</xdr:rowOff>
    </xdr:to>
    <xdr:sp macro="" textlink="">
      <xdr:nvSpPr>
        <xdr:cNvPr id="120" name="フローチャート : 判断 119"/>
        <xdr:cNvSpPr/>
      </xdr:nvSpPr>
      <xdr:spPr bwMode="auto">
        <a:xfrm>
          <a:off x="4254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154068</xdr:rowOff>
    </xdr:from>
    <xdr:ext cx="762000" cy="259045"/>
    <xdr:sp macro="" textlink="">
      <xdr:nvSpPr>
        <xdr:cNvPr id="121" name="テキスト ボックス 120"/>
        <xdr:cNvSpPr txBox="1"/>
      </xdr:nvSpPr>
      <xdr:spPr>
        <a:xfrm>
          <a:off x="39243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335941</xdr:rowOff>
    </xdr:from>
    <xdr:to>
      <xdr:col>3</xdr:col>
      <xdr:colOff>206375</xdr:colOff>
      <xdr:row>36</xdr:row>
      <xdr:rowOff>11976</xdr:rowOff>
    </xdr:to>
    <xdr:cxnSp macro="">
      <xdr:nvCxnSpPr>
        <xdr:cNvPr id="122" name="直線コネクタ 121"/>
        <xdr:cNvCxnSpPr/>
      </xdr:nvCxnSpPr>
      <xdr:spPr bwMode="auto">
        <a:xfrm flipV="1">
          <a:off x="2908300" y="6946291"/>
          <a:ext cx="698500" cy="18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8192</xdr:rowOff>
    </xdr:from>
    <xdr:to>
      <xdr:col>3</xdr:col>
      <xdr:colOff>257175</xdr:colOff>
      <xdr:row>35</xdr:row>
      <xdr:rowOff>109792</xdr:rowOff>
    </xdr:to>
    <xdr:sp macro="" textlink="">
      <xdr:nvSpPr>
        <xdr:cNvPr id="123" name="フローチャート : 判断 122"/>
        <xdr:cNvSpPr/>
      </xdr:nvSpPr>
      <xdr:spPr bwMode="auto">
        <a:xfrm>
          <a:off x="35560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119968</xdr:rowOff>
    </xdr:from>
    <xdr:ext cx="762000" cy="259045"/>
    <xdr:sp macro="" textlink="">
      <xdr:nvSpPr>
        <xdr:cNvPr id="124" name="テキスト ボックス 123"/>
        <xdr:cNvSpPr txBox="1"/>
      </xdr:nvSpPr>
      <xdr:spPr>
        <a:xfrm>
          <a:off x="3225800" y="638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338062</xdr:rowOff>
    </xdr:from>
    <xdr:to>
      <xdr:col>2</xdr:col>
      <xdr:colOff>692150</xdr:colOff>
      <xdr:row>35</xdr:row>
      <xdr:rowOff>96762</xdr:rowOff>
    </xdr:to>
    <xdr:sp macro="" textlink="">
      <xdr:nvSpPr>
        <xdr:cNvPr id="125" name="フローチャート : 判断 124"/>
        <xdr:cNvSpPr/>
      </xdr:nvSpPr>
      <xdr:spPr bwMode="auto">
        <a:xfrm>
          <a:off x="2857500" y="6605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106938</xdr:rowOff>
    </xdr:from>
    <xdr:ext cx="762000" cy="259045"/>
    <xdr:sp macro="" textlink="">
      <xdr:nvSpPr>
        <xdr:cNvPr id="126" name="テキスト ボックス 125"/>
        <xdr:cNvSpPr txBox="1"/>
      </xdr:nvSpPr>
      <xdr:spPr>
        <a:xfrm>
          <a:off x="2527300" y="63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120244</xdr:rowOff>
    </xdr:from>
    <xdr:to>
      <xdr:col>5</xdr:col>
      <xdr:colOff>34925</xdr:colOff>
      <xdr:row>37</xdr:row>
      <xdr:rowOff>50394</xdr:rowOff>
    </xdr:to>
    <xdr:sp macro="" textlink="">
      <xdr:nvSpPr>
        <xdr:cNvPr id="132" name="円/楕円 131"/>
        <xdr:cNvSpPr/>
      </xdr:nvSpPr>
      <xdr:spPr bwMode="auto">
        <a:xfrm>
          <a:off x="5600700" y="7073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92321</xdr:rowOff>
    </xdr:from>
    <xdr:ext cx="762000" cy="259045"/>
    <xdr:sp macro="" textlink="">
      <xdr:nvSpPr>
        <xdr:cNvPr id="133" name="人口1人当たり決算額の推移該当値テキスト445"/>
        <xdr:cNvSpPr txBox="1"/>
      </xdr:nvSpPr>
      <xdr:spPr>
        <a:xfrm>
          <a:off x="5740400" y="7045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75057</xdr:rowOff>
    </xdr:from>
    <xdr:to>
      <xdr:col>4</xdr:col>
      <xdr:colOff>520700</xdr:colOff>
      <xdr:row>37</xdr:row>
      <xdr:rowOff>5207</xdr:rowOff>
    </xdr:to>
    <xdr:sp macro="" textlink="">
      <xdr:nvSpPr>
        <xdr:cNvPr id="134" name="円/楕円 133"/>
        <xdr:cNvSpPr/>
      </xdr:nvSpPr>
      <xdr:spPr bwMode="auto">
        <a:xfrm>
          <a:off x="4953000" y="7028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161434</xdr:rowOff>
    </xdr:from>
    <xdr:ext cx="736600" cy="259045"/>
    <xdr:sp macro="" textlink="">
      <xdr:nvSpPr>
        <xdr:cNvPr id="135" name="テキスト ボックス 134"/>
        <xdr:cNvSpPr txBox="1"/>
      </xdr:nvSpPr>
      <xdr:spPr>
        <a:xfrm>
          <a:off x="4622800" y="7114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302095</xdr:rowOff>
    </xdr:from>
    <xdr:to>
      <xdr:col>3</xdr:col>
      <xdr:colOff>955675</xdr:colOff>
      <xdr:row>36</xdr:row>
      <xdr:rowOff>60795</xdr:rowOff>
    </xdr:to>
    <xdr:sp macro="" textlink="">
      <xdr:nvSpPr>
        <xdr:cNvPr id="136" name="円/楕円 135"/>
        <xdr:cNvSpPr/>
      </xdr:nvSpPr>
      <xdr:spPr bwMode="auto">
        <a:xfrm>
          <a:off x="4254500" y="6912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45572</xdr:rowOff>
    </xdr:from>
    <xdr:ext cx="762000" cy="259045"/>
    <xdr:sp macro="" textlink="">
      <xdr:nvSpPr>
        <xdr:cNvPr id="137" name="テキスト ボックス 136"/>
        <xdr:cNvSpPr txBox="1"/>
      </xdr:nvSpPr>
      <xdr:spPr>
        <a:xfrm>
          <a:off x="3924300" y="6998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285141</xdr:rowOff>
    </xdr:from>
    <xdr:to>
      <xdr:col>3</xdr:col>
      <xdr:colOff>257175</xdr:colOff>
      <xdr:row>36</xdr:row>
      <xdr:rowOff>43841</xdr:rowOff>
    </xdr:to>
    <xdr:sp macro="" textlink="">
      <xdr:nvSpPr>
        <xdr:cNvPr id="138" name="円/楕円 137"/>
        <xdr:cNvSpPr/>
      </xdr:nvSpPr>
      <xdr:spPr bwMode="auto">
        <a:xfrm>
          <a:off x="3556000" y="6895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28618</xdr:rowOff>
    </xdr:from>
    <xdr:ext cx="762000" cy="259045"/>
    <xdr:sp macro="" textlink="">
      <xdr:nvSpPr>
        <xdr:cNvPr id="139" name="テキスト ボックス 138"/>
        <xdr:cNvSpPr txBox="1"/>
      </xdr:nvSpPr>
      <xdr:spPr>
        <a:xfrm>
          <a:off x="3225800" y="698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304076</xdr:rowOff>
    </xdr:from>
    <xdr:to>
      <xdr:col>2</xdr:col>
      <xdr:colOff>692150</xdr:colOff>
      <xdr:row>36</xdr:row>
      <xdr:rowOff>62776</xdr:rowOff>
    </xdr:to>
    <xdr:sp macro="" textlink="">
      <xdr:nvSpPr>
        <xdr:cNvPr id="140" name="円/楕円 139"/>
        <xdr:cNvSpPr/>
      </xdr:nvSpPr>
      <xdr:spPr bwMode="auto">
        <a:xfrm>
          <a:off x="2857500" y="6914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47553</xdr:rowOff>
    </xdr:from>
    <xdr:ext cx="762000" cy="259045"/>
    <xdr:sp macro="" textlink="">
      <xdr:nvSpPr>
        <xdr:cNvPr id="141" name="テキスト ボックス 140"/>
        <xdr:cNvSpPr txBox="1"/>
      </xdr:nvSpPr>
      <xdr:spPr>
        <a:xfrm>
          <a:off x="2527300" y="700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大阪府寝屋川市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239,108
236,346
24.70
81,748,539
80,113,116
1,412,521
45,162,644
61,142,990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130980</xdr:rowOff>
    </xdr:from>
    <xdr:to>
      <xdr:col>6</xdr:col>
      <xdr:colOff>510540</xdr:colOff>
      <xdr:row>39</xdr:row>
      <xdr:rowOff>35491</xdr:rowOff>
    </xdr:to>
    <xdr:cxnSp macro="">
      <xdr:nvCxnSpPr>
        <xdr:cNvPr id="58" name="直線コネクタ 57"/>
        <xdr:cNvCxnSpPr/>
      </xdr:nvCxnSpPr>
      <xdr:spPr>
        <a:xfrm flipV="1">
          <a:off x="4633595" y="5274480"/>
          <a:ext cx="1270" cy="144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39318</xdr:rowOff>
    </xdr:from>
    <xdr:ext cx="534377" cy="259045"/>
    <xdr:sp macro="" textlink="">
      <xdr:nvSpPr>
        <xdr:cNvPr id="59" name="人件費最小値テキスト"/>
        <xdr:cNvSpPr txBox="1"/>
      </xdr:nvSpPr>
      <xdr:spPr>
        <a:xfrm>
          <a:off x="4686300" y="67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41,941</a:t>
          </a:r>
          <a:endParaRPr kumimoji="1" lang="ja-JP" altLang="en-US" sz="1000" b="1">
            <a:latin typeface="ＭＳ Ｐゴシック"/>
          </a:endParaRPr>
        </a:p>
      </xdr:txBody>
    </xdr:sp>
    <xdr:clientData/>
  </xdr:oneCellAnchor>
  <xdr:twoCellAnchor>
    <xdr:from>
      <xdr:col>6</xdr:col>
      <xdr:colOff>422275</xdr:colOff>
      <xdr:row>39</xdr:row>
      <xdr:rowOff>35491</xdr:rowOff>
    </xdr:from>
    <xdr:to>
      <xdr:col>6</xdr:col>
      <xdr:colOff>600075</xdr:colOff>
      <xdr:row>39</xdr:row>
      <xdr:rowOff>35491</xdr:rowOff>
    </xdr:to>
    <xdr:cxnSp macro="">
      <xdr:nvCxnSpPr>
        <xdr:cNvPr id="60" name="直線コネクタ 59"/>
        <xdr:cNvCxnSpPr/>
      </xdr:nvCxnSpPr>
      <xdr:spPr>
        <a:xfrm>
          <a:off x="4546600" y="672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77657</xdr:rowOff>
    </xdr:from>
    <xdr:ext cx="534377" cy="259045"/>
    <xdr:sp macro="" textlink="">
      <xdr:nvSpPr>
        <xdr:cNvPr id="61" name="人件費最大値テキスト"/>
        <xdr:cNvSpPr txBox="1"/>
      </xdr:nvSpPr>
      <xdr:spPr>
        <a:xfrm>
          <a:off x="4686300" y="504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86,267</a:t>
          </a:r>
          <a:endParaRPr kumimoji="1" lang="ja-JP" altLang="en-US" sz="1000" b="1">
            <a:latin typeface="ＭＳ Ｐゴシック"/>
          </a:endParaRPr>
        </a:p>
      </xdr:txBody>
    </xdr:sp>
    <xdr:clientData/>
  </xdr:oneCellAnchor>
  <xdr:twoCellAnchor>
    <xdr:from>
      <xdr:col>6</xdr:col>
      <xdr:colOff>422275</xdr:colOff>
      <xdr:row>30</xdr:row>
      <xdr:rowOff>130980</xdr:rowOff>
    </xdr:from>
    <xdr:to>
      <xdr:col>6</xdr:col>
      <xdr:colOff>600075</xdr:colOff>
      <xdr:row>30</xdr:row>
      <xdr:rowOff>130980</xdr:rowOff>
    </xdr:to>
    <xdr:cxnSp macro="">
      <xdr:nvCxnSpPr>
        <xdr:cNvPr id="62" name="直線コネクタ 61"/>
        <xdr:cNvCxnSpPr/>
      </xdr:nvCxnSpPr>
      <xdr:spPr>
        <a:xfrm>
          <a:off x="4546600" y="527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130818</xdr:rowOff>
    </xdr:from>
    <xdr:to>
      <xdr:col>6</xdr:col>
      <xdr:colOff>511175</xdr:colOff>
      <xdr:row>38</xdr:row>
      <xdr:rowOff>156943</xdr:rowOff>
    </xdr:to>
    <xdr:cxnSp macro="">
      <xdr:nvCxnSpPr>
        <xdr:cNvPr id="63" name="直線コネクタ 62"/>
        <xdr:cNvCxnSpPr/>
      </xdr:nvCxnSpPr>
      <xdr:spPr>
        <a:xfrm flipV="1">
          <a:off x="3797300" y="6645918"/>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16026</xdr:rowOff>
    </xdr:from>
    <xdr:ext cx="534377" cy="259045"/>
    <xdr:sp macro="" textlink="">
      <xdr:nvSpPr>
        <xdr:cNvPr id="64" name="人件費平均値テキスト"/>
        <xdr:cNvSpPr txBox="1"/>
      </xdr:nvSpPr>
      <xdr:spPr>
        <a:xfrm>
          <a:off x="4686300" y="6016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164599</xdr:rowOff>
    </xdr:from>
    <xdr:to>
      <xdr:col>6</xdr:col>
      <xdr:colOff>561975</xdr:colOff>
      <xdr:row>36</xdr:row>
      <xdr:rowOff>94749</xdr:rowOff>
    </xdr:to>
    <xdr:sp macro="" textlink="">
      <xdr:nvSpPr>
        <xdr:cNvPr id="65" name="フローチャート : 判断 64"/>
        <xdr:cNvSpPr/>
      </xdr:nvSpPr>
      <xdr:spPr>
        <a:xfrm>
          <a:off x="4584700" y="616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140941</xdr:rowOff>
    </xdr:from>
    <xdr:to>
      <xdr:col>5</xdr:col>
      <xdr:colOff>358775</xdr:colOff>
      <xdr:row>38</xdr:row>
      <xdr:rowOff>156943</xdr:rowOff>
    </xdr:to>
    <xdr:cxnSp macro="">
      <xdr:nvCxnSpPr>
        <xdr:cNvPr id="66" name="直線コネクタ 65"/>
        <xdr:cNvCxnSpPr/>
      </xdr:nvCxnSpPr>
      <xdr:spPr>
        <a:xfrm>
          <a:off x="2908300" y="665604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16401</xdr:rowOff>
    </xdr:from>
    <xdr:to>
      <xdr:col>5</xdr:col>
      <xdr:colOff>409575</xdr:colOff>
      <xdr:row>36</xdr:row>
      <xdr:rowOff>118001</xdr:rowOff>
    </xdr:to>
    <xdr:sp macro="" textlink="">
      <xdr:nvSpPr>
        <xdr:cNvPr id="67" name="フローチャート : 判断 66"/>
        <xdr:cNvSpPr/>
      </xdr:nvSpPr>
      <xdr:spPr>
        <a:xfrm>
          <a:off x="3746500" y="618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134528</xdr:rowOff>
    </xdr:from>
    <xdr:ext cx="534377" cy="259045"/>
    <xdr:sp macro="" textlink="">
      <xdr:nvSpPr>
        <xdr:cNvPr id="68" name="テキスト ボックス 67"/>
        <xdr:cNvSpPr txBox="1"/>
      </xdr:nvSpPr>
      <xdr:spPr>
        <a:xfrm>
          <a:off x="3530111" y="596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4859</xdr:rowOff>
    </xdr:from>
    <xdr:to>
      <xdr:col>4</xdr:col>
      <xdr:colOff>155575</xdr:colOff>
      <xdr:row>38</xdr:row>
      <xdr:rowOff>140941</xdr:rowOff>
    </xdr:to>
    <xdr:cxnSp macro="">
      <xdr:nvCxnSpPr>
        <xdr:cNvPr id="69" name="直線コネクタ 68"/>
        <xdr:cNvCxnSpPr/>
      </xdr:nvCxnSpPr>
      <xdr:spPr>
        <a:xfrm>
          <a:off x="2019300" y="6519959"/>
          <a:ext cx="889000" cy="13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55100</xdr:rowOff>
    </xdr:from>
    <xdr:to>
      <xdr:col>4</xdr:col>
      <xdr:colOff>206375</xdr:colOff>
      <xdr:row>36</xdr:row>
      <xdr:rowOff>156700</xdr:rowOff>
    </xdr:to>
    <xdr:sp macro="" textlink="">
      <xdr:nvSpPr>
        <xdr:cNvPr id="70" name="フローチャート : 判断 69"/>
        <xdr:cNvSpPr/>
      </xdr:nvSpPr>
      <xdr:spPr>
        <a:xfrm>
          <a:off x="2857500" y="62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1777</xdr:rowOff>
    </xdr:from>
    <xdr:ext cx="534377" cy="259045"/>
    <xdr:sp macro="" textlink="">
      <xdr:nvSpPr>
        <xdr:cNvPr id="71" name="テキスト ボックス 70"/>
        <xdr:cNvSpPr txBox="1"/>
      </xdr:nvSpPr>
      <xdr:spPr>
        <a:xfrm>
          <a:off x="2641111" y="600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154298</xdr:rowOff>
    </xdr:from>
    <xdr:to>
      <xdr:col>2</xdr:col>
      <xdr:colOff>638175</xdr:colOff>
      <xdr:row>38</xdr:row>
      <xdr:rowOff>4859</xdr:rowOff>
    </xdr:to>
    <xdr:cxnSp macro="">
      <xdr:nvCxnSpPr>
        <xdr:cNvPr id="72" name="直線コネクタ 71"/>
        <xdr:cNvCxnSpPr/>
      </xdr:nvCxnSpPr>
      <xdr:spPr>
        <a:xfrm>
          <a:off x="1130300" y="6326498"/>
          <a:ext cx="889000" cy="19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157611</xdr:rowOff>
    </xdr:from>
    <xdr:to>
      <xdr:col>3</xdr:col>
      <xdr:colOff>3175</xdr:colOff>
      <xdr:row>36</xdr:row>
      <xdr:rowOff>87761</xdr:rowOff>
    </xdr:to>
    <xdr:sp macro="" textlink="">
      <xdr:nvSpPr>
        <xdr:cNvPr id="73" name="フローチャート : 判断 72"/>
        <xdr:cNvSpPr/>
      </xdr:nvSpPr>
      <xdr:spPr>
        <a:xfrm>
          <a:off x="1968500" y="615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104288</xdr:rowOff>
    </xdr:from>
    <xdr:ext cx="534377" cy="259045"/>
    <xdr:sp macro="" textlink="">
      <xdr:nvSpPr>
        <xdr:cNvPr id="74" name="テキスト ボックス 73"/>
        <xdr:cNvSpPr txBox="1"/>
      </xdr:nvSpPr>
      <xdr:spPr>
        <a:xfrm>
          <a:off x="1752111" y="593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59901</xdr:rowOff>
    </xdr:from>
    <xdr:to>
      <xdr:col>1</xdr:col>
      <xdr:colOff>485775</xdr:colOff>
      <xdr:row>35</xdr:row>
      <xdr:rowOff>161501</xdr:rowOff>
    </xdr:to>
    <xdr:sp macro="" textlink="">
      <xdr:nvSpPr>
        <xdr:cNvPr id="75" name="フローチャート : 判断 74"/>
        <xdr:cNvSpPr/>
      </xdr:nvSpPr>
      <xdr:spPr>
        <a:xfrm>
          <a:off x="1079500" y="60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6578</xdr:rowOff>
    </xdr:from>
    <xdr:ext cx="534377" cy="259045"/>
    <xdr:sp macro="" textlink="">
      <xdr:nvSpPr>
        <xdr:cNvPr id="76" name="テキスト ボックス 75"/>
        <xdr:cNvSpPr txBox="1"/>
      </xdr:nvSpPr>
      <xdr:spPr>
        <a:xfrm>
          <a:off x="863111" y="583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80018</xdr:rowOff>
    </xdr:from>
    <xdr:to>
      <xdr:col>6</xdr:col>
      <xdr:colOff>561975</xdr:colOff>
      <xdr:row>39</xdr:row>
      <xdr:rowOff>10168</xdr:rowOff>
    </xdr:to>
    <xdr:sp macro="" textlink="">
      <xdr:nvSpPr>
        <xdr:cNvPr id="82" name="円/楕円 81"/>
        <xdr:cNvSpPr/>
      </xdr:nvSpPr>
      <xdr:spPr>
        <a:xfrm>
          <a:off x="4584700" y="659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166395</xdr:rowOff>
    </xdr:from>
    <xdr:ext cx="534377" cy="259045"/>
    <xdr:sp macro="" textlink="">
      <xdr:nvSpPr>
        <xdr:cNvPr id="83" name="人件費該当値テキスト"/>
        <xdr:cNvSpPr txBox="1"/>
      </xdr:nvSpPr>
      <xdr:spPr>
        <a:xfrm>
          <a:off x="4686300" y="651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44,272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106143</xdr:rowOff>
    </xdr:from>
    <xdr:to>
      <xdr:col>5</xdr:col>
      <xdr:colOff>409575</xdr:colOff>
      <xdr:row>39</xdr:row>
      <xdr:rowOff>36293</xdr:rowOff>
    </xdr:to>
    <xdr:sp macro="" textlink="">
      <xdr:nvSpPr>
        <xdr:cNvPr id="84" name="円/楕円 83"/>
        <xdr:cNvSpPr/>
      </xdr:nvSpPr>
      <xdr:spPr>
        <a:xfrm>
          <a:off x="3746500" y="662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27420</xdr:rowOff>
    </xdr:from>
    <xdr:ext cx="534377" cy="259045"/>
    <xdr:sp macro="" textlink="">
      <xdr:nvSpPr>
        <xdr:cNvPr id="85" name="テキスト ボックス 84"/>
        <xdr:cNvSpPr txBox="1"/>
      </xdr:nvSpPr>
      <xdr:spPr>
        <a:xfrm>
          <a:off x="3530111" y="671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90141</xdr:rowOff>
    </xdr:from>
    <xdr:to>
      <xdr:col>4</xdr:col>
      <xdr:colOff>206375</xdr:colOff>
      <xdr:row>39</xdr:row>
      <xdr:rowOff>20291</xdr:rowOff>
    </xdr:to>
    <xdr:sp macro="" textlink="">
      <xdr:nvSpPr>
        <xdr:cNvPr id="86" name="円/楕円 85"/>
        <xdr:cNvSpPr/>
      </xdr:nvSpPr>
      <xdr:spPr>
        <a:xfrm>
          <a:off x="2857500" y="660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11418</xdr:rowOff>
    </xdr:from>
    <xdr:ext cx="534377" cy="259045"/>
    <xdr:sp macro="" textlink="">
      <xdr:nvSpPr>
        <xdr:cNvPr id="87" name="テキスト ボックス 86"/>
        <xdr:cNvSpPr txBox="1"/>
      </xdr:nvSpPr>
      <xdr:spPr>
        <a:xfrm>
          <a:off x="2641111" y="669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43,962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125509</xdr:rowOff>
    </xdr:from>
    <xdr:to>
      <xdr:col>3</xdr:col>
      <xdr:colOff>3175</xdr:colOff>
      <xdr:row>38</xdr:row>
      <xdr:rowOff>55659</xdr:rowOff>
    </xdr:to>
    <xdr:sp macro="" textlink="">
      <xdr:nvSpPr>
        <xdr:cNvPr id="88" name="円/楕円 87"/>
        <xdr:cNvSpPr/>
      </xdr:nvSpPr>
      <xdr:spPr>
        <a:xfrm>
          <a:off x="1968500" y="646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46786</xdr:rowOff>
    </xdr:from>
    <xdr:ext cx="534377" cy="259045"/>
    <xdr:sp macro="" textlink="">
      <xdr:nvSpPr>
        <xdr:cNvPr id="89" name="テキスト ボックス 88"/>
        <xdr:cNvSpPr txBox="1"/>
      </xdr:nvSpPr>
      <xdr:spPr>
        <a:xfrm>
          <a:off x="1752111" y="656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48,129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103498</xdr:rowOff>
    </xdr:from>
    <xdr:to>
      <xdr:col>1</xdr:col>
      <xdr:colOff>485775</xdr:colOff>
      <xdr:row>37</xdr:row>
      <xdr:rowOff>33648</xdr:rowOff>
    </xdr:to>
    <xdr:sp macro="" textlink="">
      <xdr:nvSpPr>
        <xdr:cNvPr id="90" name="円/楕円 89"/>
        <xdr:cNvSpPr/>
      </xdr:nvSpPr>
      <xdr:spPr>
        <a:xfrm>
          <a:off x="1079500" y="627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24775</xdr:rowOff>
    </xdr:from>
    <xdr:ext cx="534377" cy="259045"/>
    <xdr:sp macro="" textlink="">
      <xdr:nvSpPr>
        <xdr:cNvPr id="91" name="テキスト ボックス 90"/>
        <xdr:cNvSpPr txBox="1"/>
      </xdr:nvSpPr>
      <xdr:spPr>
        <a:xfrm>
          <a:off x="863111" y="636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112458</xdr:rowOff>
    </xdr:from>
    <xdr:to>
      <xdr:col>6</xdr:col>
      <xdr:colOff>510540</xdr:colOff>
      <xdr:row>58</xdr:row>
      <xdr:rowOff>140348</xdr:rowOff>
    </xdr:to>
    <xdr:cxnSp macro="">
      <xdr:nvCxnSpPr>
        <xdr:cNvPr id="116" name="直線コネクタ 115"/>
        <xdr:cNvCxnSpPr/>
      </xdr:nvCxnSpPr>
      <xdr:spPr>
        <a:xfrm flipV="1">
          <a:off x="4633595" y="8856408"/>
          <a:ext cx="1270" cy="1228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144175</xdr:rowOff>
    </xdr:from>
    <xdr:ext cx="534377" cy="259045"/>
    <xdr:sp macro="" textlink="">
      <xdr:nvSpPr>
        <xdr:cNvPr id="117" name="物件費最小値テキスト"/>
        <xdr:cNvSpPr txBox="1"/>
      </xdr:nvSpPr>
      <xdr:spPr>
        <a:xfrm>
          <a:off x="4686300" y="1008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31,983</a:t>
          </a:r>
          <a:endParaRPr kumimoji="1" lang="ja-JP" altLang="en-US" sz="1000" b="1">
            <a:latin typeface="ＭＳ Ｐゴシック"/>
          </a:endParaRPr>
        </a:p>
      </xdr:txBody>
    </xdr:sp>
    <xdr:clientData/>
  </xdr:oneCellAnchor>
  <xdr:twoCellAnchor>
    <xdr:from>
      <xdr:col>6</xdr:col>
      <xdr:colOff>422275</xdr:colOff>
      <xdr:row>58</xdr:row>
      <xdr:rowOff>140348</xdr:rowOff>
    </xdr:from>
    <xdr:to>
      <xdr:col>6</xdr:col>
      <xdr:colOff>600075</xdr:colOff>
      <xdr:row>58</xdr:row>
      <xdr:rowOff>140348</xdr:rowOff>
    </xdr:to>
    <xdr:cxnSp macro="">
      <xdr:nvCxnSpPr>
        <xdr:cNvPr id="118" name="直線コネクタ 117"/>
        <xdr:cNvCxnSpPr/>
      </xdr:nvCxnSpPr>
      <xdr:spPr>
        <a:xfrm>
          <a:off x="4546600" y="10084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59135</xdr:rowOff>
    </xdr:from>
    <xdr:ext cx="534377" cy="259045"/>
    <xdr:sp macro="" textlink="">
      <xdr:nvSpPr>
        <xdr:cNvPr id="119" name="物件費最大値テキスト"/>
        <xdr:cNvSpPr txBox="1"/>
      </xdr:nvSpPr>
      <xdr:spPr>
        <a:xfrm>
          <a:off x="4686300" y="863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64,215</a:t>
          </a:r>
          <a:endParaRPr kumimoji="1" lang="ja-JP" altLang="en-US" sz="1000" b="1">
            <a:latin typeface="ＭＳ Ｐゴシック"/>
          </a:endParaRPr>
        </a:p>
      </xdr:txBody>
    </xdr:sp>
    <xdr:clientData/>
  </xdr:oneCellAnchor>
  <xdr:twoCellAnchor>
    <xdr:from>
      <xdr:col>6</xdr:col>
      <xdr:colOff>422275</xdr:colOff>
      <xdr:row>51</xdr:row>
      <xdr:rowOff>112458</xdr:rowOff>
    </xdr:from>
    <xdr:to>
      <xdr:col>6</xdr:col>
      <xdr:colOff>600075</xdr:colOff>
      <xdr:row>51</xdr:row>
      <xdr:rowOff>112458</xdr:rowOff>
    </xdr:to>
    <xdr:cxnSp macro="">
      <xdr:nvCxnSpPr>
        <xdr:cNvPr id="120" name="直線コネクタ 119"/>
        <xdr:cNvCxnSpPr/>
      </xdr:nvCxnSpPr>
      <xdr:spPr>
        <a:xfrm>
          <a:off x="4546600" y="885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140348</xdr:rowOff>
    </xdr:from>
    <xdr:to>
      <xdr:col>6</xdr:col>
      <xdr:colOff>511175</xdr:colOff>
      <xdr:row>59</xdr:row>
      <xdr:rowOff>36487</xdr:rowOff>
    </xdr:to>
    <xdr:cxnSp macro="">
      <xdr:nvCxnSpPr>
        <xdr:cNvPr id="121" name="直線コネクタ 120"/>
        <xdr:cNvCxnSpPr/>
      </xdr:nvCxnSpPr>
      <xdr:spPr>
        <a:xfrm flipV="1">
          <a:off x="3797300" y="10084448"/>
          <a:ext cx="838200" cy="6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47312</xdr:rowOff>
    </xdr:from>
    <xdr:ext cx="534377" cy="259045"/>
    <xdr:sp macro="" textlink="">
      <xdr:nvSpPr>
        <xdr:cNvPr id="122" name="物件費平均値テキスト"/>
        <xdr:cNvSpPr txBox="1"/>
      </xdr:nvSpPr>
      <xdr:spPr>
        <a:xfrm>
          <a:off x="4686300" y="9305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24435</xdr:rowOff>
    </xdr:from>
    <xdr:to>
      <xdr:col>6</xdr:col>
      <xdr:colOff>561975</xdr:colOff>
      <xdr:row>55</xdr:row>
      <xdr:rowOff>126035</xdr:rowOff>
    </xdr:to>
    <xdr:sp macro="" textlink="">
      <xdr:nvSpPr>
        <xdr:cNvPr id="123" name="フローチャート : 判断 122"/>
        <xdr:cNvSpPr/>
      </xdr:nvSpPr>
      <xdr:spPr>
        <a:xfrm>
          <a:off x="45847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36487</xdr:rowOff>
    </xdr:from>
    <xdr:to>
      <xdr:col>5</xdr:col>
      <xdr:colOff>358775</xdr:colOff>
      <xdr:row>59</xdr:row>
      <xdr:rowOff>77483</xdr:rowOff>
    </xdr:to>
    <xdr:cxnSp macro="">
      <xdr:nvCxnSpPr>
        <xdr:cNvPr id="124" name="直線コネクタ 123"/>
        <xdr:cNvCxnSpPr/>
      </xdr:nvCxnSpPr>
      <xdr:spPr>
        <a:xfrm flipV="1">
          <a:off x="2908300" y="10152037"/>
          <a:ext cx="889000" cy="4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71298</xdr:rowOff>
    </xdr:from>
    <xdr:to>
      <xdr:col>5</xdr:col>
      <xdr:colOff>409575</xdr:colOff>
      <xdr:row>56</xdr:row>
      <xdr:rowOff>1448</xdr:rowOff>
    </xdr:to>
    <xdr:sp macro="" textlink="">
      <xdr:nvSpPr>
        <xdr:cNvPr id="125" name="フローチャート : 判断 124"/>
        <xdr:cNvSpPr/>
      </xdr:nvSpPr>
      <xdr:spPr>
        <a:xfrm>
          <a:off x="3746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17975</xdr:rowOff>
    </xdr:from>
    <xdr:ext cx="534377" cy="259045"/>
    <xdr:sp macro="" textlink="">
      <xdr:nvSpPr>
        <xdr:cNvPr id="126" name="テキスト ボックス 125"/>
        <xdr:cNvSpPr txBox="1"/>
      </xdr:nvSpPr>
      <xdr:spPr>
        <a:xfrm>
          <a:off x="3530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63233</xdr:rowOff>
    </xdr:from>
    <xdr:to>
      <xdr:col>4</xdr:col>
      <xdr:colOff>155575</xdr:colOff>
      <xdr:row>59</xdr:row>
      <xdr:rowOff>77483</xdr:rowOff>
    </xdr:to>
    <xdr:cxnSp macro="">
      <xdr:nvCxnSpPr>
        <xdr:cNvPr id="127" name="直線コネクタ 126"/>
        <xdr:cNvCxnSpPr/>
      </xdr:nvCxnSpPr>
      <xdr:spPr>
        <a:xfrm>
          <a:off x="2019300" y="10178783"/>
          <a:ext cx="8890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22034</xdr:rowOff>
    </xdr:from>
    <xdr:to>
      <xdr:col>4</xdr:col>
      <xdr:colOff>206375</xdr:colOff>
      <xdr:row>56</xdr:row>
      <xdr:rowOff>123634</xdr:rowOff>
    </xdr:to>
    <xdr:sp macro="" textlink="">
      <xdr:nvSpPr>
        <xdr:cNvPr id="128" name="フローチャート : 判断 127"/>
        <xdr:cNvSpPr/>
      </xdr:nvSpPr>
      <xdr:spPr>
        <a:xfrm>
          <a:off x="2857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140161</xdr:rowOff>
    </xdr:from>
    <xdr:ext cx="534377" cy="259045"/>
    <xdr:sp macro="" textlink="">
      <xdr:nvSpPr>
        <xdr:cNvPr id="129" name="テキスト ボックス 128"/>
        <xdr:cNvSpPr txBox="1"/>
      </xdr:nvSpPr>
      <xdr:spPr>
        <a:xfrm>
          <a:off x="2641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63233</xdr:rowOff>
    </xdr:from>
    <xdr:to>
      <xdr:col>2</xdr:col>
      <xdr:colOff>638175</xdr:colOff>
      <xdr:row>59</xdr:row>
      <xdr:rowOff>102781</xdr:rowOff>
    </xdr:to>
    <xdr:cxnSp macro="">
      <xdr:nvCxnSpPr>
        <xdr:cNvPr id="130" name="直線コネクタ 129"/>
        <xdr:cNvCxnSpPr/>
      </xdr:nvCxnSpPr>
      <xdr:spPr>
        <a:xfrm flipV="1">
          <a:off x="1130300" y="10178783"/>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25806</xdr:rowOff>
    </xdr:from>
    <xdr:to>
      <xdr:col>3</xdr:col>
      <xdr:colOff>3175</xdr:colOff>
      <xdr:row>56</xdr:row>
      <xdr:rowOff>127406</xdr:rowOff>
    </xdr:to>
    <xdr:sp macro="" textlink="">
      <xdr:nvSpPr>
        <xdr:cNvPr id="131" name="フローチャート : 判断 130"/>
        <xdr:cNvSpPr/>
      </xdr:nvSpPr>
      <xdr:spPr>
        <a:xfrm>
          <a:off x="1968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143933</xdr:rowOff>
    </xdr:from>
    <xdr:ext cx="534377" cy="259045"/>
    <xdr:sp macro="" textlink="">
      <xdr:nvSpPr>
        <xdr:cNvPr id="132" name="テキスト ボックス 131"/>
        <xdr:cNvSpPr txBox="1"/>
      </xdr:nvSpPr>
      <xdr:spPr>
        <a:xfrm>
          <a:off x="1752111" y="940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169176</xdr:rowOff>
    </xdr:from>
    <xdr:to>
      <xdr:col>1</xdr:col>
      <xdr:colOff>485775</xdr:colOff>
      <xdr:row>56</xdr:row>
      <xdr:rowOff>99326</xdr:rowOff>
    </xdr:to>
    <xdr:sp macro="" textlink="">
      <xdr:nvSpPr>
        <xdr:cNvPr id="133" name="フローチャート : 判断 132"/>
        <xdr:cNvSpPr/>
      </xdr:nvSpPr>
      <xdr:spPr>
        <a:xfrm>
          <a:off x="1079500" y="95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115853</xdr:rowOff>
    </xdr:from>
    <xdr:ext cx="534377" cy="259045"/>
    <xdr:sp macro="" textlink="">
      <xdr:nvSpPr>
        <xdr:cNvPr id="134" name="テキスト ボックス 133"/>
        <xdr:cNvSpPr txBox="1"/>
      </xdr:nvSpPr>
      <xdr:spPr>
        <a:xfrm>
          <a:off x="863111" y="93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89548</xdr:rowOff>
    </xdr:from>
    <xdr:to>
      <xdr:col>6</xdr:col>
      <xdr:colOff>561975</xdr:colOff>
      <xdr:row>59</xdr:row>
      <xdr:rowOff>19698</xdr:rowOff>
    </xdr:to>
    <xdr:sp macro="" textlink="">
      <xdr:nvSpPr>
        <xdr:cNvPr id="140" name="円/楕円 139"/>
        <xdr:cNvSpPr/>
      </xdr:nvSpPr>
      <xdr:spPr>
        <a:xfrm>
          <a:off x="4584700" y="1003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4475</xdr:rowOff>
    </xdr:from>
    <xdr:ext cx="534377" cy="259045"/>
    <xdr:sp macro="" textlink="">
      <xdr:nvSpPr>
        <xdr:cNvPr id="141" name="物件費該当値テキスト"/>
        <xdr:cNvSpPr txBox="1"/>
      </xdr:nvSpPr>
      <xdr:spPr>
        <a:xfrm>
          <a:off x="4686300" y="994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31,983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157137</xdr:rowOff>
    </xdr:from>
    <xdr:to>
      <xdr:col>5</xdr:col>
      <xdr:colOff>409575</xdr:colOff>
      <xdr:row>59</xdr:row>
      <xdr:rowOff>87287</xdr:rowOff>
    </xdr:to>
    <xdr:sp macro="" textlink="">
      <xdr:nvSpPr>
        <xdr:cNvPr id="142" name="円/楕円 141"/>
        <xdr:cNvSpPr/>
      </xdr:nvSpPr>
      <xdr:spPr>
        <a:xfrm>
          <a:off x="3746500" y="1010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78414</xdr:rowOff>
    </xdr:from>
    <xdr:ext cx="534377" cy="259045"/>
    <xdr:sp macro="" textlink="">
      <xdr:nvSpPr>
        <xdr:cNvPr id="143" name="テキスト ボックス 142"/>
        <xdr:cNvSpPr txBox="1"/>
      </xdr:nvSpPr>
      <xdr:spPr>
        <a:xfrm>
          <a:off x="3530111" y="101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30,209</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26683</xdr:rowOff>
    </xdr:from>
    <xdr:to>
      <xdr:col>4</xdr:col>
      <xdr:colOff>206375</xdr:colOff>
      <xdr:row>59</xdr:row>
      <xdr:rowOff>128283</xdr:rowOff>
    </xdr:to>
    <xdr:sp macro="" textlink="">
      <xdr:nvSpPr>
        <xdr:cNvPr id="144" name="円/楕円 143"/>
        <xdr:cNvSpPr/>
      </xdr:nvSpPr>
      <xdr:spPr>
        <a:xfrm>
          <a:off x="2857500" y="1014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119410</xdr:rowOff>
    </xdr:from>
    <xdr:ext cx="534377" cy="259045"/>
    <xdr:sp macro="" textlink="">
      <xdr:nvSpPr>
        <xdr:cNvPr id="145" name="テキスト ボックス 144"/>
        <xdr:cNvSpPr txBox="1"/>
      </xdr:nvSpPr>
      <xdr:spPr>
        <a:xfrm>
          <a:off x="2641111" y="1023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29,133</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12433</xdr:rowOff>
    </xdr:from>
    <xdr:to>
      <xdr:col>3</xdr:col>
      <xdr:colOff>3175</xdr:colOff>
      <xdr:row>59</xdr:row>
      <xdr:rowOff>114033</xdr:rowOff>
    </xdr:to>
    <xdr:sp macro="" textlink="">
      <xdr:nvSpPr>
        <xdr:cNvPr id="146" name="円/楕円 145"/>
        <xdr:cNvSpPr/>
      </xdr:nvSpPr>
      <xdr:spPr>
        <a:xfrm>
          <a:off x="1968500" y="1012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105160</xdr:rowOff>
    </xdr:from>
    <xdr:ext cx="534377" cy="259045"/>
    <xdr:sp macro="" textlink="">
      <xdr:nvSpPr>
        <xdr:cNvPr id="147" name="テキスト ボックス 146"/>
        <xdr:cNvSpPr txBox="1"/>
      </xdr:nvSpPr>
      <xdr:spPr>
        <a:xfrm>
          <a:off x="1752111" y="1022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29,507</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51981</xdr:rowOff>
    </xdr:from>
    <xdr:to>
      <xdr:col>1</xdr:col>
      <xdr:colOff>485775</xdr:colOff>
      <xdr:row>59</xdr:row>
      <xdr:rowOff>153581</xdr:rowOff>
    </xdr:to>
    <xdr:sp macro="" textlink="">
      <xdr:nvSpPr>
        <xdr:cNvPr id="148" name="円/楕円 147"/>
        <xdr:cNvSpPr/>
      </xdr:nvSpPr>
      <xdr:spPr>
        <a:xfrm>
          <a:off x="1079500" y="1016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144708</xdr:rowOff>
    </xdr:from>
    <xdr:ext cx="534377" cy="259045"/>
    <xdr:sp macro="" textlink="">
      <xdr:nvSpPr>
        <xdr:cNvPr id="149" name="テキスト ボックス 148"/>
        <xdr:cNvSpPr txBox="1"/>
      </xdr:nvSpPr>
      <xdr:spPr>
        <a:xfrm>
          <a:off x="863111" y="1026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15799</xdr:rowOff>
    </xdr:from>
    <xdr:to>
      <xdr:col>6</xdr:col>
      <xdr:colOff>510540</xdr:colOff>
      <xdr:row>78</xdr:row>
      <xdr:rowOff>74777</xdr:rowOff>
    </xdr:to>
    <xdr:cxnSp macro="">
      <xdr:nvCxnSpPr>
        <xdr:cNvPr id="171" name="直線コネクタ 170"/>
        <xdr:cNvCxnSpPr/>
      </xdr:nvCxnSpPr>
      <xdr:spPr>
        <a:xfrm flipV="1">
          <a:off x="4633595" y="12017299"/>
          <a:ext cx="1270" cy="1430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78604</xdr:rowOff>
    </xdr:from>
    <xdr:ext cx="378565" cy="259045"/>
    <xdr:sp macro="" textlink="">
      <xdr:nvSpPr>
        <xdr:cNvPr id="172" name="維持補修費最小値テキスト"/>
        <xdr:cNvSpPr txBox="1"/>
      </xdr:nvSpPr>
      <xdr:spPr>
        <a:xfrm>
          <a:off x="4686300" y="1345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6</xdr:col>
      <xdr:colOff>422275</xdr:colOff>
      <xdr:row>78</xdr:row>
      <xdr:rowOff>74777</xdr:rowOff>
    </xdr:from>
    <xdr:to>
      <xdr:col>6</xdr:col>
      <xdr:colOff>600075</xdr:colOff>
      <xdr:row>78</xdr:row>
      <xdr:rowOff>74777</xdr:rowOff>
    </xdr:to>
    <xdr:cxnSp macro="">
      <xdr:nvCxnSpPr>
        <xdr:cNvPr id="173" name="直線コネクタ 172"/>
        <xdr:cNvCxnSpPr/>
      </xdr:nvCxnSpPr>
      <xdr:spPr>
        <a:xfrm>
          <a:off x="4546600" y="1344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133926</xdr:rowOff>
    </xdr:from>
    <xdr:ext cx="534377" cy="259045"/>
    <xdr:sp macro="" textlink="">
      <xdr:nvSpPr>
        <xdr:cNvPr id="174" name="維持補修費最大値テキスト"/>
        <xdr:cNvSpPr txBox="1"/>
      </xdr:nvSpPr>
      <xdr:spPr>
        <a:xfrm>
          <a:off x="4686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16,355</a:t>
          </a:r>
          <a:endParaRPr kumimoji="1" lang="ja-JP" altLang="en-US" sz="1000" b="1">
            <a:latin typeface="ＭＳ Ｐゴシック"/>
          </a:endParaRPr>
        </a:p>
      </xdr:txBody>
    </xdr:sp>
    <xdr:clientData/>
  </xdr:oneCellAnchor>
  <xdr:twoCellAnchor>
    <xdr:from>
      <xdr:col>6</xdr:col>
      <xdr:colOff>422275</xdr:colOff>
      <xdr:row>70</xdr:row>
      <xdr:rowOff>15799</xdr:rowOff>
    </xdr:from>
    <xdr:to>
      <xdr:col>6</xdr:col>
      <xdr:colOff>600075</xdr:colOff>
      <xdr:row>70</xdr:row>
      <xdr:rowOff>15799</xdr:rowOff>
    </xdr:to>
    <xdr:cxnSp macro="">
      <xdr:nvCxnSpPr>
        <xdr:cNvPr id="175" name="直線コネクタ 174"/>
        <xdr:cNvCxnSpPr/>
      </xdr:nvCxnSpPr>
      <xdr:spPr>
        <a:xfrm>
          <a:off x="4546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27961</xdr:rowOff>
    </xdr:from>
    <xdr:to>
      <xdr:col>6</xdr:col>
      <xdr:colOff>511175</xdr:colOff>
      <xdr:row>78</xdr:row>
      <xdr:rowOff>35001</xdr:rowOff>
    </xdr:to>
    <xdr:cxnSp macro="">
      <xdr:nvCxnSpPr>
        <xdr:cNvPr id="176" name="直線コネクタ 175"/>
        <xdr:cNvCxnSpPr/>
      </xdr:nvCxnSpPr>
      <xdr:spPr>
        <a:xfrm flipV="1">
          <a:off x="3797300" y="13401061"/>
          <a:ext cx="838200" cy="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67063</xdr:rowOff>
    </xdr:from>
    <xdr:ext cx="469744" cy="259045"/>
    <xdr:sp macro="" textlink="">
      <xdr:nvSpPr>
        <xdr:cNvPr id="177" name="維持補修費平均値テキスト"/>
        <xdr:cNvSpPr txBox="1"/>
      </xdr:nvSpPr>
      <xdr:spPr>
        <a:xfrm>
          <a:off x="4686300" y="12925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44186</xdr:rowOff>
    </xdr:from>
    <xdr:to>
      <xdr:col>6</xdr:col>
      <xdr:colOff>561975</xdr:colOff>
      <xdr:row>76</xdr:row>
      <xdr:rowOff>145786</xdr:rowOff>
    </xdr:to>
    <xdr:sp macro="" textlink="">
      <xdr:nvSpPr>
        <xdr:cNvPr id="178" name="フローチャート : 判断 177"/>
        <xdr:cNvSpPr/>
      </xdr:nvSpPr>
      <xdr:spPr>
        <a:xfrm>
          <a:off x="4584700" y="1307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32807</xdr:rowOff>
    </xdr:from>
    <xdr:to>
      <xdr:col>5</xdr:col>
      <xdr:colOff>358775</xdr:colOff>
      <xdr:row>78</xdr:row>
      <xdr:rowOff>35001</xdr:rowOff>
    </xdr:to>
    <xdr:cxnSp macro="">
      <xdr:nvCxnSpPr>
        <xdr:cNvPr id="179" name="直線コネクタ 178"/>
        <xdr:cNvCxnSpPr/>
      </xdr:nvCxnSpPr>
      <xdr:spPr>
        <a:xfrm>
          <a:off x="2908300" y="13405907"/>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31201</xdr:rowOff>
    </xdr:from>
    <xdr:to>
      <xdr:col>5</xdr:col>
      <xdr:colOff>409575</xdr:colOff>
      <xdr:row>76</xdr:row>
      <xdr:rowOff>132801</xdr:rowOff>
    </xdr:to>
    <xdr:sp macro="" textlink="">
      <xdr:nvSpPr>
        <xdr:cNvPr id="180" name="フローチャート : 判断 179"/>
        <xdr:cNvSpPr/>
      </xdr:nvSpPr>
      <xdr:spPr>
        <a:xfrm>
          <a:off x="3746500" y="1306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149328</xdr:rowOff>
    </xdr:from>
    <xdr:ext cx="469744" cy="259045"/>
    <xdr:sp macro="" textlink="">
      <xdr:nvSpPr>
        <xdr:cNvPr id="181" name="テキスト ボックス 180"/>
        <xdr:cNvSpPr txBox="1"/>
      </xdr:nvSpPr>
      <xdr:spPr>
        <a:xfrm>
          <a:off x="3562427" y="1283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22475</xdr:rowOff>
    </xdr:from>
    <xdr:to>
      <xdr:col>4</xdr:col>
      <xdr:colOff>155575</xdr:colOff>
      <xdr:row>78</xdr:row>
      <xdr:rowOff>32807</xdr:rowOff>
    </xdr:to>
    <xdr:cxnSp macro="">
      <xdr:nvCxnSpPr>
        <xdr:cNvPr id="182" name="直線コネクタ 181"/>
        <xdr:cNvCxnSpPr/>
      </xdr:nvCxnSpPr>
      <xdr:spPr>
        <a:xfrm>
          <a:off x="2019300" y="13395575"/>
          <a:ext cx="8890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54428</xdr:rowOff>
    </xdr:from>
    <xdr:to>
      <xdr:col>4</xdr:col>
      <xdr:colOff>206375</xdr:colOff>
      <xdr:row>76</xdr:row>
      <xdr:rowOff>156028</xdr:rowOff>
    </xdr:to>
    <xdr:sp macro="" textlink="">
      <xdr:nvSpPr>
        <xdr:cNvPr id="183" name="フローチャート : 判断 182"/>
        <xdr:cNvSpPr/>
      </xdr:nvSpPr>
      <xdr:spPr>
        <a:xfrm>
          <a:off x="2857500" y="1308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1104</xdr:rowOff>
    </xdr:from>
    <xdr:ext cx="469744" cy="259045"/>
    <xdr:sp macro="" textlink="">
      <xdr:nvSpPr>
        <xdr:cNvPr id="184" name="テキスト ボックス 183"/>
        <xdr:cNvSpPr txBox="1"/>
      </xdr:nvSpPr>
      <xdr:spPr>
        <a:xfrm>
          <a:off x="2673427" y="128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22475</xdr:rowOff>
    </xdr:from>
    <xdr:to>
      <xdr:col>2</xdr:col>
      <xdr:colOff>638175</xdr:colOff>
      <xdr:row>78</xdr:row>
      <xdr:rowOff>31435</xdr:rowOff>
    </xdr:to>
    <xdr:cxnSp macro="">
      <xdr:nvCxnSpPr>
        <xdr:cNvPr id="185" name="直線コネクタ 184"/>
        <xdr:cNvCxnSpPr/>
      </xdr:nvCxnSpPr>
      <xdr:spPr>
        <a:xfrm flipV="1">
          <a:off x="1130300" y="13395575"/>
          <a:ext cx="889000" cy="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54611</xdr:rowOff>
    </xdr:from>
    <xdr:to>
      <xdr:col>3</xdr:col>
      <xdr:colOff>3175</xdr:colOff>
      <xdr:row>76</xdr:row>
      <xdr:rowOff>156211</xdr:rowOff>
    </xdr:to>
    <xdr:sp macro="" textlink="">
      <xdr:nvSpPr>
        <xdr:cNvPr id="186" name="フローチャート : 判断 185"/>
        <xdr:cNvSpPr/>
      </xdr:nvSpPr>
      <xdr:spPr>
        <a:xfrm>
          <a:off x="1968500" y="1308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1287</xdr:rowOff>
    </xdr:from>
    <xdr:ext cx="469744" cy="259045"/>
    <xdr:sp macro="" textlink="">
      <xdr:nvSpPr>
        <xdr:cNvPr id="187" name="テキスト ボックス 186"/>
        <xdr:cNvSpPr txBox="1"/>
      </xdr:nvSpPr>
      <xdr:spPr>
        <a:xfrm>
          <a:off x="1784427" y="1286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29829</xdr:rowOff>
    </xdr:from>
    <xdr:to>
      <xdr:col>1</xdr:col>
      <xdr:colOff>485775</xdr:colOff>
      <xdr:row>76</xdr:row>
      <xdr:rowOff>131429</xdr:rowOff>
    </xdr:to>
    <xdr:sp macro="" textlink="">
      <xdr:nvSpPr>
        <xdr:cNvPr id="188" name="フローチャート : 判断 187"/>
        <xdr:cNvSpPr/>
      </xdr:nvSpPr>
      <xdr:spPr>
        <a:xfrm>
          <a:off x="1079500" y="1306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147957</xdr:rowOff>
    </xdr:from>
    <xdr:ext cx="469744" cy="259045"/>
    <xdr:sp macro="" textlink="">
      <xdr:nvSpPr>
        <xdr:cNvPr id="189" name="テキスト ボックス 188"/>
        <xdr:cNvSpPr txBox="1"/>
      </xdr:nvSpPr>
      <xdr:spPr>
        <a:xfrm>
          <a:off x="895427" y="1283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148611</xdr:rowOff>
    </xdr:from>
    <xdr:to>
      <xdr:col>6</xdr:col>
      <xdr:colOff>561975</xdr:colOff>
      <xdr:row>78</xdr:row>
      <xdr:rowOff>78761</xdr:rowOff>
    </xdr:to>
    <xdr:sp macro="" textlink="">
      <xdr:nvSpPr>
        <xdr:cNvPr id="195" name="円/楕円 194"/>
        <xdr:cNvSpPr/>
      </xdr:nvSpPr>
      <xdr:spPr>
        <a:xfrm>
          <a:off x="4584700" y="1335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63538</xdr:rowOff>
    </xdr:from>
    <xdr:ext cx="469744" cy="259045"/>
    <xdr:sp macro="" textlink="">
      <xdr:nvSpPr>
        <xdr:cNvPr id="196" name="維持補修費該当値テキスト"/>
        <xdr:cNvSpPr txBox="1"/>
      </xdr:nvSpPr>
      <xdr:spPr>
        <a:xfrm>
          <a:off x="4686300" y="1326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155651</xdr:rowOff>
    </xdr:from>
    <xdr:to>
      <xdr:col>5</xdr:col>
      <xdr:colOff>409575</xdr:colOff>
      <xdr:row>78</xdr:row>
      <xdr:rowOff>85801</xdr:rowOff>
    </xdr:to>
    <xdr:sp macro="" textlink="">
      <xdr:nvSpPr>
        <xdr:cNvPr id="197" name="円/楕円 196"/>
        <xdr:cNvSpPr/>
      </xdr:nvSpPr>
      <xdr:spPr>
        <a:xfrm>
          <a:off x="3746500" y="1335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76928</xdr:rowOff>
    </xdr:from>
    <xdr:ext cx="469744" cy="259045"/>
    <xdr:sp macro="" textlink="">
      <xdr:nvSpPr>
        <xdr:cNvPr id="198" name="テキスト ボックス 197"/>
        <xdr:cNvSpPr txBox="1"/>
      </xdr:nvSpPr>
      <xdr:spPr>
        <a:xfrm>
          <a:off x="3562427" y="1345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153457</xdr:rowOff>
    </xdr:from>
    <xdr:to>
      <xdr:col>4</xdr:col>
      <xdr:colOff>206375</xdr:colOff>
      <xdr:row>78</xdr:row>
      <xdr:rowOff>83607</xdr:rowOff>
    </xdr:to>
    <xdr:sp macro="" textlink="">
      <xdr:nvSpPr>
        <xdr:cNvPr id="199" name="円/楕円 198"/>
        <xdr:cNvSpPr/>
      </xdr:nvSpPr>
      <xdr:spPr>
        <a:xfrm>
          <a:off x="2857500" y="1335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74734</xdr:rowOff>
    </xdr:from>
    <xdr:ext cx="469744" cy="259045"/>
    <xdr:sp macro="" textlink="">
      <xdr:nvSpPr>
        <xdr:cNvPr id="200" name="テキスト ボックス 199"/>
        <xdr:cNvSpPr txBox="1"/>
      </xdr:nvSpPr>
      <xdr:spPr>
        <a:xfrm>
          <a:off x="2673427" y="134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143125</xdr:rowOff>
    </xdr:from>
    <xdr:to>
      <xdr:col>3</xdr:col>
      <xdr:colOff>3175</xdr:colOff>
      <xdr:row>78</xdr:row>
      <xdr:rowOff>73275</xdr:rowOff>
    </xdr:to>
    <xdr:sp macro="" textlink="">
      <xdr:nvSpPr>
        <xdr:cNvPr id="201" name="円/楕円 200"/>
        <xdr:cNvSpPr/>
      </xdr:nvSpPr>
      <xdr:spPr>
        <a:xfrm>
          <a:off x="1968500" y="1334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64402</xdr:rowOff>
    </xdr:from>
    <xdr:ext cx="469744" cy="259045"/>
    <xdr:sp macro="" textlink="">
      <xdr:nvSpPr>
        <xdr:cNvPr id="202" name="テキスト ボックス 201"/>
        <xdr:cNvSpPr txBox="1"/>
      </xdr:nvSpPr>
      <xdr:spPr>
        <a:xfrm>
          <a:off x="1784427" y="1343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152085</xdr:rowOff>
    </xdr:from>
    <xdr:to>
      <xdr:col>1</xdr:col>
      <xdr:colOff>485775</xdr:colOff>
      <xdr:row>78</xdr:row>
      <xdr:rowOff>82235</xdr:rowOff>
    </xdr:to>
    <xdr:sp macro="" textlink="">
      <xdr:nvSpPr>
        <xdr:cNvPr id="203" name="円/楕円 202"/>
        <xdr:cNvSpPr/>
      </xdr:nvSpPr>
      <xdr:spPr>
        <a:xfrm>
          <a:off x="1079500" y="133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73362</xdr:rowOff>
    </xdr:from>
    <xdr:ext cx="469744" cy="259045"/>
    <xdr:sp macro="" textlink="">
      <xdr:nvSpPr>
        <xdr:cNvPr id="204" name="テキスト ボックス 203"/>
        <xdr:cNvSpPr txBox="1"/>
      </xdr:nvSpPr>
      <xdr:spPr>
        <a:xfrm>
          <a:off x="895427" y="1344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137,042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17445</xdr:rowOff>
    </xdr:from>
    <xdr:to>
      <xdr:col>6</xdr:col>
      <xdr:colOff>510540</xdr:colOff>
      <xdr:row>98</xdr:row>
      <xdr:rowOff>81429</xdr:rowOff>
    </xdr:to>
    <xdr:cxnSp macro="">
      <xdr:nvCxnSpPr>
        <xdr:cNvPr id="227" name="直線コネクタ 226"/>
        <xdr:cNvCxnSpPr/>
      </xdr:nvCxnSpPr>
      <xdr:spPr>
        <a:xfrm flipV="1">
          <a:off x="4633595" y="15447945"/>
          <a:ext cx="1270" cy="14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85256</xdr:rowOff>
    </xdr:from>
    <xdr:ext cx="534377" cy="259045"/>
    <xdr:sp macro="" textlink="">
      <xdr:nvSpPr>
        <xdr:cNvPr id="228" name="扶助費最小値テキスト"/>
        <xdr:cNvSpPr txBox="1"/>
      </xdr:nvSpPr>
      <xdr:spPr>
        <a:xfrm>
          <a:off x="4686300" y="1688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62,549</a:t>
          </a:r>
          <a:endParaRPr kumimoji="1" lang="ja-JP" altLang="en-US" sz="1000" b="1">
            <a:latin typeface="ＭＳ Ｐゴシック"/>
          </a:endParaRPr>
        </a:p>
      </xdr:txBody>
    </xdr:sp>
    <xdr:clientData/>
  </xdr:oneCellAnchor>
  <xdr:twoCellAnchor>
    <xdr:from>
      <xdr:col>6</xdr:col>
      <xdr:colOff>422275</xdr:colOff>
      <xdr:row>98</xdr:row>
      <xdr:rowOff>81429</xdr:rowOff>
    </xdr:from>
    <xdr:to>
      <xdr:col>6</xdr:col>
      <xdr:colOff>600075</xdr:colOff>
      <xdr:row>98</xdr:row>
      <xdr:rowOff>81429</xdr:rowOff>
    </xdr:to>
    <xdr:cxnSp macro="">
      <xdr:nvCxnSpPr>
        <xdr:cNvPr id="229" name="直線コネクタ 228"/>
        <xdr:cNvCxnSpPr/>
      </xdr:nvCxnSpPr>
      <xdr:spPr>
        <a:xfrm>
          <a:off x="4546600" y="16883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135572</xdr:rowOff>
    </xdr:from>
    <xdr:ext cx="599010" cy="259045"/>
    <xdr:sp macro="" textlink="">
      <xdr:nvSpPr>
        <xdr:cNvPr id="230" name="扶助費最大値テキスト"/>
        <xdr:cNvSpPr txBox="1"/>
      </xdr:nvSpPr>
      <xdr:spPr>
        <a:xfrm>
          <a:off x="4686300" y="1522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125,348</a:t>
          </a:r>
          <a:endParaRPr kumimoji="1" lang="ja-JP" altLang="en-US" sz="1000" b="1">
            <a:latin typeface="ＭＳ Ｐゴシック"/>
          </a:endParaRPr>
        </a:p>
      </xdr:txBody>
    </xdr:sp>
    <xdr:clientData/>
  </xdr:oneCellAnchor>
  <xdr:twoCellAnchor>
    <xdr:from>
      <xdr:col>6</xdr:col>
      <xdr:colOff>422275</xdr:colOff>
      <xdr:row>90</xdr:row>
      <xdr:rowOff>17445</xdr:rowOff>
    </xdr:from>
    <xdr:to>
      <xdr:col>6</xdr:col>
      <xdr:colOff>600075</xdr:colOff>
      <xdr:row>90</xdr:row>
      <xdr:rowOff>17445</xdr:rowOff>
    </xdr:to>
    <xdr:cxnSp macro="">
      <xdr:nvCxnSpPr>
        <xdr:cNvPr id="231" name="直線コネクタ 230"/>
        <xdr:cNvCxnSpPr/>
      </xdr:nvCxnSpPr>
      <xdr:spPr>
        <a:xfrm>
          <a:off x="4546600" y="1544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17445</xdr:rowOff>
    </xdr:from>
    <xdr:to>
      <xdr:col>6</xdr:col>
      <xdr:colOff>511175</xdr:colOff>
      <xdr:row>90</xdr:row>
      <xdr:rowOff>107490</xdr:rowOff>
    </xdr:to>
    <xdr:cxnSp macro="">
      <xdr:nvCxnSpPr>
        <xdr:cNvPr id="232" name="直線コネクタ 231"/>
        <xdr:cNvCxnSpPr/>
      </xdr:nvCxnSpPr>
      <xdr:spPr>
        <a:xfrm flipV="1">
          <a:off x="3797300" y="15447945"/>
          <a:ext cx="838200" cy="9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123243</xdr:rowOff>
    </xdr:from>
    <xdr:ext cx="534377" cy="259045"/>
    <xdr:sp macro="" textlink="">
      <xdr:nvSpPr>
        <xdr:cNvPr id="233" name="扶助費平均値テキスト"/>
        <xdr:cNvSpPr txBox="1"/>
      </xdr:nvSpPr>
      <xdr:spPr>
        <a:xfrm>
          <a:off x="4686300" y="16239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144816</xdr:rowOff>
    </xdr:from>
    <xdr:to>
      <xdr:col>6</xdr:col>
      <xdr:colOff>561975</xdr:colOff>
      <xdr:row>95</xdr:row>
      <xdr:rowOff>74966</xdr:rowOff>
    </xdr:to>
    <xdr:sp macro="" textlink="">
      <xdr:nvSpPr>
        <xdr:cNvPr id="234" name="フローチャート : 判断 233"/>
        <xdr:cNvSpPr/>
      </xdr:nvSpPr>
      <xdr:spPr>
        <a:xfrm>
          <a:off x="4584700" y="1626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107490</xdr:rowOff>
    </xdr:from>
    <xdr:to>
      <xdr:col>5</xdr:col>
      <xdr:colOff>358775</xdr:colOff>
      <xdr:row>91</xdr:row>
      <xdr:rowOff>88196</xdr:rowOff>
    </xdr:to>
    <xdr:cxnSp macro="">
      <xdr:nvCxnSpPr>
        <xdr:cNvPr id="235" name="直線コネクタ 234"/>
        <xdr:cNvCxnSpPr/>
      </xdr:nvCxnSpPr>
      <xdr:spPr>
        <a:xfrm flipV="1">
          <a:off x="2908300" y="15537990"/>
          <a:ext cx="889000" cy="15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51730</xdr:rowOff>
    </xdr:from>
    <xdr:to>
      <xdr:col>5</xdr:col>
      <xdr:colOff>409575</xdr:colOff>
      <xdr:row>95</xdr:row>
      <xdr:rowOff>153330</xdr:rowOff>
    </xdr:to>
    <xdr:sp macro="" textlink="">
      <xdr:nvSpPr>
        <xdr:cNvPr id="236" name="フローチャート : 判断 235"/>
        <xdr:cNvSpPr/>
      </xdr:nvSpPr>
      <xdr:spPr>
        <a:xfrm>
          <a:off x="3746500" y="1633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144457</xdr:rowOff>
    </xdr:from>
    <xdr:ext cx="534377" cy="259045"/>
    <xdr:sp macro="" textlink="">
      <xdr:nvSpPr>
        <xdr:cNvPr id="237" name="テキスト ボックス 236"/>
        <xdr:cNvSpPr txBox="1"/>
      </xdr:nvSpPr>
      <xdr:spPr>
        <a:xfrm>
          <a:off x="3530111" y="1643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88196</xdr:rowOff>
    </xdr:from>
    <xdr:to>
      <xdr:col>4</xdr:col>
      <xdr:colOff>155575</xdr:colOff>
      <xdr:row>92</xdr:row>
      <xdr:rowOff>13764</xdr:rowOff>
    </xdr:to>
    <xdr:cxnSp macro="">
      <xdr:nvCxnSpPr>
        <xdr:cNvPr id="238" name="直線コネクタ 237"/>
        <xdr:cNvCxnSpPr/>
      </xdr:nvCxnSpPr>
      <xdr:spPr>
        <a:xfrm flipV="1">
          <a:off x="2019300" y="15690146"/>
          <a:ext cx="889000" cy="9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168041</xdr:rowOff>
    </xdr:from>
    <xdr:to>
      <xdr:col>4</xdr:col>
      <xdr:colOff>206375</xdr:colOff>
      <xdr:row>96</xdr:row>
      <xdr:rowOff>98191</xdr:rowOff>
    </xdr:to>
    <xdr:sp macro="" textlink="">
      <xdr:nvSpPr>
        <xdr:cNvPr id="239" name="フローチャート : 判断 238"/>
        <xdr:cNvSpPr/>
      </xdr:nvSpPr>
      <xdr:spPr>
        <a:xfrm>
          <a:off x="2857500" y="1645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89318</xdr:rowOff>
    </xdr:from>
    <xdr:ext cx="534377" cy="259045"/>
    <xdr:sp macro="" textlink="">
      <xdr:nvSpPr>
        <xdr:cNvPr id="240" name="テキスト ボックス 239"/>
        <xdr:cNvSpPr txBox="1"/>
      </xdr:nvSpPr>
      <xdr:spPr>
        <a:xfrm>
          <a:off x="2641111" y="1654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13764</xdr:rowOff>
    </xdr:from>
    <xdr:to>
      <xdr:col>2</xdr:col>
      <xdr:colOff>638175</xdr:colOff>
      <xdr:row>92</xdr:row>
      <xdr:rowOff>58868</xdr:rowOff>
    </xdr:to>
    <xdr:cxnSp macro="">
      <xdr:nvCxnSpPr>
        <xdr:cNvPr id="241" name="直線コネクタ 240"/>
        <xdr:cNvCxnSpPr/>
      </xdr:nvCxnSpPr>
      <xdr:spPr>
        <a:xfrm flipV="1">
          <a:off x="1130300" y="15787164"/>
          <a:ext cx="889000" cy="4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33350</xdr:rowOff>
    </xdr:from>
    <xdr:to>
      <xdr:col>3</xdr:col>
      <xdr:colOff>3175</xdr:colOff>
      <xdr:row>96</xdr:row>
      <xdr:rowOff>134950</xdr:rowOff>
    </xdr:to>
    <xdr:sp macro="" textlink="">
      <xdr:nvSpPr>
        <xdr:cNvPr id="242" name="フローチャート : 判断 241"/>
        <xdr:cNvSpPr/>
      </xdr:nvSpPr>
      <xdr:spPr>
        <a:xfrm>
          <a:off x="1968500" y="164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126077</xdr:rowOff>
    </xdr:from>
    <xdr:ext cx="534377" cy="259045"/>
    <xdr:sp macro="" textlink="">
      <xdr:nvSpPr>
        <xdr:cNvPr id="243" name="テキスト ボックス 242"/>
        <xdr:cNvSpPr txBox="1"/>
      </xdr:nvSpPr>
      <xdr:spPr>
        <a:xfrm>
          <a:off x="1752111" y="165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31133</xdr:rowOff>
    </xdr:from>
    <xdr:to>
      <xdr:col>1</xdr:col>
      <xdr:colOff>485775</xdr:colOff>
      <xdr:row>96</xdr:row>
      <xdr:rowOff>132733</xdr:rowOff>
    </xdr:to>
    <xdr:sp macro="" textlink="">
      <xdr:nvSpPr>
        <xdr:cNvPr id="244" name="フローチャート : 判断 243"/>
        <xdr:cNvSpPr/>
      </xdr:nvSpPr>
      <xdr:spPr>
        <a:xfrm>
          <a:off x="1079500" y="164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123860</xdr:rowOff>
    </xdr:from>
    <xdr:ext cx="534377" cy="259045"/>
    <xdr:sp macro="" textlink="">
      <xdr:nvSpPr>
        <xdr:cNvPr id="245" name="テキスト ボックス 244"/>
        <xdr:cNvSpPr txBox="1"/>
      </xdr:nvSpPr>
      <xdr:spPr>
        <a:xfrm>
          <a:off x="863111" y="1658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89</xdr:row>
      <xdr:rowOff>138095</xdr:rowOff>
    </xdr:from>
    <xdr:to>
      <xdr:col>6</xdr:col>
      <xdr:colOff>561975</xdr:colOff>
      <xdr:row>90</xdr:row>
      <xdr:rowOff>68245</xdr:rowOff>
    </xdr:to>
    <xdr:sp macro="" textlink="">
      <xdr:nvSpPr>
        <xdr:cNvPr id="251" name="円/楕円 250"/>
        <xdr:cNvSpPr/>
      </xdr:nvSpPr>
      <xdr:spPr>
        <a:xfrm>
          <a:off x="4584700" y="153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91122</xdr:rowOff>
    </xdr:from>
    <xdr:ext cx="599010" cy="259045"/>
    <xdr:sp macro="" textlink="">
      <xdr:nvSpPr>
        <xdr:cNvPr id="252" name="扶助費該当値テキスト"/>
        <xdr:cNvSpPr txBox="1"/>
      </xdr:nvSpPr>
      <xdr:spPr>
        <a:xfrm>
          <a:off x="4686300" y="15350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125,348</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56690</xdr:rowOff>
    </xdr:from>
    <xdr:to>
      <xdr:col>5</xdr:col>
      <xdr:colOff>409575</xdr:colOff>
      <xdr:row>90</xdr:row>
      <xdr:rowOff>158290</xdr:rowOff>
    </xdr:to>
    <xdr:sp macro="" textlink="">
      <xdr:nvSpPr>
        <xdr:cNvPr id="253" name="円/楕円 252"/>
        <xdr:cNvSpPr/>
      </xdr:nvSpPr>
      <xdr:spPr>
        <a:xfrm>
          <a:off x="3746500" y="1548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3367</xdr:rowOff>
    </xdr:from>
    <xdr:ext cx="599010" cy="259045"/>
    <xdr:sp macro="" textlink="">
      <xdr:nvSpPr>
        <xdr:cNvPr id="254" name="テキスト ボックス 253"/>
        <xdr:cNvSpPr txBox="1"/>
      </xdr:nvSpPr>
      <xdr:spPr>
        <a:xfrm>
          <a:off x="3497794" y="15262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121,409</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37396</xdr:rowOff>
    </xdr:from>
    <xdr:to>
      <xdr:col>4</xdr:col>
      <xdr:colOff>206375</xdr:colOff>
      <xdr:row>91</xdr:row>
      <xdr:rowOff>138996</xdr:rowOff>
    </xdr:to>
    <xdr:sp macro="" textlink="">
      <xdr:nvSpPr>
        <xdr:cNvPr id="255" name="円/楕円 254"/>
        <xdr:cNvSpPr/>
      </xdr:nvSpPr>
      <xdr:spPr>
        <a:xfrm>
          <a:off x="2857500" y="1563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89</xdr:row>
      <xdr:rowOff>155523</xdr:rowOff>
    </xdr:from>
    <xdr:ext cx="599010" cy="259045"/>
    <xdr:sp macro="" textlink="">
      <xdr:nvSpPr>
        <xdr:cNvPr id="256" name="テキスト ボックス 255"/>
        <xdr:cNvSpPr txBox="1"/>
      </xdr:nvSpPr>
      <xdr:spPr>
        <a:xfrm>
          <a:off x="2608794" y="1541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114,753</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134414</xdr:rowOff>
    </xdr:from>
    <xdr:to>
      <xdr:col>3</xdr:col>
      <xdr:colOff>3175</xdr:colOff>
      <xdr:row>92</xdr:row>
      <xdr:rowOff>64564</xdr:rowOff>
    </xdr:to>
    <xdr:sp macro="" textlink="">
      <xdr:nvSpPr>
        <xdr:cNvPr id="257" name="円/楕円 256"/>
        <xdr:cNvSpPr/>
      </xdr:nvSpPr>
      <xdr:spPr>
        <a:xfrm>
          <a:off x="1968500" y="1573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90</xdr:row>
      <xdr:rowOff>81091</xdr:rowOff>
    </xdr:from>
    <xdr:ext cx="599010" cy="259045"/>
    <xdr:sp macro="" textlink="">
      <xdr:nvSpPr>
        <xdr:cNvPr id="258" name="テキスト ボックス 257"/>
        <xdr:cNvSpPr txBox="1"/>
      </xdr:nvSpPr>
      <xdr:spPr>
        <a:xfrm>
          <a:off x="1719794" y="15511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110,509</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8068</xdr:rowOff>
    </xdr:from>
    <xdr:to>
      <xdr:col>1</xdr:col>
      <xdr:colOff>485775</xdr:colOff>
      <xdr:row>92</xdr:row>
      <xdr:rowOff>109668</xdr:rowOff>
    </xdr:to>
    <xdr:sp macro="" textlink="">
      <xdr:nvSpPr>
        <xdr:cNvPr id="259" name="円/楕円 258"/>
        <xdr:cNvSpPr/>
      </xdr:nvSpPr>
      <xdr:spPr>
        <a:xfrm>
          <a:off x="1079500" y="1578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90</xdr:row>
      <xdr:rowOff>126195</xdr:rowOff>
    </xdr:from>
    <xdr:ext cx="599010" cy="259045"/>
    <xdr:sp macro="" textlink="">
      <xdr:nvSpPr>
        <xdr:cNvPr id="260" name="テキスト ボックス 259"/>
        <xdr:cNvSpPr txBox="1"/>
      </xdr:nvSpPr>
      <xdr:spPr>
        <a:xfrm>
          <a:off x="830794" y="15556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34487</xdr:rowOff>
    </xdr:from>
    <xdr:to>
      <xdr:col>15</xdr:col>
      <xdr:colOff>180340</xdr:colOff>
      <xdr:row>37</xdr:row>
      <xdr:rowOff>143186</xdr:rowOff>
    </xdr:to>
    <xdr:cxnSp macro="">
      <xdr:nvCxnSpPr>
        <xdr:cNvPr id="284" name="直線コネクタ 283"/>
        <xdr:cNvCxnSpPr/>
      </xdr:nvCxnSpPr>
      <xdr:spPr>
        <a:xfrm flipV="1">
          <a:off x="10475595" y="5349437"/>
          <a:ext cx="1270" cy="113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147013</xdr:rowOff>
    </xdr:from>
    <xdr:ext cx="534377" cy="259045"/>
    <xdr:sp macro="" textlink="">
      <xdr:nvSpPr>
        <xdr:cNvPr id="285" name="補助費等最小値テキスト"/>
        <xdr:cNvSpPr txBox="1"/>
      </xdr:nvSpPr>
      <xdr:spPr>
        <a:xfrm>
          <a:off x="10528300" y="64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12,817</a:t>
          </a:r>
          <a:endParaRPr kumimoji="1" lang="ja-JP" altLang="en-US" sz="1000" b="1">
            <a:latin typeface="ＭＳ Ｐゴシック"/>
          </a:endParaRPr>
        </a:p>
      </xdr:txBody>
    </xdr:sp>
    <xdr:clientData/>
  </xdr:oneCellAnchor>
  <xdr:twoCellAnchor>
    <xdr:from>
      <xdr:col>15</xdr:col>
      <xdr:colOff>92075</xdr:colOff>
      <xdr:row>37</xdr:row>
      <xdr:rowOff>143186</xdr:rowOff>
    </xdr:from>
    <xdr:to>
      <xdr:col>15</xdr:col>
      <xdr:colOff>269875</xdr:colOff>
      <xdr:row>37</xdr:row>
      <xdr:rowOff>143186</xdr:rowOff>
    </xdr:to>
    <xdr:cxnSp macro="">
      <xdr:nvCxnSpPr>
        <xdr:cNvPr id="286" name="直線コネクタ 285"/>
        <xdr:cNvCxnSpPr/>
      </xdr:nvCxnSpPr>
      <xdr:spPr>
        <a:xfrm>
          <a:off x="10388600" y="648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152614</xdr:rowOff>
    </xdr:from>
    <xdr:ext cx="534377" cy="259045"/>
    <xdr:sp macro="" textlink="">
      <xdr:nvSpPr>
        <xdr:cNvPr id="287" name="補助費等最大値テキスト"/>
        <xdr:cNvSpPr txBox="1"/>
      </xdr:nvSpPr>
      <xdr:spPr>
        <a:xfrm>
          <a:off x="10528300" y="512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72,523</a:t>
          </a:r>
          <a:endParaRPr kumimoji="1" lang="ja-JP" altLang="en-US" sz="1000" b="1">
            <a:latin typeface="ＭＳ Ｐゴシック"/>
          </a:endParaRPr>
        </a:p>
      </xdr:txBody>
    </xdr:sp>
    <xdr:clientData/>
  </xdr:oneCellAnchor>
  <xdr:twoCellAnchor>
    <xdr:from>
      <xdr:col>15</xdr:col>
      <xdr:colOff>92075</xdr:colOff>
      <xdr:row>31</xdr:row>
      <xdr:rowOff>34487</xdr:rowOff>
    </xdr:from>
    <xdr:to>
      <xdr:col>15</xdr:col>
      <xdr:colOff>269875</xdr:colOff>
      <xdr:row>31</xdr:row>
      <xdr:rowOff>34487</xdr:rowOff>
    </xdr:to>
    <xdr:cxnSp macro="">
      <xdr:nvCxnSpPr>
        <xdr:cNvPr id="288" name="直線コネクタ 287"/>
        <xdr:cNvCxnSpPr/>
      </xdr:nvCxnSpPr>
      <xdr:spPr>
        <a:xfrm>
          <a:off x="10388600" y="534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115469</xdr:rowOff>
    </xdr:from>
    <xdr:to>
      <xdr:col>15</xdr:col>
      <xdr:colOff>180975</xdr:colOff>
      <xdr:row>35</xdr:row>
      <xdr:rowOff>147206</xdr:rowOff>
    </xdr:to>
    <xdr:cxnSp macro="">
      <xdr:nvCxnSpPr>
        <xdr:cNvPr id="289" name="直線コネクタ 288"/>
        <xdr:cNvCxnSpPr/>
      </xdr:nvCxnSpPr>
      <xdr:spPr>
        <a:xfrm flipV="1">
          <a:off x="9639300" y="6116219"/>
          <a:ext cx="838200" cy="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69956</xdr:rowOff>
    </xdr:from>
    <xdr:ext cx="534377" cy="259045"/>
    <xdr:sp macro="" textlink="">
      <xdr:nvSpPr>
        <xdr:cNvPr id="290" name="補助費等平均値テキスト"/>
        <xdr:cNvSpPr txBox="1"/>
      </xdr:nvSpPr>
      <xdr:spPr>
        <a:xfrm>
          <a:off x="10528300" y="6070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91529</xdr:rowOff>
    </xdr:from>
    <xdr:to>
      <xdr:col>15</xdr:col>
      <xdr:colOff>231775</xdr:colOff>
      <xdr:row>36</xdr:row>
      <xdr:rowOff>21679</xdr:rowOff>
    </xdr:to>
    <xdr:sp macro="" textlink="">
      <xdr:nvSpPr>
        <xdr:cNvPr id="291" name="フローチャート : 判断 290"/>
        <xdr:cNvSpPr/>
      </xdr:nvSpPr>
      <xdr:spPr>
        <a:xfrm>
          <a:off x="104267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131718</xdr:rowOff>
    </xdr:from>
    <xdr:to>
      <xdr:col>14</xdr:col>
      <xdr:colOff>28575</xdr:colOff>
      <xdr:row>35</xdr:row>
      <xdr:rowOff>147206</xdr:rowOff>
    </xdr:to>
    <xdr:cxnSp macro="">
      <xdr:nvCxnSpPr>
        <xdr:cNvPr id="292" name="直線コネクタ 291"/>
        <xdr:cNvCxnSpPr/>
      </xdr:nvCxnSpPr>
      <xdr:spPr>
        <a:xfrm>
          <a:off x="8750300" y="6132468"/>
          <a:ext cx="889000" cy="1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140164</xdr:rowOff>
    </xdr:from>
    <xdr:to>
      <xdr:col>14</xdr:col>
      <xdr:colOff>79375</xdr:colOff>
      <xdr:row>36</xdr:row>
      <xdr:rowOff>70314</xdr:rowOff>
    </xdr:to>
    <xdr:sp macro="" textlink="">
      <xdr:nvSpPr>
        <xdr:cNvPr id="293" name="フローチャート : 判断 292"/>
        <xdr:cNvSpPr/>
      </xdr:nvSpPr>
      <xdr:spPr>
        <a:xfrm>
          <a:off x="9588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61441</xdr:rowOff>
    </xdr:from>
    <xdr:ext cx="534377" cy="259045"/>
    <xdr:sp macro="" textlink="">
      <xdr:nvSpPr>
        <xdr:cNvPr id="294" name="テキスト ボックス 293"/>
        <xdr:cNvSpPr txBox="1"/>
      </xdr:nvSpPr>
      <xdr:spPr>
        <a:xfrm>
          <a:off x="9372111" y="62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128403</xdr:rowOff>
    </xdr:from>
    <xdr:to>
      <xdr:col>12</xdr:col>
      <xdr:colOff>511175</xdr:colOff>
      <xdr:row>35</xdr:row>
      <xdr:rowOff>131718</xdr:rowOff>
    </xdr:to>
    <xdr:cxnSp macro="">
      <xdr:nvCxnSpPr>
        <xdr:cNvPr id="295" name="直線コネクタ 294"/>
        <xdr:cNvCxnSpPr/>
      </xdr:nvCxnSpPr>
      <xdr:spPr>
        <a:xfrm>
          <a:off x="7861300" y="6129153"/>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98292</xdr:rowOff>
    </xdr:from>
    <xdr:to>
      <xdr:col>12</xdr:col>
      <xdr:colOff>561975</xdr:colOff>
      <xdr:row>36</xdr:row>
      <xdr:rowOff>28442</xdr:rowOff>
    </xdr:to>
    <xdr:sp macro="" textlink="">
      <xdr:nvSpPr>
        <xdr:cNvPr id="296" name="フローチャート : 判断 295"/>
        <xdr:cNvSpPr/>
      </xdr:nvSpPr>
      <xdr:spPr>
        <a:xfrm>
          <a:off x="8699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19569</xdr:rowOff>
    </xdr:from>
    <xdr:ext cx="534377" cy="259045"/>
    <xdr:sp macro="" textlink="">
      <xdr:nvSpPr>
        <xdr:cNvPr id="297" name="テキスト ボックス 296"/>
        <xdr:cNvSpPr txBox="1"/>
      </xdr:nvSpPr>
      <xdr:spPr>
        <a:xfrm>
          <a:off x="8483111" y="61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128403</xdr:rowOff>
    </xdr:from>
    <xdr:to>
      <xdr:col>11</xdr:col>
      <xdr:colOff>307975</xdr:colOff>
      <xdr:row>36</xdr:row>
      <xdr:rowOff>131089</xdr:rowOff>
    </xdr:to>
    <xdr:cxnSp macro="">
      <xdr:nvCxnSpPr>
        <xdr:cNvPr id="298" name="直線コネクタ 297"/>
        <xdr:cNvCxnSpPr/>
      </xdr:nvCxnSpPr>
      <xdr:spPr>
        <a:xfrm flipV="1">
          <a:off x="6972300" y="6129153"/>
          <a:ext cx="889000" cy="17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158814</xdr:rowOff>
    </xdr:from>
    <xdr:to>
      <xdr:col>11</xdr:col>
      <xdr:colOff>358775</xdr:colOff>
      <xdr:row>36</xdr:row>
      <xdr:rowOff>88964</xdr:rowOff>
    </xdr:to>
    <xdr:sp macro="" textlink="">
      <xdr:nvSpPr>
        <xdr:cNvPr id="299" name="フローチャート : 判断 298"/>
        <xdr:cNvSpPr/>
      </xdr:nvSpPr>
      <xdr:spPr>
        <a:xfrm>
          <a:off x="7810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80091</xdr:rowOff>
    </xdr:from>
    <xdr:ext cx="534377" cy="259045"/>
    <xdr:sp macro="" textlink="">
      <xdr:nvSpPr>
        <xdr:cNvPr id="300" name="テキスト ボックス 299"/>
        <xdr:cNvSpPr txBox="1"/>
      </xdr:nvSpPr>
      <xdr:spPr>
        <a:xfrm>
          <a:off x="7594111" y="625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31921</xdr:rowOff>
    </xdr:from>
    <xdr:to>
      <xdr:col>10</xdr:col>
      <xdr:colOff>155575</xdr:colOff>
      <xdr:row>36</xdr:row>
      <xdr:rowOff>133521</xdr:rowOff>
    </xdr:to>
    <xdr:sp macro="" textlink="">
      <xdr:nvSpPr>
        <xdr:cNvPr id="301" name="フローチャート : 判断 300"/>
        <xdr:cNvSpPr/>
      </xdr:nvSpPr>
      <xdr:spPr>
        <a:xfrm>
          <a:off x="6921500" y="620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150048</xdr:rowOff>
    </xdr:from>
    <xdr:ext cx="534377" cy="259045"/>
    <xdr:sp macro="" textlink="">
      <xdr:nvSpPr>
        <xdr:cNvPr id="302" name="テキスト ボックス 301"/>
        <xdr:cNvSpPr txBox="1"/>
      </xdr:nvSpPr>
      <xdr:spPr>
        <a:xfrm>
          <a:off x="6705111" y="597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24,991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64669</xdr:rowOff>
    </xdr:from>
    <xdr:to>
      <xdr:col>15</xdr:col>
      <xdr:colOff>231775</xdr:colOff>
      <xdr:row>35</xdr:row>
      <xdr:rowOff>166269</xdr:rowOff>
    </xdr:to>
    <xdr:sp macro="" textlink="">
      <xdr:nvSpPr>
        <xdr:cNvPr id="308" name="円/楕円 307"/>
        <xdr:cNvSpPr/>
      </xdr:nvSpPr>
      <xdr:spPr>
        <a:xfrm>
          <a:off x="10426700" y="606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87546</xdr:rowOff>
    </xdr:from>
    <xdr:ext cx="534377" cy="259045"/>
    <xdr:sp macro="" textlink="">
      <xdr:nvSpPr>
        <xdr:cNvPr id="309" name="補助費等該当値テキスト"/>
        <xdr:cNvSpPr txBox="1"/>
      </xdr:nvSpPr>
      <xdr:spPr>
        <a:xfrm>
          <a:off x="10528300" y="591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32,272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96406</xdr:rowOff>
    </xdr:from>
    <xdr:to>
      <xdr:col>14</xdr:col>
      <xdr:colOff>79375</xdr:colOff>
      <xdr:row>36</xdr:row>
      <xdr:rowOff>26556</xdr:rowOff>
    </xdr:to>
    <xdr:sp macro="" textlink="">
      <xdr:nvSpPr>
        <xdr:cNvPr id="310" name="円/楕円 309"/>
        <xdr:cNvSpPr/>
      </xdr:nvSpPr>
      <xdr:spPr>
        <a:xfrm>
          <a:off x="9588500" y="609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43083</xdr:rowOff>
    </xdr:from>
    <xdr:ext cx="534377" cy="259045"/>
    <xdr:sp macro="" textlink="">
      <xdr:nvSpPr>
        <xdr:cNvPr id="311" name="テキスト ボックス 310"/>
        <xdr:cNvSpPr txBox="1"/>
      </xdr:nvSpPr>
      <xdr:spPr>
        <a:xfrm>
          <a:off x="9372111" y="587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30,606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80918</xdr:rowOff>
    </xdr:from>
    <xdr:to>
      <xdr:col>12</xdr:col>
      <xdr:colOff>561975</xdr:colOff>
      <xdr:row>36</xdr:row>
      <xdr:rowOff>11068</xdr:rowOff>
    </xdr:to>
    <xdr:sp macro="" textlink="">
      <xdr:nvSpPr>
        <xdr:cNvPr id="312" name="円/楕円 311"/>
        <xdr:cNvSpPr/>
      </xdr:nvSpPr>
      <xdr:spPr>
        <a:xfrm>
          <a:off x="8699500" y="608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27595</xdr:rowOff>
    </xdr:from>
    <xdr:ext cx="534377" cy="259045"/>
    <xdr:sp macro="" textlink="">
      <xdr:nvSpPr>
        <xdr:cNvPr id="313" name="テキスト ボックス 312"/>
        <xdr:cNvSpPr txBox="1"/>
      </xdr:nvSpPr>
      <xdr:spPr>
        <a:xfrm>
          <a:off x="8483111" y="585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31,419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77603</xdr:rowOff>
    </xdr:from>
    <xdr:to>
      <xdr:col>11</xdr:col>
      <xdr:colOff>358775</xdr:colOff>
      <xdr:row>36</xdr:row>
      <xdr:rowOff>7753</xdr:rowOff>
    </xdr:to>
    <xdr:sp macro="" textlink="">
      <xdr:nvSpPr>
        <xdr:cNvPr id="314" name="円/楕円 313"/>
        <xdr:cNvSpPr/>
      </xdr:nvSpPr>
      <xdr:spPr>
        <a:xfrm>
          <a:off x="7810500" y="607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24280</xdr:rowOff>
    </xdr:from>
    <xdr:ext cx="534377" cy="259045"/>
    <xdr:sp macro="" textlink="">
      <xdr:nvSpPr>
        <xdr:cNvPr id="315" name="テキスト ボックス 314"/>
        <xdr:cNvSpPr txBox="1"/>
      </xdr:nvSpPr>
      <xdr:spPr>
        <a:xfrm>
          <a:off x="7594111" y="58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80289</xdr:rowOff>
    </xdr:from>
    <xdr:to>
      <xdr:col>10</xdr:col>
      <xdr:colOff>155575</xdr:colOff>
      <xdr:row>37</xdr:row>
      <xdr:rowOff>10439</xdr:rowOff>
    </xdr:to>
    <xdr:sp macro="" textlink="">
      <xdr:nvSpPr>
        <xdr:cNvPr id="316" name="円/楕円 315"/>
        <xdr:cNvSpPr/>
      </xdr:nvSpPr>
      <xdr:spPr>
        <a:xfrm>
          <a:off x="6921500" y="625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1566</xdr:rowOff>
    </xdr:from>
    <xdr:ext cx="534377" cy="259045"/>
    <xdr:sp macro="" textlink="">
      <xdr:nvSpPr>
        <xdr:cNvPr id="317" name="テキスト ボックス 316"/>
        <xdr:cNvSpPr txBox="1"/>
      </xdr:nvSpPr>
      <xdr:spPr>
        <a:xfrm>
          <a:off x="6705111" y="634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0" name="テキスト ボックス 329"/>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99078</xdr:rowOff>
    </xdr:from>
    <xdr:to>
      <xdr:col>15</xdr:col>
      <xdr:colOff>180340</xdr:colOff>
      <xdr:row>58</xdr:row>
      <xdr:rowOff>168778</xdr:rowOff>
    </xdr:to>
    <xdr:cxnSp macro="">
      <xdr:nvCxnSpPr>
        <xdr:cNvPr id="340" name="直線コネクタ 339"/>
        <xdr:cNvCxnSpPr/>
      </xdr:nvCxnSpPr>
      <xdr:spPr>
        <a:xfrm flipV="1">
          <a:off x="10475595" y="8671578"/>
          <a:ext cx="1270" cy="144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1155</xdr:rowOff>
    </xdr:from>
    <xdr:ext cx="534377" cy="259045"/>
    <xdr:sp macro="" textlink="">
      <xdr:nvSpPr>
        <xdr:cNvPr id="341" name="普通建設事業費最小値テキスト"/>
        <xdr:cNvSpPr txBox="1"/>
      </xdr:nvSpPr>
      <xdr:spPr>
        <a:xfrm>
          <a:off x="10528300" y="101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18,728</a:t>
          </a:r>
          <a:endParaRPr kumimoji="1" lang="ja-JP" altLang="en-US" sz="1000" b="1">
            <a:latin typeface="ＭＳ Ｐゴシック"/>
          </a:endParaRPr>
        </a:p>
      </xdr:txBody>
    </xdr:sp>
    <xdr:clientData/>
  </xdr:oneCellAnchor>
  <xdr:twoCellAnchor>
    <xdr:from>
      <xdr:col>15</xdr:col>
      <xdr:colOff>92075</xdr:colOff>
      <xdr:row>58</xdr:row>
      <xdr:rowOff>168778</xdr:rowOff>
    </xdr:from>
    <xdr:to>
      <xdr:col>15</xdr:col>
      <xdr:colOff>269875</xdr:colOff>
      <xdr:row>58</xdr:row>
      <xdr:rowOff>168778</xdr:rowOff>
    </xdr:to>
    <xdr:cxnSp macro="">
      <xdr:nvCxnSpPr>
        <xdr:cNvPr id="342" name="直線コネクタ 341"/>
        <xdr:cNvCxnSpPr/>
      </xdr:nvCxnSpPr>
      <xdr:spPr>
        <a:xfrm>
          <a:off x="10388600" y="1011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45755</xdr:rowOff>
    </xdr:from>
    <xdr:ext cx="534377" cy="259045"/>
    <xdr:sp macro="" textlink="">
      <xdr:nvSpPr>
        <xdr:cNvPr id="343" name="普通建設事業費最大値テキスト"/>
        <xdr:cNvSpPr txBox="1"/>
      </xdr:nvSpPr>
      <xdr:spPr>
        <a:xfrm>
          <a:off x="10528300" y="844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81,777</a:t>
          </a:r>
          <a:endParaRPr kumimoji="1" lang="ja-JP" altLang="en-US" sz="1000" b="1">
            <a:latin typeface="ＭＳ Ｐゴシック"/>
          </a:endParaRPr>
        </a:p>
      </xdr:txBody>
    </xdr:sp>
    <xdr:clientData/>
  </xdr:oneCellAnchor>
  <xdr:twoCellAnchor>
    <xdr:from>
      <xdr:col>15</xdr:col>
      <xdr:colOff>92075</xdr:colOff>
      <xdr:row>50</xdr:row>
      <xdr:rowOff>99078</xdr:rowOff>
    </xdr:from>
    <xdr:to>
      <xdr:col>15</xdr:col>
      <xdr:colOff>269875</xdr:colOff>
      <xdr:row>50</xdr:row>
      <xdr:rowOff>99078</xdr:rowOff>
    </xdr:to>
    <xdr:cxnSp macro="">
      <xdr:nvCxnSpPr>
        <xdr:cNvPr id="344" name="直線コネクタ 343"/>
        <xdr:cNvCxnSpPr/>
      </xdr:nvCxnSpPr>
      <xdr:spPr>
        <a:xfrm>
          <a:off x="10388600" y="867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115148</xdr:rowOff>
    </xdr:from>
    <xdr:to>
      <xdr:col>15</xdr:col>
      <xdr:colOff>180975</xdr:colOff>
      <xdr:row>58</xdr:row>
      <xdr:rowOff>159817</xdr:rowOff>
    </xdr:to>
    <xdr:cxnSp macro="">
      <xdr:nvCxnSpPr>
        <xdr:cNvPr id="345" name="直線コネクタ 344"/>
        <xdr:cNvCxnSpPr/>
      </xdr:nvCxnSpPr>
      <xdr:spPr>
        <a:xfrm flipV="1">
          <a:off x="9639300" y="10059248"/>
          <a:ext cx="838200" cy="4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87682</xdr:rowOff>
    </xdr:from>
    <xdr:ext cx="534377" cy="259045"/>
    <xdr:sp macro="" textlink="">
      <xdr:nvSpPr>
        <xdr:cNvPr id="346" name="普通建設事業費平均値テキスト"/>
        <xdr:cNvSpPr txBox="1"/>
      </xdr:nvSpPr>
      <xdr:spPr>
        <a:xfrm>
          <a:off x="10528300" y="9345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64805</xdr:rowOff>
    </xdr:from>
    <xdr:to>
      <xdr:col>15</xdr:col>
      <xdr:colOff>231775</xdr:colOff>
      <xdr:row>55</xdr:row>
      <xdr:rowOff>166405</xdr:rowOff>
    </xdr:to>
    <xdr:sp macro="" textlink="">
      <xdr:nvSpPr>
        <xdr:cNvPr id="347" name="フローチャート : 判断 346"/>
        <xdr:cNvSpPr/>
      </xdr:nvSpPr>
      <xdr:spPr>
        <a:xfrm>
          <a:off x="10426700" y="949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73863</xdr:rowOff>
    </xdr:from>
    <xdr:to>
      <xdr:col>14</xdr:col>
      <xdr:colOff>28575</xdr:colOff>
      <xdr:row>58</xdr:row>
      <xdr:rowOff>159817</xdr:rowOff>
    </xdr:to>
    <xdr:cxnSp macro="">
      <xdr:nvCxnSpPr>
        <xdr:cNvPr id="348" name="直線コネクタ 347"/>
        <xdr:cNvCxnSpPr/>
      </xdr:nvCxnSpPr>
      <xdr:spPr>
        <a:xfrm>
          <a:off x="8750300" y="10017963"/>
          <a:ext cx="889000" cy="8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103484</xdr:rowOff>
    </xdr:from>
    <xdr:to>
      <xdr:col>14</xdr:col>
      <xdr:colOff>79375</xdr:colOff>
      <xdr:row>56</xdr:row>
      <xdr:rowOff>33634</xdr:rowOff>
    </xdr:to>
    <xdr:sp macro="" textlink="">
      <xdr:nvSpPr>
        <xdr:cNvPr id="349" name="フローチャート : 判断 348"/>
        <xdr:cNvSpPr/>
      </xdr:nvSpPr>
      <xdr:spPr>
        <a:xfrm>
          <a:off x="9588500" y="953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50161</xdr:rowOff>
    </xdr:from>
    <xdr:ext cx="534377" cy="259045"/>
    <xdr:sp macro="" textlink="">
      <xdr:nvSpPr>
        <xdr:cNvPr id="350" name="テキスト ボックス 349"/>
        <xdr:cNvSpPr txBox="1"/>
      </xdr:nvSpPr>
      <xdr:spPr>
        <a:xfrm>
          <a:off x="9372111" y="930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51164</xdr:rowOff>
    </xdr:from>
    <xdr:to>
      <xdr:col>12</xdr:col>
      <xdr:colOff>511175</xdr:colOff>
      <xdr:row>58</xdr:row>
      <xdr:rowOff>73863</xdr:rowOff>
    </xdr:to>
    <xdr:cxnSp macro="">
      <xdr:nvCxnSpPr>
        <xdr:cNvPr id="351" name="直線コネクタ 350"/>
        <xdr:cNvCxnSpPr/>
      </xdr:nvCxnSpPr>
      <xdr:spPr>
        <a:xfrm>
          <a:off x="7861300" y="9995264"/>
          <a:ext cx="889000" cy="2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117818</xdr:rowOff>
    </xdr:from>
    <xdr:to>
      <xdr:col>12</xdr:col>
      <xdr:colOff>561975</xdr:colOff>
      <xdr:row>56</xdr:row>
      <xdr:rowOff>47968</xdr:rowOff>
    </xdr:to>
    <xdr:sp macro="" textlink="">
      <xdr:nvSpPr>
        <xdr:cNvPr id="352" name="フローチャート : 判断 351"/>
        <xdr:cNvSpPr/>
      </xdr:nvSpPr>
      <xdr:spPr>
        <a:xfrm>
          <a:off x="8699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64495</xdr:rowOff>
    </xdr:from>
    <xdr:ext cx="534377" cy="259045"/>
    <xdr:sp macro="" textlink="">
      <xdr:nvSpPr>
        <xdr:cNvPr id="353" name="テキスト ボックス 352"/>
        <xdr:cNvSpPr txBox="1"/>
      </xdr:nvSpPr>
      <xdr:spPr>
        <a:xfrm>
          <a:off x="8483111" y="932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51164</xdr:rowOff>
    </xdr:from>
    <xdr:to>
      <xdr:col>11</xdr:col>
      <xdr:colOff>307975</xdr:colOff>
      <xdr:row>58</xdr:row>
      <xdr:rowOff>160799</xdr:rowOff>
    </xdr:to>
    <xdr:cxnSp macro="">
      <xdr:nvCxnSpPr>
        <xdr:cNvPr id="354" name="直線コネクタ 353"/>
        <xdr:cNvCxnSpPr/>
      </xdr:nvCxnSpPr>
      <xdr:spPr>
        <a:xfrm flipV="1">
          <a:off x="6972300" y="9995264"/>
          <a:ext cx="889000" cy="10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167722</xdr:rowOff>
    </xdr:from>
    <xdr:to>
      <xdr:col>11</xdr:col>
      <xdr:colOff>358775</xdr:colOff>
      <xdr:row>56</xdr:row>
      <xdr:rowOff>97872</xdr:rowOff>
    </xdr:to>
    <xdr:sp macro="" textlink="">
      <xdr:nvSpPr>
        <xdr:cNvPr id="355" name="フローチャート : 判断 354"/>
        <xdr:cNvSpPr/>
      </xdr:nvSpPr>
      <xdr:spPr>
        <a:xfrm>
          <a:off x="7810500" y="95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114399</xdr:rowOff>
    </xdr:from>
    <xdr:ext cx="534377" cy="259045"/>
    <xdr:sp macro="" textlink="">
      <xdr:nvSpPr>
        <xdr:cNvPr id="356" name="テキスト ボックス 355"/>
        <xdr:cNvSpPr txBox="1"/>
      </xdr:nvSpPr>
      <xdr:spPr>
        <a:xfrm>
          <a:off x="7594111" y="93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48552</xdr:rowOff>
    </xdr:from>
    <xdr:to>
      <xdr:col>10</xdr:col>
      <xdr:colOff>155575</xdr:colOff>
      <xdr:row>56</xdr:row>
      <xdr:rowOff>150152</xdr:rowOff>
    </xdr:to>
    <xdr:sp macro="" textlink="">
      <xdr:nvSpPr>
        <xdr:cNvPr id="357" name="フローチャート : 判断 356"/>
        <xdr:cNvSpPr/>
      </xdr:nvSpPr>
      <xdr:spPr>
        <a:xfrm>
          <a:off x="6921500" y="964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166679</xdr:rowOff>
    </xdr:from>
    <xdr:ext cx="534377" cy="259045"/>
    <xdr:sp macro="" textlink="">
      <xdr:nvSpPr>
        <xdr:cNvPr id="358" name="テキスト ボックス 357"/>
        <xdr:cNvSpPr txBox="1"/>
      </xdr:nvSpPr>
      <xdr:spPr>
        <a:xfrm>
          <a:off x="6705111" y="942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36,765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64348</xdr:rowOff>
    </xdr:from>
    <xdr:to>
      <xdr:col>15</xdr:col>
      <xdr:colOff>231775</xdr:colOff>
      <xdr:row>58</xdr:row>
      <xdr:rowOff>165948</xdr:rowOff>
    </xdr:to>
    <xdr:sp macro="" textlink="">
      <xdr:nvSpPr>
        <xdr:cNvPr id="364" name="円/楕円 363"/>
        <xdr:cNvSpPr/>
      </xdr:nvSpPr>
      <xdr:spPr>
        <a:xfrm>
          <a:off x="10426700" y="1000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150725</xdr:rowOff>
    </xdr:from>
    <xdr:ext cx="534377" cy="259045"/>
    <xdr:sp macro="" textlink="">
      <xdr:nvSpPr>
        <xdr:cNvPr id="365" name="普通建設事業費該当値テキスト"/>
        <xdr:cNvSpPr txBox="1"/>
      </xdr:nvSpPr>
      <xdr:spPr>
        <a:xfrm>
          <a:off x="10528300" y="992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21,074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109017</xdr:rowOff>
    </xdr:from>
    <xdr:to>
      <xdr:col>14</xdr:col>
      <xdr:colOff>79375</xdr:colOff>
      <xdr:row>59</xdr:row>
      <xdr:rowOff>39167</xdr:rowOff>
    </xdr:to>
    <xdr:sp macro="" textlink="">
      <xdr:nvSpPr>
        <xdr:cNvPr id="366" name="円/楕円 365"/>
        <xdr:cNvSpPr/>
      </xdr:nvSpPr>
      <xdr:spPr>
        <a:xfrm>
          <a:off x="9588500" y="100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30294</xdr:rowOff>
    </xdr:from>
    <xdr:ext cx="534377" cy="259045"/>
    <xdr:sp macro="" textlink="">
      <xdr:nvSpPr>
        <xdr:cNvPr id="367" name="テキスト ボックス 366"/>
        <xdr:cNvSpPr txBox="1"/>
      </xdr:nvSpPr>
      <xdr:spPr>
        <a:xfrm>
          <a:off x="9372111" y="1014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23063</xdr:rowOff>
    </xdr:from>
    <xdr:to>
      <xdr:col>12</xdr:col>
      <xdr:colOff>561975</xdr:colOff>
      <xdr:row>58</xdr:row>
      <xdr:rowOff>124663</xdr:rowOff>
    </xdr:to>
    <xdr:sp macro="" textlink="">
      <xdr:nvSpPr>
        <xdr:cNvPr id="368" name="円/楕円 367"/>
        <xdr:cNvSpPr/>
      </xdr:nvSpPr>
      <xdr:spPr>
        <a:xfrm>
          <a:off x="8699500" y="996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115790</xdr:rowOff>
    </xdr:from>
    <xdr:ext cx="534377" cy="259045"/>
    <xdr:sp macro="" textlink="">
      <xdr:nvSpPr>
        <xdr:cNvPr id="369" name="テキスト ボックス 368"/>
        <xdr:cNvSpPr txBox="1"/>
      </xdr:nvSpPr>
      <xdr:spPr>
        <a:xfrm>
          <a:off x="8483111" y="1005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22,880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364</xdr:rowOff>
    </xdr:from>
    <xdr:to>
      <xdr:col>11</xdr:col>
      <xdr:colOff>358775</xdr:colOff>
      <xdr:row>58</xdr:row>
      <xdr:rowOff>101964</xdr:rowOff>
    </xdr:to>
    <xdr:sp macro="" textlink="">
      <xdr:nvSpPr>
        <xdr:cNvPr id="370" name="円/楕円 369"/>
        <xdr:cNvSpPr/>
      </xdr:nvSpPr>
      <xdr:spPr>
        <a:xfrm>
          <a:off x="7810500" y="994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93091</xdr:rowOff>
    </xdr:from>
    <xdr:ext cx="534377" cy="259045"/>
    <xdr:sp macro="" textlink="">
      <xdr:nvSpPr>
        <xdr:cNvPr id="371" name="テキスト ボックス 370"/>
        <xdr:cNvSpPr txBox="1"/>
      </xdr:nvSpPr>
      <xdr:spPr>
        <a:xfrm>
          <a:off x="7594111" y="1003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23,873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109999</xdr:rowOff>
    </xdr:from>
    <xdr:to>
      <xdr:col>10</xdr:col>
      <xdr:colOff>155575</xdr:colOff>
      <xdr:row>59</xdr:row>
      <xdr:rowOff>40149</xdr:rowOff>
    </xdr:to>
    <xdr:sp macro="" textlink="">
      <xdr:nvSpPr>
        <xdr:cNvPr id="372" name="円/楕円 371"/>
        <xdr:cNvSpPr/>
      </xdr:nvSpPr>
      <xdr:spPr>
        <a:xfrm>
          <a:off x="6921500" y="1005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31276</xdr:rowOff>
    </xdr:from>
    <xdr:ext cx="534377" cy="259045"/>
    <xdr:sp macro="" textlink="">
      <xdr:nvSpPr>
        <xdr:cNvPr id="373" name="テキスト ボックス 372"/>
        <xdr:cNvSpPr txBox="1"/>
      </xdr:nvSpPr>
      <xdr:spPr>
        <a:xfrm>
          <a:off x="6705111" y="1014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117435</xdr:rowOff>
    </xdr:from>
    <xdr:to>
      <xdr:col>15</xdr:col>
      <xdr:colOff>180340</xdr:colOff>
      <xdr:row>78</xdr:row>
      <xdr:rowOff>129436</xdr:rowOff>
    </xdr:to>
    <xdr:cxnSp macro="">
      <xdr:nvCxnSpPr>
        <xdr:cNvPr id="395" name="直線コネクタ 394"/>
        <xdr:cNvCxnSpPr/>
      </xdr:nvCxnSpPr>
      <xdr:spPr>
        <a:xfrm flipV="1">
          <a:off x="10475595" y="12290385"/>
          <a:ext cx="1270"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133263</xdr:rowOff>
    </xdr:from>
    <xdr:ext cx="378565" cy="259045"/>
    <xdr:sp macro="" textlink="">
      <xdr:nvSpPr>
        <xdr:cNvPr id="396" name="普通建設事業費 （ うち新規整備　）最小値テキスト"/>
        <xdr:cNvSpPr txBox="1"/>
      </xdr:nvSpPr>
      <xdr:spPr>
        <a:xfrm>
          <a:off x="10528300" y="13506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15</xdr:col>
      <xdr:colOff>92075</xdr:colOff>
      <xdr:row>78</xdr:row>
      <xdr:rowOff>129436</xdr:rowOff>
    </xdr:from>
    <xdr:to>
      <xdr:col>15</xdr:col>
      <xdr:colOff>269875</xdr:colOff>
      <xdr:row>78</xdr:row>
      <xdr:rowOff>129436</xdr:rowOff>
    </xdr:to>
    <xdr:cxnSp macro="">
      <xdr:nvCxnSpPr>
        <xdr:cNvPr id="397" name="直線コネクタ 396"/>
        <xdr:cNvCxnSpPr/>
      </xdr:nvCxnSpPr>
      <xdr:spPr>
        <a:xfrm>
          <a:off x="10388600" y="1350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64112</xdr:rowOff>
    </xdr:from>
    <xdr:ext cx="534377" cy="259045"/>
    <xdr:sp macro="" textlink="">
      <xdr:nvSpPr>
        <xdr:cNvPr id="398" name="普通建設事業費 （ うち新規整備　）最大値テキスト"/>
        <xdr:cNvSpPr txBox="1"/>
      </xdr:nvSpPr>
      <xdr:spPr>
        <a:xfrm>
          <a:off x="10528300" y="1206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53,474</a:t>
          </a:r>
          <a:endParaRPr kumimoji="1" lang="ja-JP" altLang="en-US" sz="1000" b="1">
            <a:latin typeface="ＭＳ Ｐゴシック"/>
          </a:endParaRPr>
        </a:p>
      </xdr:txBody>
    </xdr:sp>
    <xdr:clientData/>
  </xdr:oneCellAnchor>
  <xdr:twoCellAnchor>
    <xdr:from>
      <xdr:col>15</xdr:col>
      <xdr:colOff>92075</xdr:colOff>
      <xdr:row>71</xdr:row>
      <xdr:rowOff>117435</xdr:rowOff>
    </xdr:from>
    <xdr:to>
      <xdr:col>15</xdr:col>
      <xdr:colOff>269875</xdr:colOff>
      <xdr:row>71</xdr:row>
      <xdr:rowOff>117435</xdr:rowOff>
    </xdr:to>
    <xdr:cxnSp macro="">
      <xdr:nvCxnSpPr>
        <xdr:cNvPr id="399" name="直線コネクタ 398"/>
        <xdr:cNvCxnSpPr/>
      </xdr:nvCxnSpPr>
      <xdr:spPr>
        <a:xfrm>
          <a:off x="10388600" y="1229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161006</xdr:rowOff>
    </xdr:from>
    <xdr:to>
      <xdr:col>15</xdr:col>
      <xdr:colOff>180975</xdr:colOff>
      <xdr:row>78</xdr:row>
      <xdr:rowOff>6860</xdr:rowOff>
    </xdr:to>
    <xdr:cxnSp macro="">
      <xdr:nvCxnSpPr>
        <xdr:cNvPr id="400" name="直線コネクタ 399"/>
        <xdr:cNvCxnSpPr/>
      </xdr:nvCxnSpPr>
      <xdr:spPr>
        <a:xfrm flipV="1">
          <a:off x="9639300" y="13362656"/>
          <a:ext cx="838200" cy="1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77075</xdr:rowOff>
    </xdr:from>
    <xdr:ext cx="534377" cy="259045"/>
    <xdr:sp macro="" textlink="">
      <xdr:nvSpPr>
        <xdr:cNvPr id="401" name="普通建設事業費 （ うち新規整備　）平均値テキスト"/>
        <xdr:cNvSpPr txBox="1"/>
      </xdr:nvSpPr>
      <xdr:spPr>
        <a:xfrm>
          <a:off x="10528300" y="1293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54198</xdr:rowOff>
    </xdr:from>
    <xdr:to>
      <xdr:col>15</xdr:col>
      <xdr:colOff>231775</xdr:colOff>
      <xdr:row>76</xdr:row>
      <xdr:rowOff>155798</xdr:rowOff>
    </xdr:to>
    <xdr:sp macro="" textlink="">
      <xdr:nvSpPr>
        <xdr:cNvPr id="402" name="フローチャート : 判断 401"/>
        <xdr:cNvSpPr/>
      </xdr:nvSpPr>
      <xdr:spPr>
        <a:xfrm>
          <a:off x="104267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112629</xdr:rowOff>
    </xdr:from>
    <xdr:to>
      <xdr:col>14</xdr:col>
      <xdr:colOff>79375</xdr:colOff>
      <xdr:row>77</xdr:row>
      <xdr:rowOff>42779</xdr:rowOff>
    </xdr:to>
    <xdr:sp macro="" textlink="">
      <xdr:nvSpPr>
        <xdr:cNvPr id="403" name="フローチャート : 判断 402"/>
        <xdr:cNvSpPr/>
      </xdr:nvSpPr>
      <xdr:spPr>
        <a:xfrm>
          <a:off x="9588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59306</xdr:rowOff>
    </xdr:from>
    <xdr:ext cx="534377" cy="259045"/>
    <xdr:sp macro="" textlink="">
      <xdr:nvSpPr>
        <xdr:cNvPr id="404" name="テキスト ボックス 403"/>
        <xdr:cNvSpPr txBox="1"/>
      </xdr:nvSpPr>
      <xdr:spPr>
        <a:xfrm>
          <a:off x="9372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110206</xdr:rowOff>
    </xdr:from>
    <xdr:to>
      <xdr:col>15</xdr:col>
      <xdr:colOff>231775</xdr:colOff>
      <xdr:row>78</xdr:row>
      <xdr:rowOff>40356</xdr:rowOff>
    </xdr:to>
    <xdr:sp macro="" textlink="">
      <xdr:nvSpPr>
        <xdr:cNvPr id="410" name="円/楕円 409"/>
        <xdr:cNvSpPr/>
      </xdr:nvSpPr>
      <xdr:spPr>
        <a:xfrm>
          <a:off x="10426700" y="1331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88633</xdr:rowOff>
    </xdr:from>
    <xdr:ext cx="469744" cy="259045"/>
    <xdr:sp macro="" textlink="">
      <xdr:nvSpPr>
        <xdr:cNvPr id="411" name="普通建設事業費 （ うち新規整備　）該当値テキスト"/>
        <xdr:cNvSpPr txBox="1"/>
      </xdr:nvSpPr>
      <xdr:spPr>
        <a:xfrm>
          <a:off x="10528300" y="1329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127510</xdr:rowOff>
    </xdr:from>
    <xdr:to>
      <xdr:col>14</xdr:col>
      <xdr:colOff>79375</xdr:colOff>
      <xdr:row>78</xdr:row>
      <xdr:rowOff>57660</xdr:rowOff>
    </xdr:to>
    <xdr:sp macro="" textlink="">
      <xdr:nvSpPr>
        <xdr:cNvPr id="412" name="円/楕円 411"/>
        <xdr:cNvSpPr/>
      </xdr:nvSpPr>
      <xdr:spPr>
        <a:xfrm>
          <a:off x="9588500" y="1332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48787</xdr:rowOff>
    </xdr:from>
    <xdr:ext cx="469744" cy="259045"/>
    <xdr:sp macro="" textlink="">
      <xdr:nvSpPr>
        <xdr:cNvPr id="413" name="テキスト ボックス 412"/>
        <xdr:cNvSpPr txBox="1"/>
      </xdr:nvSpPr>
      <xdr:spPr>
        <a:xfrm>
          <a:off x="9404427" y="1342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29" name="テキスト ボックス 42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1" name="テキスト ボックス 43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3" name="テキスト ボックス 43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43848</xdr:rowOff>
    </xdr:from>
    <xdr:to>
      <xdr:col>15</xdr:col>
      <xdr:colOff>180340</xdr:colOff>
      <xdr:row>98</xdr:row>
      <xdr:rowOff>139700</xdr:rowOff>
    </xdr:to>
    <xdr:cxnSp macro="">
      <xdr:nvCxnSpPr>
        <xdr:cNvPr id="435" name="直線コネクタ 434"/>
        <xdr:cNvCxnSpPr/>
      </xdr:nvCxnSpPr>
      <xdr:spPr>
        <a:xfrm flipV="1">
          <a:off x="10475595" y="15474348"/>
          <a:ext cx="1270" cy="146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161975</xdr:rowOff>
    </xdr:from>
    <xdr:ext cx="534377" cy="259045"/>
    <xdr:sp macro="" textlink="">
      <xdr:nvSpPr>
        <xdr:cNvPr id="438" name="普通建設事業費 （ うち更新整備　）最大値テキスト"/>
        <xdr:cNvSpPr txBox="1"/>
      </xdr:nvSpPr>
      <xdr:spPr>
        <a:xfrm>
          <a:off x="10528300" y="152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64,193</a:t>
          </a:r>
          <a:endParaRPr kumimoji="1" lang="ja-JP" altLang="en-US" sz="1000" b="1">
            <a:latin typeface="ＭＳ Ｐゴシック"/>
          </a:endParaRPr>
        </a:p>
      </xdr:txBody>
    </xdr:sp>
    <xdr:clientData/>
  </xdr:oneCellAnchor>
  <xdr:twoCellAnchor>
    <xdr:from>
      <xdr:col>15</xdr:col>
      <xdr:colOff>92075</xdr:colOff>
      <xdr:row>90</xdr:row>
      <xdr:rowOff>43848</xdr:rowOff>
    </xdr:from>
    <xdr:to>
      <xdr:col>15</xdr:col>
      <xdr:colOff>269875</xdr:colOff>
      <xdr:row>90</xdr:row>
      <xdr:rowOff>43848</xdr:rowOff>
    </xdr:to>
    <xdr:cxnSp macro="">
      <xdr:nvCxnSpPr>
        <xdr:cNvPr id="439" name="直線コネクタ 438"/>
        <xdr:cNvCxnSpPr/>
      </xdr:nvCxnSpPr>
      <xdr:spPr>
        <a:xfrm>
          <a:off x="10388600" y="1547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116863</xdr:rowOff>
    </xdr:from>
    <xdr:to>
      <xdr:col>15</xdr:col>
      <xdr:colOff>180975</xdr:colOff>
      <xdr:row>97</xdr:row>
      <xdr:rowOff>151199</xdr:rowOff>
    </xdr:to>
    <xdr:cxnSp macro="">
      <xdr:nvCxnSpPr>
        <xdr:cNvPr id="440" name="直線コネクタ 439"/>
        <xdr:cNvCxnSpPr/>
      </xdr:nvCxnSpPr>
      <xdr:spPr>
        <a:xfrm>
          <a:off x="9639300" y="16747513"/>
          <a:ext cx="838200" cy="3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29779</xdr:rowOff>
    </xdr:from>
    <xdr:ext cx="534377" cy="259045"/>
    <xdr:sp macro="" textlink="">
      <xdr:nvSpPr>
        <xdr:cNvPr id="441" name="普通建設事業費 （ うち更新整備　）平均値テキスト"/>
        <xdr:cNvSpPr txBox="1"/>
      </xdr:nvSpPr>
      <xdr:spPr>
        <a:xfrm>
          <a:off x="10528300" y="1631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6902</xdr:rowOff>
    </xdr:from>
    <xdr:to>
      <xdr:col>15</xdr:col>
      <xdr:colOff>231775</xdr:colOff>
      <xdr:row>96</xdr:row>
      <xdr:rowOff>108502</xdr:rowOff>
    </xdr:to>
    <xdr:sp macro="" textlink="">
      <xdr:nvSpPr>
        <xdr:cNvPr id="442" name="フローチャート : 判断 441"/>
        <xdr:cNvSpPr/>
      </xdr:nvSpPr>
      <xdr:spPr>
        <a:xfrm>
          <a:off x="104267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37099</xdr:rowOff>
    </xdr:from>
    <xdr:to>
      <xdr:col>14</xdr:col>
      <xdr:colOff>79375</xdr:colOff>
      <xdr:row>96</xdr:row>
      <xdr:rowOff>138699</xdr:rowOff>
    </xdr:to>
    <xdr:sp macro="" textlink="">
      <xdr:nvSpPr>
        <xdr:cNvPr id="443" name="フローチャート : 判断 442"/>
        <xdr:cNvSpPr/>
      </xdr:nvSpPr>
      <xdr:spPr>
        <a:xfrm>
          <a:off x="9588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155226</xdr:rowOff>
    </xdr:from>
    <xdr:ext cx="534377" cy="259045"/>
    <xdr:sp macro="" textlink="">
      <xdr:nvSpPr>
        <xdr:cNvPr id="444" name="テキスト ボックス 443"/>
        <xdr:cNvSpPr txBox="1"/>
      </xdr:nvSpPr>
      <xdr:spPr>
        <a:xfrm>
          <a:off x="9372111" y="162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100399</xdr:rowOff>
    </xdr:from>
    <xdr:to>
      <xdr:col>15</xdr:col>
      <xdr:colOff>231775</xdr:colOff>
      <xdr:row>98</xdr:row>
      <xdr:rowOff>30549</xdr:rowOff>
    </xdr:to>
    <xdr:sp macro="" textlink="">
      <xdr:nvSpPr>
        <xdr:cNvPr id="450" name="円/楕円 449"/>
        <xdr:cNvSpPr/>
      </xdr:nvSpPr>
      <xdr:spPr>
        <a:xfrm>
          <a:off x="10426700" y="167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78826</xdr:rowOff>
    </xdr:from>
    <xdr:ext cx="469744" cy="259045"/>
    <xdr:sp macro="" textlink="">
      <xdr:nvSpPr>
        <xdr:cNvPr id="451" name="普通建設事業費 （ うち更新整備　）該当値テキスト"/>
        <xdr:cNvSpPr txBox="1"/>
      </xdr:nvSpPr>
      <xdr:spPr>
        <a:xfrm>
          <a:off x="10528300" y="1670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66063</xdr:rowOff>
    </xdr:from>
    <xdr:to>
      <xdr:col>14</xdr:col>
      <xdr:colOff>79375</xdr:colOff>
      <xdr:row>97</xdr:row>
      <xdr:rowOff>167663</xdr:rowOff>
    </xdr:to>
    <xdr:sp macro="" textlink="">
      <xdr:nvSpPr>
        <xdr:cNvPr id="452" name="円/楕円 451"/>
        <xdr:cNvSpPr/>
      </xdr:nvSpPr>
      <xdr:spPr>
        <a:xfrm>
          <a:off x="9588500" y="1669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97</xdr:row>
      <xdr:rowOff>158790</xdr:rowOff>
    </xdr:from>
    <xdr:ext cx="469744" cy="259045"/>
    <xdr:sp macro="" textlink="">
      <xdr:nvSpPr>
        <xdr:cNvPr id="453" name="テキスト ボックス 452"/>
        <xdr:cNvSpPr txBox="1"/>
      </xdr:nvSpPr>
      <xdr:spPr>
        <a:xfrm>
          <a:off x="9404427" y="1678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4" name="直線コネクタ 46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5" name="テキスト ボックス 46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6" name="直線コネクタ 46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67" name="テキスト ボックス 466"/>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8" name="直線コネクタ 46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69" name="テキスト ボックス 468"/>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0" name="直線コネクタ 46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71" name="テキスト ボックス 470"/>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2" name="直線コネクタ 47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3" name="テキスト ボックス 472"/>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40945</xdr:rowOff>
    </xdr:from>
    <xdr:to>
      <xdr:col>23</xdr:col>
      <xdr:colOff>516889</xdr:colOff>
      <xdr:row>38</xdr:row>
      <xdr:rowOff>139700</xdr:rowOff>
    </xdr:to>
    <xdr:cxnSp macro="">
      <xdr:nvCxnSpPr>
        <xdr:cNvPr id="475" name="直線コネクタ 474"/>
        <xdr:cNvCxnSpPr/>
      </xdr:nvCxnSpPr>
      <xdr:spPr>
        <a:xfrm flipV="1">
          <a:off x="16317595" y="5527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7" name="直線コネクタ 47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159072</xdr:rowOff>
    </xdr:from>
    <xdr:ext cx="469744" cy="259045"/>
    <xdr:sp macro="" textlink="">
      <xdr:nvSpPr>
        <xdr:cNvPr id="478" name="災害復旧事業費最大値テキスト"/>
        <xdr:cNvSpPr txBox="1"/>
      </xdr:nvSpPr>
      <xdr:spPr>
        <a:xfrm>
          <a:off x="16370300" y="530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32</xdr:row>
      <xdr:rowOff>40945</xdr:rowOff>
    </xdr:from>
    <xdr:to>
      <xdr:col>23</xdr:col>
      <xdr:colOff>606425</xdr:colOff>
      <xdr:row>32</xdr:row>
      <xdr:rowOff>40945</xdr:rowOff>
    </xdr:to>
    <xdr:cxnSp macro="">
      <xdr:nvCxnSpPr>
        <xdr:cNvPr id="479" name="直線コネクタ 478"/>
        <xdr:cNvCxnSpPr/>
      </xdr:nvCxnSpPr>
      <xdr:spPr>
        <a:xfrm>
          <a:off x="16230600" y="552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0" name="直線コネクタ 47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143781</xdr:rowOff>
    </xdr:from>
    <xdr:ext cx="378565" cy="259045"/>
    <xdr:sp macro="" textlink="">
      <xdr:nvSpPr>
        <xdr:cNvPr id="481" name="災害復旧事業費平均値テキスト"/>
        <xdr:cNvSpPr txBox="1"/>
      </xdr:nvSpPr>
      <xdr:spPr>
        <a:xfrm>
          <a:off x="16370300" y="6315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120904</xdr:rowOff>
    </xdr:from>
    <xdr:to>
      <xdr:col>23</xdr:col>
      <xdr:colOff>568325</xdr:colOff>
      <xdr:row>38</xdr:row>
      <xdr:rowOff>51054</xdr:rowOff>
    </xdr:to>
    <xdr:sp macro="" textlink="">
      <xdr:nvSpPr>
        <xdr:cNvPr id="482" name="フローチャート : 判断 481"/>
        <xdr:cNvSpPr/>
      </xdr:nvSpPr>
      <xdr:spPr>
        <a:xfrm>
          <a:off x="162687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83" name="直線コネクタ 48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112217</xdr:rowOff>
    </xdr:from>
    <xdr:to>
      <xdr:col>22</xdr:col>
      <xdr:colOff>415925</xdr:colOff>
      <xdr:row>38</xdr:row>
      <xdr:rowOff>42367</xdr:rowOff>
    </xdr:to>
    <xdr:sp macro="" textlink="">
      <xdr:nvSpPr>
        <xdr:cNvPr id="484" name="フローチャート : 判断 483"/>
        <xdr:cNvSpPr/>
      </xdr:nvSpPr>
      <xdr:spPr>
        <a:xfrm>
          <a:off x="15430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58894</xdr:rowOff>
    </xdr:from>
    <xdr:ext cx="378565" cy="259045"/>
    <xdr:sp macro="" textlink="">
      <xdr:nvSpPr>
        <xdr:cNvPr id="485" name="テキスト ボックス 484"/>
        <xdr:cNvSpPr txBox="1"/>
      </xdr:nvSpPr>
      <xdr:spPr>
        <a:xfrm>
          <a:off x="15292017" y="62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86" name="直線コネクタ 48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61925</xdr:rowOff>
    </xdr:from>
    <xdr:to>
      <xdr:col>21</xdr:col>
      <xdr:colOff>212725</xdr:colOff>
      <xdr:row>37</xdr:row>
      <xdr:rowOff>163525</xdr:rowOff>
    </xdr:to>
    <xdr:sp macro="" textlink="">
      <xdr:nvSpPr>
        <xdr:cNvPr id="487" name="フローチャート : 判断 486"/>
        <xdr:cNvSpPr/>
      </xdr:nvSpPr>
      <xdr:spPr>
        <a:xfrm>
          <a:off x="14541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8602</xdr:rowOff>
    </xdr:from>
    <xdr:ext cx="378565" cy="259045"/>
    <xdr:sp macro="" textlink="">
      <xdr:nvSpPr>
        <xdr:cNvPr id="488" name="テキスト ボックス 487"/>
        <xdr:cNvSpPr txBox="1"/>
      </xdr:nvSpPr>
      <xdr:spPr>
        <a:xfrm>
          <a:off x="14403017" y="618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489" name="直線コネクタ 48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157480</xdr:rowOff>
    </xdr:from>
    <xdr:to>
      <xdr:col>20</xdr:col>
      <xdr:colOff>9525</xdr:colOff>
      <xdr:row>36</xdr:row>
      <xdr:rowOff>87630</xdr:rowOff>
    </xdr:to>
    <xdr:sp macro="" textlink="">
      <xdr:nvSpPr>
        <xdr:cNvPr id="490" name="フローチャート : 判断 489"/>
        <xdr:cNvSpPr/>
      </xdr:nvSpPr>
      <xdr:spPr>
        <a:xfrm>
          <a:off x="13652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34</xdr:row>
      <xdr:rowOff>104157</xdr:rowOff>
    </xdr:from>
    <xdr:ext cx="378565" cy="259045"/>
    <xdr:sp macro="" textlink="">
      <xdr:nvSpPr>
        <xdr:cNvPr id="491" name="テキスト ボックス 490"/>
        <xdr:cNvSpPr txBox="1"/>
      </xdr:nvSpPr>
      <xdr:spPr>
        <a:xfrm>
          <a:off x="13514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141935</xdr:rowOff>
    </xdr:from>
    <xdr:to>
      <xdr:col>18</xdr:col>
      <xdr:colOff>492125</xdr:colOff>
      <xdr:row>36</xdr:row>
      <xdr:rowOff>72085</xdr:rowOff>
    </xdr:to>
    <xdr:sp macro="" textlink="">
      <xdr:nvSpPr>
        <xdr:cNvPr id="492" name="フローチャート : 判断 491"/>
        <xdr:cNvSpPr/>
      </xdr:nvSpPr>
      <xdr:spPr>
        <a:xfrm>
          <a:off x="12763500" y="61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88612</xdr:rowOff>
    </xdr:from>
    <xdr:ext cx="469744" cy="259045"/>
    <xdr:sp macro="" textlink="">
      <xdr:nvSpPr>
        <xdr:cNvPr id="493" name="テキスト ボックス 492"/>
        <xdr:cNvSpPr txBox="1"/>
      </xdr:nvSpPr>
      <xdr:spPr>
        <a:xfrm>
          <a:off x="12579427" y="591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4" name="テキスト ボックス 49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5" name="テキスト ボックス 49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6" name="テキスト ボックス 49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7" name="テキスト ボックス 49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8" name="テキスト ボックス 49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499" name="円/楕円 49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00"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1" name="円/楕円 50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02" name="テキスト ボックス 501"/>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03" name="円/楕円 50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04" name="テキスト ボックス 503"/>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05" name="円/楕円 50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06" name="テキスト ボックス 505"/>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07" name="円/楕円 50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08" name="テキスト ボックス 507"/>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9" name="正方形/長方形 50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0" name="正方形/長方形 50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1" name="正方形/長方形 51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2" name="正方形/長方形 51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3" name="正方形/長方形 51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4" name="正方形/長方形 51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5" name="正方形/長方形 51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6" name="正方形/長方形 51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7" name="テキスト ボックス 51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8" name="直線コネクタ 51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9" name="直線コネクタ 51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0" name="テキスト ボックス 51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1" name="直線コネクタ 52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2" name="テキスト ボックス 52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4" name="直線コネクタ 52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6" name="直線コネクタ 52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9" name="直線コネクタ 52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1" name="フローチャート : 判断 53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2" name="直線コネクタ 53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3" name="フローチャート : 判断 53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4" name="テキスト ボックス 53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5" name="直線コネクタ 53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6" name="フローチャート : 判断 53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7" name="テキスト ボックス 53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8" name="直線コネクタ 53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9" name="フローチャート : 判断 53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0" name="テキスト ボックス 53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1" name="フローチャート : 判断 54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2" name="テキスト ボックス 54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3" name="テキスト ボックス 54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4" name="テキスト ボックス 54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5" name="テキスト ボックス 54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6" name="テキスト ボックス 54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7" name="テキスト ボックス 54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円/楕円 54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0" name="円/楕円 54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1" name="テキスト ボックス 55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2" name="円/楕円 55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3" name="テキスト ボックス 55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4" name="円/楕円 55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5" name="テキスト ボックス 55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円/楕円 55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7" name="テキスト ボックス 55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8" name="正方形/長方形 55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9" name="正方形/長方形 55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0" name="正方形/長方形 55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1" name="正方形/長方形 56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2" name="正方形/長方形 56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3" name="正方形/長方形 56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4" name="正方形/長方形 56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5" name="正方形/長方形 56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6" name="テキスト ボックス 56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7" name="直線コネクタ 56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68" name="直線コネクタ 56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69" name="テキスト ボックス 56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0" name="直線コネクタ 56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1" name="テキスト ボックス 57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3" name="テキスト ボックス 57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4" name="直線コネクタ 57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75" name="テキスト ボックス 57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76" name="直線コネクタ 57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77" name="テキスト ボックス 57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43135</xdr:rowOff>
    </xdr:from>
    <xdr:to>
      <xdr:col>23</xdr:col>
      <xdr:colOff>516889</xdr:colOff>
      <xdr:row>77</xdr:row>
      <xdr:rowOff>104724</xdr:rowOff>
    </xdr:to>
    <xdr:cxnSp macro="">
      <xdr:nvCxnSpPr>
        <xdr:cNvPr id="581" name="直線コネクタ 580"/>
        <xdr:cNvCxnSpPr/>
      </xdr:nvCxnSpPr>
      <xdr:spPr>
        <a:xfrm flipV="1">
          <a:off x="16317595" y="12216085"/>
          <a:ext cx="1269" cy="109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108551</xdr:rowOff>
    </xdr:from>
    <xdr:ext cx="534377" cy="259045"/>
    <xdr:sp macro="" textlink="">
      <xdr:nvSpPr>
        <xdr:cNvPr id="582" name="公債費最小値テキスト"/>
        <xdr:cNvSpPr txBox="1"/>
      </xdr:nvSpPr>
      <xdr:spPr>
        <a:xfrm>
          <a:off x="16370300" y="133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77</xdr:row>
      <xdr:rowOff>104724</xdr:rowOff>
    </xdr:from>
    <xdr:to>
      <xdr:col>23</xdr:col>
      <xdr:colOff>606425</xdr:colOff>
      <xdr:row>77</xdr:row>
      <xdr:rowOff>104724</xdr:rowOff>
    </xdr:to>
    <xdr:cxnSp macro="">
      <xdr:nvCxnSpPr>
        <xdr:cNvPr id="583" name="直線コネクタ 582"/>
        <xdr:cNvCxnSpPr/>
      </xdr:nvCxnSpPr>
      <xdr:spPr>
        <a:xfrm>
          <a:off x="16230600" y="1330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161262</xdr:rowOff>
    </xdr:from>
    <xdr:ext cx="534377" cy="259045"/>
    <xdr:sp macro="" textlink="">
      <xdr:nvSpPr>
        <xdr:cNvPr id="584" name="公債費最大値テキスト"/>
        <xdr:cNvSpPr txBox="1"/>
      </xdr:nvSpPr>
      <xdr:spPr>
        <a:xfrm>
          <a:off x="16370300" y="1199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72,069</a:t>
          </a:r>
          <a:endParaRPr kumimoji="1" lang="ja-JP" altLang="en-US" sz="1000" b="1">
            <a:latin typeface="ＭＳ Ｐゴシック"/>
          </a:endParaRPr>
        </a:p>
      </xdr:txBody>
    </xdr:sp>
    <xdr:clientData/>
  </xdr:oneCellAnchor>
  <xdr:twoCellAnchor>
    <xdr:from>
      <xdr:col>23</xdr:col>
      <xdr:colOff>428625</xdr:colOff>
      <xdr:row>71</xdr:row>
      <xdr:rowOff>43135</xdr:rowOff>
    </xdr:from>
    <xdr:to>
      <xdr:col>23</xdr:col>
      <xdr:colOff>606425</xdr:colOff>
      <xdr:row>71</xdr:row>
      <xdr:rowOff>43135</xdr:rowOff>
    </xdr:to>
    <xdr:cxnSp macro="">
      <xdr:nvCxnSpPr>
        <xdr:cNvPr id="585" name="直線コネクタ 584"/>
        <xdr:cNvCxnSpPr/>
      </xdr:nvCxnSpPr>
      <xdr:spPr>
        <a:xfrm>
          <a:off x="16230600" y="1221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48241</xdr:rowOff>
    </xdr:from>
    <xdr:to>
      <xdr:col>23</xdr:col>
      <xdr:colOff>517525</xdr:colOff>
      <xdr:row>75</xdr:row>
      <xdr:rowOff>135395</xdr:rowOff>
    </xdr:to>
    <xdr:cxnSp macro="">
      <xdr:nvCxnSpPr>
        <xdr:cNvPr id="586" name="直線コネクタ 585"/>
        <xdr:cNvCxnSpPr/>
      </xdr:nvCxnSpPr>
      <xdr:spPr>
        <a:xfrm>
          <a:off x="15481300" y="12906991"/>
          <a:ext cx="838200" cy="8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63447</xdr:rowOff>
    </xdr:from>
    <xdr:ext cx="534377" cy="259045"/>
    <xdr:sp macro="" textlink="">
      <xdr:nvSpPr>
        <xdr:cNvPr id="587" name="公債費平均値テキスト"/>
        <xdr:cNvSpPr txBox="1"/>
      </xdr:nvSpPr>
      <xdr:spPr>
        <a:xfrm>
          <a:off x="16370300" y="12750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40570</xdr:rowOff>
    </xdr:from>
    <xdr:to>
      <xdr:col>23</xdr:col>
      <xdr:colOff>568325</xdr:colOff>
      <xdr:row>75</xdr:row>
      <xdr:rowOff>142170</xdr:rowOff>
    </xdr:to>
    <xdr:sp macro="" textlink="">
      <xdr:nvSpPr>
        <xdr:cNvPr id="588" name="フローチャート : 判断 587"/>
        <xdr:cNvSpPr/>
      </xdr:nvSpPr>
      <xdr:spPr>
        <a:xfrm>
          <a:off x="162687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48241</xdr:rowOff>
    </xdr:from>
    <xdr:to>
      <xdr:col>22</xdr:col>
      <xdr:colOff>365125</xdr:colOff>
      <xdr:row>75</xdr:row>
      <xdr:rowOff>63500</xdr:rowOff>
    </xdr:to>
    <xdr:cxnSp macro="">
      <xdr:nvCxnSpPr>
        <xdr:cNvPr id="589" name="直線コネクタ 588"/>
        <xdr:cNvCxnSpPr/>
      </xdr:nvCxnSpPr>
      <xdr:spPr>
        <a:xfrm flipV="1">
          <a:off x="14592300" y="12906991"/>
          <a:ext cx="889000" cy="1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6299</xdr:rowOff>
    </xdr:from>
    <xdr:to>
      <xdr:col>22</xdr:col>
      <xdr:colOff>415925</xdr:colOff>
      <xdr:row>75</xdr:row>
      <xdr:rowOff>107899</xdr:rowOff>
    </xdr:to>
    <xdr:sp macro="" textlink="">
      <xdr:nvSpPr>
        <xdr:cNvPr id="590" name="フローチャート : 判断 589"/>
        <xdr:cNvSpPr/>
      </xdr:nvSpPr>
      <xdr:spPr>
        <a:xfrm>
          <a:off x="15430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99026</xdr:rowOff>
    </xdr:from>
    <xdr:ext cx="534377" cy="259045"/>
    <xdr:sp macro="" textlink="">
      <xdr:nvSpPr>
        <xdr:cNvPr id="591" name="テキスト ボックス 590"/>
        <xdr:cNvSpPr txBox="1"/>
      </xdr:nvSpPr>
      <xdr:spPr>
        <a:xfrm>
          <a:off x="15214111" y="129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63500</xdr:rowOff>
    </xdr:from>
    <xdr:to>
      <xdr:col>21</xdr:col>
      <xdr:colOff>161925</xdr:colOff>
      <xdr:row>75</xdr:row>
      <xdr:rowOff>103829</xdr:rowOff>
    </xdr:to>
    <xdr:cxnSp macro="">
      <xdr:nvCxnSpPr>
        <xdr:cNvPr id="592" name="直線コネクタ 591"/>
        <xdr:cNvCxnSpPr/>
      </xdr:nvCxnSpPr>
      <xdr:spPr>
        <a:xfrm flipV="1">
          <a:off x="13703300" y="12922250"/>
          <a:ext cx="889000" cy="4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7328</xdr:rowOff>
    </xdr:from>
    <xdr:to>
      <xdr:col>21</xdr:col>
      <xdr:colOff>212725</xdr:colOff>
      <xdr:row>75</xdr:row>
      <xdr:rowOff>108928</xdr:rowOff>
    </xdr:to>
    <xdr:sp macro="" textlink="">
      <xdr:nvSpPr>
        <xdr:cNvPr id="593" name="フローチャート : 判断 592"/>
        <xdr:cNvSpPr/>
      </xdr:nvSpPr>
      <xdr:spPr>
        <a:xfrm>
          <a:off x="14541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125455</xdr:rowOff>
    </xdr:from>
    <xdr:ext cx="534377" cy="259045"/>
    <xdr:sp macro="" textlink="">
      <xdr:nvSpPr>
        <xdr:cNvPr id="594" name="テキスト ボックス 593"/>
        <xdr:cNvSpPr txBox="1"/>
      </xdr:nvSpPr>
      <xdr:spPr>
        <a:xfrm>
          <a:off x="14325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103829</xdr:rowOff>
    </xdr:from>
    <xdr:to>
      <xdr:col>19</xdr:col>
      <xdr:colOff>644525</xdr:colOff>
      <xdr:row>75</xdr:row>
      <xdr:rowOff>157054</xdr:rowOff>
    </xdr:to>
    <xdr:cxnSp macro="">
      <xdr:nvCxnSpPr>
        <xdr:cNvPr id="595" name="直線コネクタ 594"/>
        <xdr:cNvCxnSpPr/>
      </xdr:nvCxnSpPr>
      <xdr:spPr>
        <a:xfrm flipV="1">
          <a:off x="12814300" y="12962579"/>
          <a:ext cx="889000" cy="5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11900</xdr:rowOff>
    </xdr:from>
    <xdr:to>
      <xdr:col>20</xdr:col>
      <xdr:colOff>9525</xdr:colOff>
      <xdr:row>75</xdr:row>
      <xdr:rowOff>113500</xdr:rowOff>
    </xdr:to>
    <xdr:sp macro="" textlink="">
      <xdr:nvSpPr>
        <xdr:cNvPr id="596" name="フローチャート : 判断 595"/>
        <xdr:cNvSpPr/>
      </xdr:nvSpPr>
      <xdr:spPr>
        <a:xfrm>
          <a:off x="13652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130027</xdr:rowOff>
    </xdr:from>
    <xdr:ext cx="534377" cy="259045"/>
    <xdr:sp macro="" textlink="">
      <xdr:nvSpPr>
        <xdr:cNvPr id="597" name="テキスト ボックス 596"/>
        <xdr:cNvSpPr txBox="1"/>
      </xdr:nvSpPr>
      <xdr:spPr>
        <a:xfrm>
          <a:off x="13436111" y="126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12167</xdr:rowOff>
    </xdr:from>
    <xdr:to>
      <xdr:col>18</xdr:col>
      <xdr:colOff>492125</xdr:colOff>
      <xdr:row>75</xdr:row>
      <xdr:rowOff>113767</xdr:rowOff>
    </xdr:to>
    <xdr:sp macro="" textlink="">
      <xdr:nvSpPr>
        <xdr:cNvPr id="598" name="フローチャート : 判断 597"/>
        <xdr:cNvSpPr/>
      </xdr:nvSpPr>
      <xdr:spPr>
        <a:xfrm>
          <a:off x="12763500" y="128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130294</xdr:rowOff>
    </xdr:from>
    <xdr:ext cx="534377" cy="259045"/>
    <xdr:sp macro="" textlink="">
      <xdr:nvSpPr>
        <xdr:cNvPr id="599" name="テキスト ボックス 598"/>
        <xdr:cNvSpPr txBox="1"/>
      </xdr:nvSpPr>
      <xdr:spPr>
        <a:xfrm>
          <a:off x="12547111" y="1264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84595</xdr:rowOff>
    </xdr:from>
    <xdr:to>
      <xdr:col>23</xdr:col>
      <xdr:colOff>568325</xdr:colOff>
      <xdr:row>76</xdr:row>
      <xdr:rowOff>14745</xdr:rowOff>
    </xdr:to>
    <xdr:sp macro="" textlink="">
      <xdr:nvSpPr>
        <xdr:cNvPr id="605" name="円/楕円 604"/>
        <xdr:cNvSpPr/>
      </xdr:nvSpPr>
      <xdr:spPr>
        <a:xfrm>
          <a:off x="16268700" y="129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63022</xdr:rowOff>
    </xdr:from>
    <xdr:ext cx="534377" cy="259045"/>
    <xdr:sp macro="" textlink="">
      <xdr:nvSpPr>
        <xdr:cNvPr id="606" name="公債費該当値テキスト"/>
        <xdr:cNvSpPr txBox="1"/>
      </xdr:nvSpPr>
      <xdr:spPr>
        <a:xfrm>
          <a:off x="16370300" y="1292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31,226</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168891</xdr:rowOff>
    </xdr:from>
    <xdr:to>
      <xdr:col>22</xdr:col>
      <xdr:colOff>415925</xdr:colOff>
      <xdr:row>75</xdr:row>
      <xdr:rowOff>99041</xdr:rowOff>
    </xdr:to>
    <xdr:sp macro="" textlink="">
      <xdr:nvSpPr>
        <xdr:cNvPr id="607" name="円/楕円 606"/>
        <xdr:cNvSpPr/>
      </xdr:nvSpPr>
      <xdr:spPr>
        <a:xfrm>
          <a:off x="15430500" y="1285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115568</xdr:rowOff>
    </xdr:from>
    <xdr:ext cx="534377" cy="259045"/>
    <xdr:sp macro="" textlink="">
      <xdr:nvSpPr>
        <xdr:cNvPr id="608" name="テキスト ボックス 607"/>
        <xdr:cNvSpPr txBox="1"/>
      </xdr:nvSpPr>
      <xdr:spPr>
        <a:xfrm>
          <a:off x="15214111" y="126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12700</xdr:rowOff>
    </xdr:from>
    <xdr:to>
      <xdr:col>21</xdr:col>
      <xdr:colOff>212725</xdr:colOff>
      <xdr:row>75</xdr:row>
      <xdr:rowOff>114300</xdr:rowOff>
    </xdr:to>
    <xdr:sp macro="" textlink="">
      <xdr:nvSpPr>
        <xdr:cNvPr id="609" name="円/楕円 608"/>
        <xdr:cNvSpPr/>
      </xdr:nvSpPr>
      <xdr:spPr>
        <a:xfrm>
          <a:off x="14541500" y="1287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105427</xdr:rowOff>
    </xdr:from>
    <xdr:ext cx="534377" cy="259045"/>
    <xdr:sp macro="" textlink="">
      <xdr:nvSpPr>
        <xdr:cNvPr id="610" name="テキスト ボックス 609"/>
        <xdr:cNvSpPr txBox="1"/>
      </xdr:nvSpPr>
      <xdr:spPr>
        <a:xfrm>
          <a:off x="14325111" y="1296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53029</xdr:rowOff>
    </xdr:from>
    <xdr:to>
      <xdr:col>20</xdr:col>
      <xdr:colOff>9525</xdr:colOff>
      <xdr:row>75</xdr:row>
      <xdr:rowOff>154629</xdr:rowOff>
    </xdr:to>
    <xdr:sp macro="" textlink="">
      <xdr:nvSpPr>
        <xdr:cNvPr id="611" name="円/楕円 610"/>
        <xdr:cNvSpPr/>
      </xdr:nvSpPr>
      <xdr:spPr>
        <a:xfrm>
          <a:off x="13652500" y="1291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145756</xdr:rowOff>
    </xdr:from>
    <xdr:ext cx="534377" cy="259045"/>
    <xdr:sp macro="" textlink="">
      <xdr:nvSpPr>
        <xdr:cNvPr id="612" name="テキスト ボックス 611"/>
        <xdr:cNvSpPr txBox="1"/>
      </xdr:nvSpPr>
      <xdr:spPr>
        <a:xfrm>
          <a:off x="13436111" y="1300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32,883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106255</xdr:rowOff>
    </xdr:from>
    <xdr:to>
      <xdr:col>18</xdr:col>
      <xdr:colOff>492125</xdr:colOff>
      <xdr:row>76</xdr:row>
      <xdr:rowOff>36404</xdr:rowOff>
    </xdr:to>
    <xdr:sp macro="" textlink="">
      <xdr:nvSpPr>
        <xdr:cNvPr id="613" name="円/楕円 612"/>
        <xdr:cNvSpPr/>
      </xdr:nvSpPr>
      <xdr:spPr>
        <a:xfrm>
          <a:off x="12763500" y="129650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27531</xdr:rowOff>
    </xdr:from>
    <xdr:ext cx="534377" cy="259045"/>
    <xdr:sp macro="" textlink="">
      <xdr:nvSpPr>
        <xdr:cNvPr id="614" name="テキスト ボックス 613"/>
        <xdr:cNvSpPr txBox="1"/>
      </xdr:nvSpPr>
      <xdr:spPr>
        <a:xfrm>
          <a:off x="12547111" y="1305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5" name="直線コネクタ 62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6" name="テキスト ボックス 62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7" name="直線コネクタ 62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8" name="テキスト ボックス 62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9" name="直線コネクタ 62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0" name="テキスト ボックス 62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1" name="直線コネクタ 63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2" name="テキスト ボックス 63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3" name="直線コネクタ 63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4" name="テキスト ボックス 63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5" name="直線コネクタ 63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6" name="テキスト ボックス 63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123165</xdr:rowOff>
    </xdr:from>
    <xdr:to>
      <xdr:col>23</xdr:col>
      <xdr:colOff>516889</xdr:colOff>
      <xdr:row>99</xdr:row>
      <xdr:rowOff>43687</xdr:rowOff>
    </xdr:to>
    <xdr:cxnSp macro="">
      <xdr:nvCxnSpPr>
        <xdr:cNvPr id="638" name="直線コネクタ 637"/>
        <xdr:cNvCxnSpPr/>
      </xdr:nvCxnSpPr>
      <xdr:spPr>
        <a:xfrm flipV="1">
          <a:off x="16317595" y="15725115"/>
          <a:ext cx="1269" cy="129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47514</xdr:rowOff>
    </xdr:from>
    <xdr:ext cx="313932" cy="259045"/>
    <xdr:sp macro="" textlink="">
      <xdr:nvSpPr>
        <xdr:cNvPr id="639" name="積立金最小値テキスト"/>
        <xdr:cNvSpPr txBox="1"/>
      </xdr:nvSpPr>
      <xdr:spPr>
        <a:xfrm>
          <a:off x="16370300" y="170210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99</xdr:row>
      <xdr:rowOff>43687</xdr:rowOff>
    </xdr:from>
    <xdr:to>
      <xdr:col>23</xdr:col>
      <xdr:colOff>606425</xdr:colOff>
      <xdr:row>99</xdr:row>
      <xdr:rowOff>43687</xdr:rowOff>
    </xdr:to>
    <xdr:cxnSp macro="">
      <xdr:nvCxnSpPr>
        <xdr:cNvPr id="640" name="直線コネクタ 639"/>
        <xdr:cNvCxnSpPr/>
      </xdr:nvCxnSpPr>
      <xdr:spPr>
        <a:xfrm>
          <a:off x="16230600" y="1701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69842</xdr:rowOff>
    </xdr:from>
    <xdr:ext cx="534377" cy="259045"/>
    <xdr:sp macro="" textlink="">
      <xdr:nvSpPr>
        <xdr:cNvPr id="641" name="積立金最大値テキスト"/>
        <xdr:cNvSpPr txBox="1"/>
      </xdr:nvSpPr>
      <xdr:spPr>
        <a:xfrm>
          <a:off x="16370300" y="1550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33,934</a:t>
          </a:r>
          <a:endParaRPr kumimoji="1" lang="ja-JP" altLang="en-US" sz="1000" b="1">
            <a:latin typeface="ＭＳ Ｐゴシック"/>
          </a:endParaRPr>
        </a:p>
      </xdr:txBody>
    </xdr:sp>
    <xdr:clientData/>
  </xdr:oneCellAnchor>
  <xdr:twoCellAnchor>
    <xdr:from>
      <xdr:col>23</xdr:col>
      <xdr:colOff>428625</xdr:colOff>
      <xdr:row>91</xdr:row>
      <xdr:rowOff>123165</xdr:rowOff>
    </xdr:from>
    <xdr:to>
      <xdr:col>23</xdr:col>
      <xdr:colOff>606425</xdr:colOff>
      <xdr:row>91</xdr:row>
      <xdr:rowOff>123165</xdr:rowOff>
    </xdr:to>
    <xdr:cxnSp macro="">
      <xdr:nvCxnSpPr>
        <xdr:cNvPr id="642" name="直線コネクタ 641"/>
        <xdr:cNvCxnSpPr/>
      </xdr:nvCxnSpPr>
      <xdr:spPr>
        <a:xfrm>
          <a:off x="16230600" y="1572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152921</xdr:rowOff>
    </xdr:from>
    <xdr:to>
      <xdr:col>23</xdr:col>
      <xdr:colOff>517525</xdr:colOff>
      <xdr:row>97</xdr:row>
      <xdr:rowOff>37058</xdr:rowOff>
    </xdr:to>
    <xdr:cxnSp macro="">
      <xdr:nvCxnSpPr>
        <xdr:cNvPr id="643" name="直線コネクタ 642"/>
        <xdr:cNvCxnSpPr/>
      </xdr:nvCxnSpPr>
      <xdr:spPr>
        <a:xfrm flipV="1">
          <a:off x="15481300" y="16612121"/>
          <a:ext cx="838200" cy="5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36085</xdr:rowOff>
    </xdr:from>
    <xdr:ext cx="469744" cy="259045"/>
    <xdr:sp macro="" textlink="">
      <xdr:nvSpPr>
        <xdr:cNvPr id="644" name="積立金平均値テキスト"/>
        <xdr:cNvSpPr txBox="1"/>
      </xdr:nvSpPr>
      <xdr:spPr>
        <a:xfrm>
          <a:off x="16370300" y="166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57658</xdr:rowOff>
    </xdr:from>
    <xdr:to>
      <xdr:col>23</xdr:col>
      <xdr:colOff>568325</xdr:colOff>
      <xdr:row>97</xdr:row>
      <xdr:rowOff>159258</xdr:rowOff>
    </xdr:to>
    <xdr:sp macro="" textlink="">
      <xdr:nvSpPr>
        <xdr:cNvPr id="645" name="フローチャート : 判断 644"/>
        <xdr:cNvSpPr/>
      </xdr:nvSpPr>
      <xdr:spPr>
        <a:xfrm>
          <a:off x="162687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165075</xdr:rowOff>
    </xdr:from>
    <xdr:to>
      <xdr:col>22</xdr:col>
      <xdr:colOff>365125</xdr:colOff>
      <xdr:row>97</xdr:row>
      <xdr:rowOff>37058</xdr:rowOff>
    </xdr:to>
    <xdr:cxnSp macro="">
      <xdr:nvCxnSpPr>
        <xdr:cNvPr id="646" name="直線コネクタ 645"/>
        <xdr:cNvCxnSpPr/>
      </xdr:nvCxnSpPr>
      <xdr:spPr>
        <a:xfrm>
          <a:off x="14592300" y="16624275"/>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114464</xdr:rowOff>
    </xdr:from>
    <xdr:to>
      <xdr:col>22</xdr:col>
      <xdr:colOff>415925</xdr:colOff>
      <xdr:row>98</xdr:row>
      <xdr:rowOff>44614</xdr:rowOff>
    </xdr:to>
    <xdr:sp macro="" textlink="">
      <xdr:nvSpPr>
        <xdr:cNvPr id="647" name="フローチャート : 判断 646"/>
        <xdr:cNvSpPr/>
      </xdr:nvSpPr>
      <xdr:spPr>
        <a:xfrm>
          <a:off x="15430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35741</xdr:rowOff>
    </xdr:from>
    <xdr:ext cx="469744" cy="259045"/>
    <xdr:sp macro="" textlink="">
      <xdr:nvSpPr>
        <xdr:cNvPr id="648" name="テキスト ボックス 647"/>
        <xdr:cNvSpPr txBox="1"/>
      </xdr:nvSpPr>
      <xdr:spPr>
        <a:xfrm>
          <a:off x="15246427" y="1683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165075</xdr:rowOff>
    </xdr:from>
    <xdr:to>
      <xdr:col>21</xdr:col>
      <xdr:colOff>161925</xdr:colOff>
      <xdr:row>97</xdr:row>
      <xdr:rowOff>17514</xdr:rowOff>
    </xdr:to>
    <xdr:cxnSp macro="">
      <xdr:nvCxnSpPr>
        <xdr:cNvPr id="649" name="直線コネクタ 648"/>
        <xdr:cNvCxnSpPr/>
      </xdr:nvCxnSpPr>
      <xdr:spPr>
        <a:xfrm flipV="1">
          <a:off x="13703300" y="16624275"/>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64669</xdr:rowOff>
    </xdr:from>
    <xdr:to>
      <xdr:col>21</xdr:col>
      <xdr:colOff>212725</xdr:colOff>
      <xdr:row>97</xdr:row>
      <xdr:rowOff>166269</xdr:rowOff>
    </xdr:to>
    <xdr:sp macro="" textlink="">
      <xdr:nvSpPr>
        <xdr:cNvPr id="650" name="フローチャート : 判断 649"/>
        <xdr:cNvSpPr/>
      </xdr:nvSpPr>
      <xdr:spPr>
        <a:xfrm>
          <a:off x="14541500" y="1669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157396</xdr:rowOff>
    </xdr:from>
    <xdr:ext cx="469744" cy="259045"/>
    <xdr:sp macro="" textlink="">
      <xdr:nvSpPr>
        <xdr:cNvPr id="651" name="テキスト ボックス 650"/>
        <xdr:cNvSpPr txBox="1"/>
      </xdr:nvSpPr>
      <xdr:spPr>
        <a:xfrm>
          <a:off x="14357427" y="1678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17514</xdr:rowOff>
    </xdr:from>
    <xdr:to>
      <xdr:col>19</xdr:col>
      <xdr:colOff>644525</xdr:colOff>
      <xdr:row>97</xdr:row>
      <xdr:rowOff>119583</xdr:rowOff>
    </xdr:to>
    <xdr:cxnSp macro="">
      <xdr:nvCxnSpPr>
        <xdr:cNvPr id="652" name="直線コネクタ 651"/>
        <xdr:cNvCxnSpPr/>
      </xdr:nvCxnSpPr>
      <xdr:spPr>
        <a:xfrm flipV="1">
          <a:off x="12814300" y="16648164"/>
          <a:ext cx="889000" cy="10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108026</xdr:rowOff>
    </xdr:from>
    <xdr:to>
      <xdr:col>20</xdr:col>
      <xdr:colOff>9525</xdr:colOff>
      <xdr:row>98</xdr:row>
      <xdr:rowOff>38176</xdr:rowOff>
    </xdr:to>
    <xdr:sp macro="" textlink="">
      <xdr:nvSpPr>
        <xdr:cNvPr id="653" name="フローチャート : 判断 652"/>
        <xdr:cNvSpPr/>
      </xdr:nvSpPr>
      <xdr:spPr>
        <a:xfrm>
          <a:off x="13652500" y="167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29303</xdr:rowOff>
    </xdr:from>
    <xdr:ext cx="469744" cy="259045"/>
    <xdr:sp macro="" textlink="">
      <xdr:nvSpPr>
        <xdr:cNvPr id="654" name="テキスト ボックス 653"/>
        <xdr:cNvSpPr txBox="1"/>
      </xdr:nvSpPr>
      <xdr:spPr>
        <a:xfrm>
          <a:off x="13468427" y="1683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106045</xdr:rowOff>
    </xdr:from>
    <xdr:to>
      <xdr:col>18</xdr:col>
      <xdr:colOff>492125</xdr:colOff>
      <xdr:row>98</xdr:row>
      <xdr:rowOff>36195</xdr:rowOff>
    </xdr:to>
    <xdr:sp macro="" textlink="">
      <xdr:nvSpPr>
        <xdr:cNvPr id="655" name="フローチャート : 判断 654"/>
        <xdr:cNvSpPr/>
      </xdr:nvSpPr>
      <xdr:spPr>
        <a:xfrm>
          <a:off x="12763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27322</xdr:rowOff>
    </xdr:from>
    <xdr:ext cx="469744" cy="259045"/>
    <xdr:sp macro="" textlink="">
      <xdr:nvSpPr>
        <xdr:cNvPr id="656" name="テキスト ボックス 655"/>
        <xdr:cNvSpPr txBox="1"/>
      </xdr:nvSpPr>
      <xdr:spPr>
        <a:xfrm>
          <a:off x="12579427" y="1682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7" name="テキスト ボックス 65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8" name="テキスト ボックス 65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9" name="テキスト ボックス 65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0" name="テキスト ボックス 65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1" name="テキスト ボックス 66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102121</xdr:rowOff>
    </xdr:from>
    <xdr:to>
      <xdr:col>23</xdr:col>
      <xdr:colOff>568325</xdr:colOff>
      <xdr:row>97</xdr:row>
      <xdr:rowOff>32271</xdr:rowOff>
    </xdr:to>
    <xdr:sp macro="" textlink="">
      <xdr:nvSpPr>
        <xdr:cNvPr id="662" name="円/楕円 661"/>
        <xdr:cNvSpPr/>
      </xdr:nvSpPr>
      <xdr:spPr>
        <a:xfrm>
          <a:off x="16268700" y="1656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124998</xdr:rowOff>
    </xdr:from>
    <xdr:ext cx="534377" cy="259045"/>
    <xdr:sp macro="" textlink="">
      <xdr:nvSpPr>
        <xdr:cNvPr id="663" name="積立金該当値テキスト"/>
        <xdr:cNvSpPr txBox="1"/>
      </xdr:nvSpPr>
      <xdr:spPr>
        <a:xfrm>
          <a:off x="16370300" y="1641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10,653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157708</xdr:rowOff>
    </xdr:from>
    <xdr:to>
      <xdr:col>22</xdr:col>
      <xdr:colOff>415925</xdr:colOff>
      <xdr:row>97</xdr:row>
      <xdr:rowOff>87858</xdr:rowOff>
    </xdr:to>
    <xdr:sp macro="" textlink="">
      <xdr:nvSpPr>
        <xdr:cNvPr id="664" name="円/楕円 663"/>
        <xdr:cNvSpPr/>
      </xdr:nvSpPr>
      <xdr:spPr>
        <a:xfrm>
          <a:off x="15430500" y="1661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104385</xdr:rowOff>
    </xdr:from>
    <xdr:ext cx="469744" cy="259045"/>
    <xdr:sp macro="" textlink="">
      <xdr:nvSpPr>
        <xdr:cNvPr id="665" name="テキスト ボックス 664"/>
        <xdr:cNvSpPr txBox="1"/>
      </xdr:nvSpPr>
      <xdr:spPr>
        <a:xfrm>
          <a:off x="15246427" y="1639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114275</xdr:rowOff>
    </xdr:from>
    <xdr:to>
      <xdr:col>21</xdr:col>
      <xdr:colOff>212725</xdr:colOff>
      <xdr:row>97</xdr:row>
      <xdr:rowOff>44425</xdr:rowOff>
    </xdr:to>
    <xdr:sp macro="" textlink="">
      <xdr:nvSpPr>
        <xdr:cNvPr id="666" name="円/楕円 665"/>
        <xdr:cNvSpPr/>
      </xdr:nvSpPr>
      <xdr:spPr>
        <a:xfrm>
          <a:off x="14541500" y="1657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60952</xdr:rowOff>
    </xdr:from>
    <xdr:ext cx="534377" cy="259045"/>
    <xdr:sp macro="" textlink="">
      <xdr:nvSpPr>
        <xdr:cNvPr id="667" name="テキスト ボックス 666"/>
        <xdr:cNvSpPr txBox="1"/>
      </xdr:nvSpPr>
      <xdr:spPr>
        <a:xfrm>
          <a:off x="14325111" y="1634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138164</xdr:rowOff>
    </xdr:from>
    <xdr:to>
      <xdr:col>20</xdr:col>
      <xdr:colOff>9525</xdr:colOff>
      <xdr:row>97</xdr:row>
      <xdr:rowOff>68314</xdr:rowOff>
    </xdr:to>
    <xdr:sp macro="" textlink="">
      <xdr:nvSpPr>
        <xdr:cNvPr id="668" name="円/楕円 667"/>
        <xdr:cNvSpPr/>
      </xdr:nvSpPr>
      <xdr:spPr>
        <a:xfrm>
          <a:off x="13652500" y="1659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84841</xdr:rowOff>
    </xdr:from>
    <xdr:ext cx="469744" cy="259045"/>
    <xdr:sp macro="" textlink="">
      <xdr:nvSpPr>
        <xdr:cNvPr id="669" name="テキスト ボックス 668"/>
        <xdr:cNvSpPr txBox="1"/>
      </xdr:nvSpPr>
      <xdr:spPr>
        <a:xfrm>
          <a:off x="13468427" y="1637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68783</xdr:rowOff>
    </xdr:from>
    <xdr:to>
      <xdr:col>18</xdr:col>
      <xdr:colOff>492125</xdr:colOff>
      <xdr:row>97</xdr:row>
      <xdr:rowOff>170383</xdr:rowOff>
    </xdr:to>
    <xdr:sp macro="" textlink="">
      <xdr:nvSpPr>
        <xdr:cNvPr id="670" name="円/楕円 669"/>
        <xdr:cNvSpPr/>
      </xdr:nvSpPr>
      <xdr:spPr>
        <a:xfrm>
          <a:off x="12763500" y="1669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15460</xdr:rowOff>
    </xdr:from>
    <xdr:ext cx="469744" cy="259045"/>
    <xdr:sp macro="" textlink="">
      <xdr:nvSpPr>
        <xdr:cNvPr id="671" name="テキスト ボックス 670"/>
        <xdr:cNvSpPr txBox="1"/>
      </xdr:nvSpPr>
      <xdr:spPr>
        <a:xfrm>
          <a:off x="12579427" y="1647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2" name="正方形/長方形 67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3" name="正方形/長方形 67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4" name="正方形/長方形 67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5" name="正方形/長方形 67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6" name="正方形/長方形 67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7" name="正方形/長方形 67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8" name="正方形/長方形 67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9" name="正方形/長方形 67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0" name="テキスト ボックス 67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1" name="直線コネクタ 68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2" name="直線コネクタ 68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3" name="テキスト ボックス 68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4" name="直線コネクタ 68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5" name="テキスト ボックス 68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6" name="直線コネクタ 68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7" name="テキスト ボックス 68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8" name="直線コネクタ 68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89" name="テキスト ボックス 68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0" name="直線コネクタ 68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1" name="テキスト ボックス 69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2" name="直線コネクタ 69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3" name="テキスト ボックス 69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153188</xdr:rowOff>
    </xdr:from>
    <xdr:to>
      <xdr:col>32</xdr:col>
      <xdr:colOff>186689</xdr:colOff>
      <xdr:row>39</xdr:row>
      <xdr:rowOff>44450</xdr:rowOff>
    </xdr:to>
    <xdr:cxnSp macro="">
      <xdr:nvCxnSpPr>
        <xdr:cNvPr id="695" name="直線コネクタ 694"/>
        <xdr:cNvCxnSpPr/>
      </xdr:nvCxnSpPr>
      <xdr:spPr>
        <a:xfrm flipV="1">
          <a:off x="22159595" y="5468138"/>
          <a:ext cx="1269" cy="1262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7" name="直線コネクタ 69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99865</xdr:rowOff>
    </xdr:from>
    <xdr:ext cx="534377" cy="259045"/>
    <xdr:sp macro="" textlink="">
      <xdr:nvSpPr>
        <xdr:cNvPr id="698" name="投資及び出資金最大値テキスト"/>
        <xdr:cNvSpPr txBox="1"/>
      </xdr:nvSpPr>
      <xdr:spPr>
        <a:xfrm>
          <a:off x="22212300" y="524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16,573</a:t>
          </a:r>
          <a:endParaRPr kumimoji="1" lang="ja-JP" altLang="en-US" sz="1000" b="1">
            <a:latin typeface="ＭＳ Ｐゴシック"/>
          </a:endParaRPr>
        </a:p>
      </xdr:txBody>
    </xdr:sp>
    <xdr:clientData/>
  </xdr:oneCellAnchor>
  <xdr:twoCellAnchor>
    <xdr:from>
      <xdr:col>32</xdr:col>
      <xdr:colOff>98425</xdr:colOff>
      <xdr:row>31</xdr:row>
      <xdr:rowOff>153188</xdr:rowOff>
    </xdr:from>
    <xdr:to>
      <xdr:col>32</xdr:col>
      <xdr:colOff>276225</xdr:colOff>
      <xdr:row>31</xdr:row>
      <xdr:rowOff>153188</xdr:rowOff>
    </xdr:to>
    <xdr:cxnSp macro="">
      <xdr:nvCxnSpPr>
        <xdr:cNvPr id="699" name="直線コネクタ 698"/>
        <xdr:cNvCxnSpPr/>
      </xdr:nvCxnSpPr>
      <xdr:spPr>
        <a:xfrm>
          <a:off x="22072600" y="546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57328</xdr:rowOff>
    </xdr:from>
    <xdr:to>
      <xdr:col>32</xdr:col>
      <xdr:colOff>187325</xdr:colOff>
      <xdr:row>38</xdr:row>
      <xdr:rowOff>63957</xdr:rowOff>
    </xdr:to>
    <xdr:cxnSp macro="">
      <xdr:nvCxnSpPr>
        <xdr:cNvPr id="700" name="直線コネクタ 699"/>
        <xdr:cNvCxnSpPr/>
      </xdr:nvCxnSpPr>
      <xdr:spPr>
        <a:xfrm flipV="1">
          <a:off x="21323300" y="6572428"/>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38905</xdr:rowOff>
    </xdr:from>
    <xdr:ext cx="469744" cy="259045"/>
    <xdr:sp macro="" textlink="">
      <xdr:nvSpPr>
        <xdr:cNvPr id="701" name="投資及び出資金平均値テキスト"/>
        <xdr:cNvSpPr txBox="1"/>
      </xdr:nvSpPr>
      <xdr:spPr>
        <a:xfrm>
          <a:off x="22212300" y="6554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60478</xdr:rowOff>
    </xdr:from>
    <xdr:to>
      <xdr:col>32</xdr:col>
      <xdr:colOff>238125</xdr:colOff>
      <xdr:row>38</xdr:row>
      <xdr:rowOff>162078</xdr:rowOff>
    </xdr:to>
    <xdr:sp macro="" textlink="">
      <xdr:nvSpPr>
        <xdr:cNvPr id="702" name="フローチャート : 判断 701"/>
        <xdr:cNvSpPr/>
      </xdr:nvSpPr>
      <xdr:spPr>
        <a:xfrm>
          <a:off x="22110700" y="657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63957</xdr:rowOff>
    </xdr:from>
    <xdr:to>
      <xdr:col>31</xdr:col>
      <xdr:colOff>34925</xdr:colOff>
      <xdr:row>38</xdr:row>
      <xdr:rowOff>70053</xdr:rowOff>
    </xdr:to>
    <xdr:cxnSp macro="">
      <xdr:nvCxnSpPr>
        <xdr:cNvPr id="703" name="直線コネクタ 702"/>
        <xdr:cNvCxnSpPr/>
      </xdr:nvCxnSpPr>
      <xdr:spPr>
        <a:xfrm flipV="1">
          <a:off x="20434300" y="657905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94386</xdr:rowOff>
    </xdr:from>
    <xdr:to>
      <xdr:col>31</xdr:col>
      <xdr:colOff>85725</xdr:colOff>
      <xdr:row>39</xdr:row>
      <xdr:rowOff>24536</xdr:rowOff>
    </xdr:to>
    <xdr:sp macro="" textlink="">
      <xdr:nvSpPr>
        <xdr:cNvPr id="704" name="フローチャート : 判断 703"/>
        <xdr:cNvSpPr/>
      </xdr:nvSpPr>
      <xdr:spPr>
        <a:xfrm>
          <a:off x="21272500" y="6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15663</xdr:rowOff>
    </xdr:from>
    <xdr:ext cx="378565" cy="259045"/>
    <xdr:sp macro="" textlink="">
      <xdr:nvSpPr>
        <xdr:cNvPr id="705" name="テキスト ボックス 704"/>
        <xdr:cNvSpPr txBox="1"/>
      </xdr:nvSpPr>
      <xdr:spPr>
        <a:xfrm>
          <a:off x="21134017" y="6702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70053</xdr:rowOff>
    </xdr:from>
    <xdr:to>
      <xdr:col>29</xdr:col>
      <xdr:colOff>517525</xdr:colOff>
      <xdr:row>39</xdr:row>
      <xdr:rowOff>44450</xdr:rowOff>
    </xdr:to>
    <xdr:cxnSp macro="">
      <xdr:nvCxnSpPr>
        <xdr:cNvPr id="706" name="直線コネクタ 705"/>
        <xdr:cNvCxnSpPr/>
      </xdr:nvCxnSpPr>
      <xdr:spPr>
        <a:xfrm flipV="1">
          <a:off x="19545300" y="6585153"/>
          <a:ext cx="889000" cy="1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91872</xdr:rowOff>
    </xdr:from>
    <xdr:to>
      <xdr:col>29</xdr:col>
      <xdr:colOff>568325</xdr:colOff>
      <xdr:row>39</xdr:row>
      <xdr:rowOff>22022</xdr:rowOff>
    </xdr:to>
    <xdr:sp macro="" textlink="">
      <xdr:nvSpPr>
        <xdr:cNvPr id="707" name="フローチャート : 判断 706"/>
        <xdr:cNvSpPr/>
      </xdr:nvSpPr>
      <xdr:spPr>
        <a:xfrm>
          <a:off x="20383500" y="66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13149</xdr:rowOff>
    </xdr:from>
    <xdr:ext cx="378565" cy="259045"/>
    <xdr:sp macro="" textlink="">
      <xdr:nvSpPr>
        <xdr:cNvPr id="708" name="テキスト ボックス 707"/>
        <xdr:cNvSpPr txBox="1"/>
      </xdr:nvSpPr>
      <xdr:spPr>
        <a:xfrm>
          <a:off x="20245017" y="6699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09" name="直線コネクタ 70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92253</xdr:rowOff>
    </xdr:from>
    <xdr:to>
      <xdr:col>28</xdr:col>
      <xdr:colOff>365125</xdr:colOff>
      <xdr:row>39</xdr:row>
      <xdr:rowOff>22403</xdr:rowOff>
    </xdr:to>
    <xdr:sp macro="" textlink="">
      <xdr:nvSpPr>
        <xdr:cNvPr id="710" name="フローチャート : 判断 709"/>
        <xdr:cNvSpPr/>
      </xdr:nvSpPr>
      <xdr:spPr>
        <a:xfrm>
          <a:off x="19494500" y="660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38930</xdr:rowOff>
    </xdr:from>
    <xdr:ext cx="378565" cy="259045"/>
    <xdr:sp macro="" textlink="">
      <xdr:nvSpPr>
        <xdr:cNvPr id="711" name="テキスト ボックス 710"/>
        <xdr:cNvSpPr txBox="1"/>
      </xdr:nvSpPr>
      <xdr:spPr>
        <a:xfrm>
          <a:off x="19356017" y="6382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87757</xdr:rowOff>
    </xdr:from>
    <xdr:to>
      <xdr:col>27</xdr:col>
      <xdr:colOff>161925</xdr:colOff>
      <xdr:row>39</xdr:row>
      <xdr:rowOff>17907</xdr:rowOff>
    </xdr:to>
    <xdr:sp macro="" textlink="">
      <xdr:nvSpPr>
        <xdr:cNvPr id="712" name="フローチャート : 判断 711"/>
        <xdr:cNvSpPr/>
      </xdr:nvSpPr>
      <xdr:spPr>
        <a:xfrm>
          <a:off x="18605500" y="660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34434</xdr:rowOff>
    </xdr:from>
    <xdr:ext cx="469744" cy="259045"/>
    <xdr:sp macro="" textlink="">
      <xdr:nvSpPr>
        <xdr:cNvPr id="713" name="テキスト ボックス 712"/>
        <xdr:cNvSpPr txBox="1"/>
      </xdr:nvSpPr>
      <xdr:spPr>
        <a:xfrm>
          <a:off x="18421427" y="63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4" name="テキスト ボックス 71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5" name="テキスト ボックス 71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6" name="テキスト ボックス 71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7" name="テキスト ボックス 71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8" name="テキスト ボックス 71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6528</xdr:rowOff>
    </xdr:from>
    <xdr:to>
      <xdr:col>32</xdr:col>
      <xdr:colOff>238125</xdr:colOff>
      <xdr:row>38</xdr:row>
      <xdr:rowOff>108128</xdr:rowOff>
    </xdr:to>
    <xdr:sp macro="" textlink="">
      <xdr:nvSpPr>
        <xdr:cNvPr id="719" name="円/楕円 718"/>
        <xdr:cNvSpPr/>
      </xdr:nvSpPr>
      <xdr:spPr>
        <a:xfrm>
          <a:off x="22110700" y="65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29405</xdr:rowOff>
    </xdr:from>
    <xdr:ext cx="469744" cy="259045"/>
    <xdr:sp macro="" textlink="">
      <xdr:nvSpPr>
        <xdr:cNvPr id="720" name="投資及び出資金該当値テキスト"/>
        <xdr:cNvSpPr txBox="1"/>
      </xdr:nvSpPr>
      <xdr:spPr>
        <a:xfrm>
          <a:off x="22212300" y="637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13157</xdr:rowOff>
    </xdr:from>
    <xdr:to>
      <xdr:col>31</xdr:col>
      <xdr:colOff>85725</xdr:colOff>
      <xdr:row>38</xdr:row>
      <xdr:rowOff>114757</xdr:rowOff>
    </xdr:to>
    <xdr:sp macro="" textlink="">
      <xdr:nvSpPr>
        <xdr:cNvPr id="721" name="円/楕円 720"/>
        <xdr:cNvSpPr/>
      </xdr:nvSpPr>
      <xdr:spPr>
        <a:xfrm>
          <a:off x="21272500" y="652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131284</xdr:rowOff>
    </xdr:from>
    <xdr:ext cx="469744" cy="259045"/>
    <xdr:sp macro="" textlink="">
      <xdr:nvSpPr>
        <xdr:cNvPr id="722" name="テキスト ボックス 721"/>
        <xdr:cNvSpPr txBox="1"/>
      </xdr:nvSpPr>
      <xdr:spPr>
        <a:xfrm>
          <a:off x="21088427" y="630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19253</xdr:rowOff>
    </xdr:from>
    <xdr:to>
      <xdr:col>29</xdr:col>
      <xdr:colOff>568325</xdr:colOff>
      <xdr:row>38</xdr:row>
      <xdr:rowOff>120853</xdr:rowOff>
    </xdr:to>
    <xdr:sp macro="" textlink="">
      <xdr:nvSpPr>
        <xdr:cNvPr id="723" name="円/楕円 722"/>
        <xdr:cNvSpPr/>
      </xdr:nvSpPr>
      <xdr:spPr>
        <a:xfrm>
          <a:off x="20383500" y="653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137380</xdr:rowOff>
    </xdr:from>
    <xdr:ext cx="469744" cy="259045"/>
    <xdr:sp macro="" textlink="">
      <xdr:nvSpPr>
        <xdr:cNvPr id="724" name="テキスト ボックス 723"/>
        <xdr:cNvSpPr txBox="1"/>
      </xdr:nvSpPr>
      <xdr:spPr>
        <a:xfrm>
          <a:off x="20199427" y="63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5" name="円/楕円 72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6" name="テキスト ボックス 72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7" name="円/楕円 72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28" name="テキスト ボックス 72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9" name="正方形/長方形 72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0" name="正方形/長方形 72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1" name="正方形/長方形 73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2" name="正方形/長方形 73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3" name="正方形/長方形 73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4" name="正方形/長方形 73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5" name="正方形/長方形 73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11,743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6" name="正方形/長方形 73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7" name="テキスト ボックス 73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8" name="直線コネクタ 73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9" name="直線コネクタ 73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0" name="テキスト ボックス 73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1" name="直線コネクタ 74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2" name="テキスト ボックス 74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3" name="直線コネクタ 74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4" name="テキスト ボックス 74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5" name="直線コネクタ 74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6" name="テキスト ボックス 74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7" name="直線コネクタ 74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8" name="テキスト ボックス 74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79281</xdr:rowOff>
    </xdr:from>
    <xdr:to>
      <xdr:col>32</xdr:col>
      <xdr:colOff>186689</xdr:colOff>
      <xdr:row>58</xdr:row>
      <xdr:rowOff>139700</xdr:rowOff>
    </xdr:to>
    <xdr:cxnSp macro="">
      <xdr:nvCxnSpPr>
        <xdr:cNvPr id="750" name="直線コネクタ 749"/>
        <xdr:cNvCxnSpPr/>
      </xdr:nvCxnSpPr>
      <xdr:spPr>
        <a:xfrm flipV="1">
          <a:off x="22159595" y="8823231"/>
          <a:ext cx="1269" cy="1260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2" name="直線コネクタ 75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25958</xdr:rowOff>
    </xdr:from>
    <xdr:ext cx="534377" cy="259045"/>
    <xdr:sp macro="" textlink="">
      <xdr:nvSpPr>
        <xdr:cNvPr id="753" name="貸付金最大値テキスト"/>
        <xdr:cNvSpPr txBox="1"/>
      </xdr:nvSpPr>
      <xdr:spPr>
        <a:xfrm>
          <a:off x="22212300" y="859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55,143</a:t>
          </a:r>
          <a:endParaRPr kumimoji="1" lang="ja-JP" altLang="en-US" sz="1000" b="1">
            <a:latin typeface="ＭＳ Ｐゴシック"/>
          </a:endParaRPr>
        </a:p>
      </xdr:txBody>
    </xdr:sp>
    <xdr:clientData/>
  </xdr:oneCellAnchor>
  <xdr:twoCellAnchor>
    <xdr:from>
      <xdr:col>32</xdr:col>
      <xdr:colOff>98425</xdr:colOff>
      <xdr:row>51</xdr:row>
      <xdr:rowOff>79281</xdr:rowOff>
    </xdr:from>
    <xdr:to>
      <xdr:col>32</xdr:col>
      <xdr:colOff>276225</xdr:colOff>
      <xdr:row>51</xdr:row>
      <xdr:rowOff>79281</xdr:rowOff>
    </xdr:to>
    <xdr:cxnSp macro="">
      <xdr:nvCxnSpPr>
        <xdr:cNvPr id="754" name="直線コネクタ 753"/>
        <xdr:cNvCxnSpPr/>
      </xdr:nvCxnSpPr>
      <xdr:spPr>
        <a:xfrm>
          <a:off x="22072600" y="8823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138717</xdr:rowOff>
    </xdr:from>
    <xdr:to>
      <xdr:col>32</xdr:col>
      <xdr:colOff>187325</xdr:colOff>
      <xdr:row>58</xdr:row>
      <xdr:rowOff>138717</xdr:rowOff>
    </xdr:to>
    <xdr:cxnSp macro="">
      <xdr:nvCxnSpPr>
        <xdr:cNvPr id="755" name="直線コネクタ 754"/>
        <xdr:cNvCxnSpPr/>
      </xdr:nvCxnSpPr>
      <xdr:spPr>
        <a:xfrm>
          <a:off x="21323300" y="10082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89580</xdr:rowOff>
    </xdr:from>
    <xdr:ext cx="469744" cy="259045"/>
    <xdr:sp macro="" textlink="">
      <xdr:nvSpPr>
        <xdr:cNvPr id="756" name="貸付金平均値テキスト"/>
        <xdr:cNvSpPr txBox="1"/>
      </xdr:nvSpPr>
      <xdr:spPr>
        <a:xfrm>
          <a:off x="22212300" y="9690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66703</xdr:rowOff>
    </xdr:from>
    <xdr:to>
      <xdr:col>32</xdr:col>
      <xdr:colOff>238125</xdr:colOff>
      <xdr:row>57</xdr:row>
      <xdr:rowOff>168303</xdr:rowOff>
    </xdr:to>
    <xdr:sp macro="" textlink="">
      <xdr:nvSpPr>
        <xdr:cNvPr id="757" name="フローチャート : 判断 756"/>
        <xdr:cNvSpPr/>
      </xdr:nvSpPr>
      <xdr:spPr>
        <a:xfrm>
          <a:off x="221107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138580</xdr:rowOff>
    </xdr:from>
    <xdr:to>
      <xdr:col>31</xdr:col>
      <xdr:colOff>34925</xdr:colOff>
      <xdr:row>58</xdr:row>
      <xdr:rowOff>138717</xdr:rowOff>
    </xdr:to>
    <xdr:cxnSp macro="">
      <xdr:nvCxnSpPr>
        <xdr:cNvPr id="758" name="直線コネクタ 757"/>
        <xdr:cNvCxnSpPr/>
      </xdr:nvCxnSpPr>
      <xdr:spPr>
        <a:xfrm>
          <a:off x="20434300" y="10082680"/>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60965</xdr:rowOff>
    </xdr:from>
    <xdr:to>
      <xdr:col>31</xdr:col>
      <xdr:colOff>85725</xdr:colOff>
      <xdr:row>57</xdr:row>
      <xdr:rowOff>162565</xdr:rowOff>
    </xdr:to>
    <xdr:sp macro="" textlink="">
      <xdr:nvSpPr>
        <xdr:cNvPr id="759" name="フローチャート : 判断 758"/>
        <xdr:cNvSpPr/>
      </xdr:nvSpPr>
      <xdr:spPr>
        <a:xfrm>
          <a:off x="21272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7642</xdr:rowOff>
    </xdr:from>
    <xdr:ext cx="469744" cy="259045"/>
    <xdr:sp macro="" textlink="">
      <xdr:nvSpPr>
        <xdr:cNvPr id="760" name="テキスト ボックス 759"/>
        <xdr:cNvSpPr txBox="1"/>
      </xdr:nvSpPr>
      <xdr:spPr>
        <a:xfrm>
          <a:off x="21088427"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137871</xdr:rowOff>
    </xdr:from>
    <xdr:to>
      <xdr:col>29</xdr:col>
      <xdr:colOff>517525</xdr:colOff>
      <xdr:row>58</xdr:row>
      <xdr:rowOff>138580</xdr:rowOff>
    </xdr:to>
    <xdr:cxnSp macro="">
      <xdr:nvCxnSpPr>
        <xdr:cNvPr id="761" name="直線コネクタ 760"/>
        <xdr:cNvCxnSpPr/>
      </xdr:nvCxnSpPr>
      <xdr:spPr>
        <a:xfrm>
          <a:off x="19545300" y="10081971"/>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53764</xdr:rowOff>
    </xdr:from>
    <xdr:to>
      <xdr:col>29</xdr:col>
      <xdr:colOff>568325</xdr:colOff>
      <xdr:row>57</xdr:row>
      <xdr:rowOff>155364</xdr:rowOff>
    </xdr:to>
    <xdr:sp macro="" textlink="">
      <xdr:nvSpPr>
        <xdr:cNvPr id="762" name="フローチャート : 判断 761"/>
        <xdr:cNvSpPr/>
      </xdr:nvSpPr>
      <xdr:spPr>
        <a:xfrm>
          <a:off x="20383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441</xdr:rowOff>
    </xdr:from>
    <xdr:ext cx="469744" cy="259045"/>
    <xdr:sp macro="" textlink="">
      <xdr:nvSpPr>
        <xdr:cNvPr id="763" name="テキスト ボックス 762"/>
        <xdr:cNvSpPr txBox="1"/>
      </xdr:nvSpPr>
      <xdr:spPr>
        <a:xfrm>
          <a:off x="20199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137871</xdr:rowOff>
    </xdr:from>
    <xdr:to>
      <xdr:col>28</xdr:col>
      <xdr:colOff>314325</xdr:colOff>
      <xdr:row>58</xdr:row>
      <xdr:rowOff>138123</xdr:rowOff>
    </xdr:to>
    <xdr:cxnSp macro="">
      <xdr:nvCxnSpPr>
        <xdr:cNvPr id="764" name="直線コネクタ 763"/>
        <xdr:cNvCxnSpPr/>
      </xdr:nvCxnSpPr>
      <xdr:spPr>
        <a:xfrm flipV="1">
          <a:off x="18656300" y="10081971"/>
          <a:ext cx="8890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30493</xdr:rowOff>
    </xdr:from>
    <xdr:to>
      <xdr:col>28</xdr:col>
      <xdr:colOff>365125</xdr:colOff>
      <xdr:row>57</xdr:row>
      <xdr:rowOff>132093</xdr:rowOff>
    </xdr:to>
    <xdr:sp macro="" textlink="">
      <xdr:nvSpPr>
        <xdr:cNvPr id="765" name="フローチャート : 判断 764"/>
        <xdr:cNvSpPr/>
      </xdr:nvSpPr>
      <xdr:spPr>
        <a:xfrm>
          <a:off x="19494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148620</xdr:rowOff>
    </xdr:from>
    <xdr:ext cx="534377" cy="259045"/>
    <xdr:sp macro="" textlink="">
      <xdr:nvSpPr>
        <xdr:cNvPr id="766" name="テキスト ボックス 765"/>
        <xdr:cNvSpPr txBox="1"/>
      </xdr:nvSpPr>
      <xdr:spPr>
        <a:xfrm>
          <a:off x="19278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14925</xdr:rowOff>
    </xdr:from>
    <xdr:to>
      <xdr:col>27</xdr:col>
      <xdr:colOff>161925</xdr:colOff>
      <xdr:row>57</xdr:row>
      <xdr:rowOff>116525</xdr:rowOff>
    </xdr:to>
    <xdr:sp macro="" textlink="">
      <xdr:nvSpPr>
        <xdr:cNvPr id="767" name="フローチャート : 判断 766"/>
        <xdr:cNvSpPr/>
      </xdr:nvSpPr>
      <xdr:spPr>
        <a:xfrm>
          <a:off x="18605500" y="978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133052</xdr:rowOff>
    </xdr:from>
    <xdr:ext cx="534377" cy="259045"/>
    <xdr:sp macro="" textlink="">
      <xdr:nvSpPr>
        <xdr:cNvPr id="768" name="テキスト ボックス 767"/>
        <xdr:cNvSpPr txBox="1"/>
      </xdr:nvSpPr>
      <xdr:spPr>
        <a:xfrm>
          <a:off x="18389111" y="956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10,736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9" name="テキスト ボックス 76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0" name="テキスト ボックス 76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1" name="テキスト ボックス 77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2" name="テキスト ボックス 77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3" name="テキスト ボックス 77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87917</xdr:rowOff>
    </xdr:from>
    <xdr:to>
      <xdr:col>32</xdr:col>
      <xdr:colOff>238125</xdr:colOff>
      <xdr:row>59</xdr:row>
      <xdr:rowOff>18067</xdr:rowOff>
    </xdr:to>
    <xdr:sp macro="" textlink="">
      <xdr:nvSpPr>
        <xdr:cNvPr id="774" name="円/楕円 773"/>
        <xdr:cNvSpPr/>
      </xdr:nvSpPr>
      <xdr:spPr>
        <a:xfrm>
          <a:off x="22110700" y="1003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2844</xdr:rowOff>
    </xdr:from>
    <xdr:ext cx="313932" cy="259045"/>
    <xdr:sp macro="" textlink="">
      <xdr:nvSpPr>
        <xdr:cNvPr id="775" name="貸付金該当値テキスト"/>
        <xdr:cNvSpPr txBox="1"/>
      </xdr:nvSpPr>
      <xdr:spPr>
        <a:xfrm>
          <a:off x="22212300" y="99469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87917</xdr:rowOff>
    </xdr:from>
    <xdr:to>
      <xdr:col>31</xdr:col>
      <xdr:colOff>85725</xdr:colOff>
      <xdr:row>59</xdr:row>
      <xdr:rowOff>18067</xdr:rowOff>
    </xdr:to>
    <xdr:sp macro="" textlink="">
      <xdr:nvSpPr>
        <xdr:cNvPr id="776" name="円/楕円 775"/>
        <xdr:cNvSpPr/>
      </xdr:nvSpPr>
      <xdr:spPr>
        <a:xfrm>
          <a:off x="21272500" y="1003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9194</xdr:rowOff>
    </xdr:from>
    <xdr:ext cx="313932" cy="259045"/>
    <xdr:sp macro="" textlink="">
      <xdr:nvSpPr>
        <xdr:cNvPr id="777" name="テキスト ボックス 776"/>
        <xdr:cNvSpPr txBox="1"/>
      </xdr:nvSpPr>
      <xdr:spPr>
        <a:xfrm>
          <a:off x="21166333" y="101247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87780</xdr:rowOff>
    </xdr:from>
    <xdr:to>
      <xdr:col>29</xdr:col>
      <xdr:colOff>568325</xdr:colOff>
      <xdr:row>59</xdr:row>
      <xdr:rowOff>17930</xdr:rowOff>
    </xdr:to>
    <xdr:sp macro="" textlink="">
      <xdr:nvSpPr>
        <xdr:cNvPr id="778" name="円/楕円 777"/>
        <xdr:cNvSpPr/>
      </xdr:nvSpPr>
      <xdr:spPr>
        <a:xfrm>
          <a:off x="20383500" y="1003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9057</xdr:rowOff>
    </xdr:from>
    <xdr:ext cx="313932" cy="259045"/>
    <xdr:sp macro="" textlink="">
      <xdr:nvSpPr>
        <xdr:cNvPr id="779" name="テキスト ボックス 778"/>
        <xdr:cNvSpPr txBox="1"/>
      </xdr:nvSpPr>
      <xdr:spPr>
        <a:xfrm>
          <a:off x="20277333" y="10124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87071</xdr:rowOff>
    </xdr:from>
    <xdr:to>
      <xdr:col>28</xdr:col>
      <xdr:colOff>365125</xdr:colOff>
      <xdr:row>59</xdr:row>
      <xdr:rowOff>17221</xdr:rowOff>
    </xdr:to>
    <xdr:sp macro="" textlink="">
      <xdr:nvSpPr>
        <xdr:cNvPr id="780" name="円/楕円 779"/>
        <xdr:cNvSpPr/>
      </xdr:nvSpPr>
      <xdr:spPr>
        <a:xfrm>
          <a:off x="19494500" y="100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8348</xdr:rowOff>
    </xdr:from>
    <xdr:ext cx="313932" cy="259045"/>
    <xdr:sp macro="" textlink="">
      <xdr:nvSpPr>
        <xdr:cNvPr id="781" name="テキスト ボックス 780"/>
        <xdr:cNvSpPr txBox="1"/>
      </xdr:nvSpPr>
      <xdr:spPr>
        <a:xfrm>
          <a:off x="19388333" y="10123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87323</xdr:rowOff>
    </xdr:from>
    <xdr:to>
      <xdr:col>27</xdr:col>
      <xdr:colOff>161925</xdr:colOff>
      <xdr:row>59</xdr:row>
      <xdr:rowOff>17473</xdr:rowOff>
    </xdr:to>
    <xdr:sp macro="" textlink="">
      <xdr:nvSpPr>
        <xdr:cNvPr id="782" name="円/楕円 781"/>
        <xdr:cNvSpPr/>
      </xdr:nvSpPr>
      <xdr:spPr>
        <a:xfrm>
          <a:off x="18605500" y="1003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8600</xdr:rowOff>
    </xdr:from>
    <xdr:ext cx="313932" cy="259045"/>
    <xdr:sp macro="" textlink="">
      <xdr:nvSpPr>
        <xdr:cNvPr id="783" name="テキスト ボックス 782"/>
        <xdr:cNvSpPr txBox="1"/>
      </xdr:nvSpPr>
      <xdr:spPr>
        <a:xfrm>
          <a:off x="18499333" y="10124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4" name="正方形/長方形 78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5" name="正方形/長方形 78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6" name="正方形/長方形 78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7" name="正方形/長方形 78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8" name="正方形/長方形 78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9" name="正方形/長方形 78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0" name="正方形/長方形 78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1" name="正方形/長方形 79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2" name="テキスト ボックス 79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3" name="直線コネクタ 79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4" name="テキスト ボックス 79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5" name="直線コネクタ 79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6" name="テキスト ボックス 79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7" name="直線コネクタ 79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8" name="テキスト ボックス 79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9" name="直線コネクタ 79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00" name="テキスト ボックス 79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01" name="直線コネクタ 80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2" name="テキスト ボックス 80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3" name="直線コネクタ 80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4" name="テキスト ボックス 80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12736</xdr:rowOff>
    </xdr:from>
    <xdr:to>
      <xdr:col>32</xdr:col>
      <xdr:colOff>186689</xdr:colOff>
      <xdr:row>77</xdr:row>
      <xdr:rowOff>33858</xdr:rowOff>
    </xdr:to>
    <xdr:cxnSp macro="">
      <xdr:nvCxnSpPr>
        <xdr:cNvPr id="806" name="直線コネクタ 805"/>
        <xdr:cNvCxnSpPr/>
      </xdr:nvCxnSpPr>
      <xdr:spPr>
        <a:xfrm flipV="1">
          <a:off x="22159595" y="12014236"/>
          <a:ext cx="1269" cy="1221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37685</xdr:rowOff>
    </xdr:from>
    <xdr:ext cx="534377" cy="259045"/>
    <xdr:sp macro="" textlink="">
      <xdr:nvSpPr>
        <xdr:cNvPr id="807" name="繰出金最小値テキスト"/>
        <xdr:cNvSpPr txBox="1"/>
      </xdr:nvSpPr>
      <xdr:spPr>
        <a:xfrm>
          <a:off x="22212300" y="132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26,065</a:t>
          </a:r>
          <a:endParaRPr kumimoji="1" lang="ja-JP" altLang="en-US" sz="1000" b="1">
            <a:latin typeface="ＭＳ Ｐゴシック"/>
          </a:endParaRPr>
        </a:p>
      </xdr:txBody>
    </xdr:sp>
    <xdr:clientData/>
  </xdr:oneCellAnchor>
  <xdr:twoCellAnchor>
    <xdr:from>
      <xdr:col>32</xdr:col>
      <xdr:colOff>98425</xdr:colOff>
      <xdr:row>77</xdr:row>
      <xdr:rowOff>33858</xdr:rowOff>
    </xdr:from>
    <xdr:to>
      <xdr:col>32</xdr:col>
      <xdr:colOff>276225</xdr:colOff>
      <xdr:row>77</xdr:row>
      <xdr:rowOff>33858</xdr:rowOff>
    </xdr:to>
    <xdr:cxnSp macro="">
      <xdr:nvCxnSpPr>
        <xdr:cNvPr id="808" name="直線コネクタ 807"/>
        <xdr:cNvCxnSpPr/>
      </xdr:nvCxnSpPr>
      <xdr:spPr>
        <a:xfrm>
          <a:off x="22072600" y="13235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130863</xdr:rowOff>
    </xdr:from>
    <xdr:ext cx="534377" cy="259045"/>
    <xdr:sp macro="" textlink="">
      <xdr:nvSpPr>
        <xdr:cNvPr id="809" name="繰出金最大値テキスト"/>
        <xdr:cNvSpPr txBox="1"/>
      </xdr:nvSpPr>
      <xdr:spPr>
        <a:xfrm>
          <a:off x="22212300" y="1178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52,777</a:t>
          </a:r>
          <a:endParaRPr kumimoji="1" lang="ja-JP" altLang="en-US" sz="1000" b="1">
            <a:latin typeface="ＭＳ Ｐゴシック"/>
          </a:endParaRPr>
        </a:p>
      </xdr:txBody>
    </xdr:sp>
    <xdr:clientData/>
  </xdr:oneCellAnchor>
  <xdr:twoCellAnchor>
    <xdr:from>
      <xdr:col>32</xdr:col>
      <xdr:colOff>98425</xdr:colOff>
      <xdr:row>70</xdr:row>
      <xdr:rowOff>12736</xdr:rowOff>
    </xdr:from>
    <xdr:to>
      <xdr:col>32</xdr:col>
      <xdr:colOff>276225</xdr:colOff>
      <xdr:row>70</xdr:row>
      <xdr:rowOff>12736</xdr:rowOff>
    </xdr:to>
    <xdr:cxnSp macro="">
      <xdr:nvCxnSpPr>
        <xdr:cNvPr id="810" name="直線コネクタ 809"/>
        <xdr:cNvCxnSpPr/>
      </xdr:nvCxnSpPr>
      <xdr:spPr>
        <a:xfrm>
          <a:off x="22072600" y="120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145369</xdr:rowOff>
    </xdr:from>
    <xdr:to>
      <xdr:col>32</xdr:col>
      <xdr:colOff>187325</xdr:colOff>
      <xdr:row>75</xdr:row>
      <xdr:rowOff>112268</xdr:rowOff>
    </xdr:to>
    <xdr:cxnSp macro="">
      <xdr:nvCxnSpPr>
        <xdr:cNvPr id="811" name="直線コネクタ 810"/>
        <xdr:cNvCxnSpPr/>
      </xdr:nvCxnSpPr>
      <xdr:spPr>
        <a:xfrm flipV="1">
          <a:off x="21323300" y="12832669"/>
          <a:ext cx="838200" cy="13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99204</xdr:rowOff>
    </xdr:from>
    <xdr:ext cx="534377" cy="259045"/>
    <xdr:sp macro="" textlink="">
      <xdr:nvSpPr>
        <xdr:cNvPr id="812" name="繰出金平均値テキスト"/>
        <xdr:cNvSpPr txBox="1"/>
      </xdr:nvSpPr>
      <xdr:spPr>
        <a:xfrm>
          <a:off x="22212300" y="1261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76327</xdr:rowOff>
    </xdr:from>
    <xdr:to>
      <xdr:col>32</xdr:col>
      <xdr:colOff>238125</xdr:colOff>
      <xdr:row>75</xdr:row>
      <xdr:rowOff>6477</xdr:rowOff>
    </xdr:to>
    <xdr:sp macro="" textlink="">
      <xdr:nvSpPr>
        <xdr:cNvPr id="813" name="フローチャート : 判断 812"/>
        <xdr:cNvSpPr/>
      </xdr:nvSpPr>
      <xdr:spPr>
        <a:xfrm>
          <a:off x="22110700" y="127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112268</xdr:rowOff>
    </xdr:from>
    <xdr:to>
      <xdr:col>31</xdr:col>
      <xdr:colOff>34925</xdr:colOff>
      <xdr:row>75</xdr:row>
      <xdr:rowOff>162561</xdr:rowOff>
    </xdr:to>
    <xdr:cxnSp macro="">
      <xdr:nvCxnSpPr>
        <xdr:cNvPr id="814" name="直線コネクタ 813"/>
        <xdr:cNvCxnSpPr/>
      </xdr:nvCxnSpPr>
      <xdr:spPr>
        <a:xfrm flipV="1">
          <a:off x="20434300" y="1297101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91506</xdr:rowOff>
    </xdr:from>
    <xdr:to>
      <xdr:col>31</xdr:col>
      <xdr:colOff>85725</xdr:colOff>
      <xdr:row>75</xdr:row>
      <xdr:rowOff>21656</xdr:rowOff>
    </xdr:to>
    <xdr:sp macro="" textlink="">
      <xdr:nvSpPr>
        <xdr:cNvPr id="815" name="フローチャート : 判断 814"/>
        <xdr:cNvSpPr/>
      </xdr:nvSpPr>
      <xdr:spPr>
        <a:xfrm>
          <a:off x="21272500" y="1277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38183</xdr:rowOff>
    </xdr:from>
    <xdr:ext cx="534377" cy="259045"/>
    <xdr:sp macro="" textlink="">
      <xdr:nvSpPr>
        <xdr:cNvPr id="816" name="テキスト ボックス 815"/>
        <xdr:cNvSpPr txBox="1"/>
      </xdr:nvSpPr>
      <xdr:spPr>
        <a:xfrm>
          <a:off x="21056111" y="1255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166994</xdr:rowOff>
    </xdr:from>
    <xdr:to>
      <xdr:col>29</xdr:col>
      <xdr:colOff>517525</xdr:colOff>
      <xdr:row>75</xdr:row>
      <xdr:rowOff>162561</xdr:rowOff>
    </xdr:to>
    <xdr:cxnSp macro="">
      <xdr:nvCxnSpPr>
        <xdr:cNvPr id="817" name="直線コネクタ 816"/>
        <xdr:cNvCxnSpPr/>
      </xdr:nvCxnSpPr>
      <xdr:spPr>
        <a:xfrm>
          <a:off x="19545300" y="12682844"/>
          <a:ext cx="889000" cy="33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13919</xdr:rowOff>
    </xdr:from>
    <xdr:to>
      <xdr:col>29</xdr:col>
      <xdr:colOff>568325</xdr:colOff>
      <xdr:row>75</xdr:row>
      <xdr:rowOff>115519</xdr:rowOff>
    </xdr:to>
    <xdr:sp macro="" textlink="">
      <xdr:nvSpPr>
        <xdr:cNvPr id="818" name="フローチャート : 判断 817"/>
        <xdr:cNvSpPr/>
      </xdr:nvSpPr>
      <xdr:spPr>
        <a:xfrm>
          <a:off x="20383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132046</xdr:rowOff>
    </xdr:from>
    <xdr:ext cx="534377" cy="259045"/>
    <xdr:sp macro="" textlink="">
      <xdr:nvSpPr>
        <xdr:cNvPr id="819" name="テキスト ボックス 818"/>
        <xdr:cNvSpPr txBox="1"/>
      </xdr:nvSpPr>
      <xdr:spPr>
        <a:xfrm>
          <a:off x="20167111" y="1264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166994</xdr:rowOff>
    </xdr:from>
    <xdr:to>
      <xdr:col>28</xdr:col>
      <xdr:colOff>314325</xdr:colOff>
      <xdr:row>74</xdr:row>
      <xdr:rowOff>91283</xdr:rowOff>
    </xdr:to>
    <xdr:cxnSp macro="">
      <xdr:nvCxnSpPr>
        <xdr:cNvPr id="820" name="直線コネクタ 819"/>
        <xdr:cNvCxnSpPr/>
      </xdr:nvCxnSpPr>
      <xdr:spPr>
        <a:xfrm flipV="1">
          <a:off x="18656300" y="12682844"/>
          <a:ext cx="889000" cy="9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141570</xdr:rowOff>
    </xdr:from>
    <xdr:to>
      <xdr:col>28</xdr:col>
      <xdr:colOff>365125</xdr:colOff>
      <xdr:row>75</xdr:row>
      <xdr:rowOff>71720</xdr:rowOff>
    </xdr:to>
    <xdr:sp macro="" textlink="">
      <xdr:nvSpPr>
        <xdr:cNvPr id="821" name="フローチャート : 判断 820"/>
        <xdr:cNvSpPr/>
      </xdr:nvSpPr>
      <xdr:spPr>
        <a:xfrm>
          <a:off x="19494500" y="1282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62847</xdr:rowOff>
    </xdr:from>
    <xdr:ext cx="534377" cy="259045"/>
    <xdr:sp macro="" textlink="">
      <xdr:nvSpPr>
        <xdr:cNvPr id="822" name="テキスト ボックス 821"/>
        <xdr:cNvSpPr txBox="1"/>
      </xdr:nvSpPr>
      <xdr:spPr>
        <a:xfrm>
          <a:off x="19278111" y="1292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167539</xdr:rowOff>
    </xdr:from>
    <xdr:to>
      <xdr:col>27</xdr:col>
      <xdr:colOff>161925</xdr:colOff>
      <xdr:row>75</xdr:row>
      <xdr:rowOff>97689</xdr:rowOff>
    </xdr:to>
    <xdr:sp macro="" textlink="">
      <xdr:nvSpPr>
        <xdr:cNvPr id="823" name="フローチャート : 判断 822"/>
        <xdr:cNvSpPr/>
      </xdr:nvSpPr>
      <xdr:spPr>
        <a:xfrm>
          <a:off x="18605500" y="128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88816</xdr:rowOff>
    </xdr:from>
    <xdr:ext cx="534377" cy="259045"/>
    <xdr:sp macro="" textlink="">
      <xdr:nvSpPr>
        <xdr:cNvPr id="824" name="テキスト ボックス 823"/>
        <xdr:cNvSpPr txBox="1"/>
      </xdr:nvSpPr>
      <xdr:spPr>
        <a:xfrm>
          <a:off x="18389111" y="129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5" name="テキスト ボックス 82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6" name="テキスト ボックス 82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7" name="テキスト ボックス 82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8" name="テキスト ボックス 82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9" name="テキスト ボックス 82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94569</xdr:rowOff>
    </xdr:from>
    <xdr:to>
      <xdr:col>32</xdr:col>
      <xdr:colOff>238125</xdr:colOff>
      <xdr:row>75</xdr:row>
      <xdr:rowOff>24719</xdr:rowOff>
    </xdr:to>
    <xdr:sp macro="" textlink="">
      <xdr:nvSpPr>
        <xdr:cNvPr id="830" name="円/楕円 829"/>
        <xdr:cNvSpPr/>
      </xdr:nvSpPr>
      <xdr:spPr>
        <a:xfrm>
          <a:off x="22110700" y="1278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72996</xdr:rowOff>
    </xdr:from>
    <xdr:ext cx="534377" cy="259045"/>
    <xdr:sp macro="" textlink="">
      <xdr:nvSpPr>
        <xdr:cNvPr id="831" name="繰出金該当値テキスト"/>
        <xdr:cNvSpPr txBox="1"/>
      </xdr:nvSpPr>
      <xdr:spPr>
        <a:xfrm>
          <a:off x="22212300" y="1276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34,876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61468</xdr:rowOff>
    </xdr:from>
    <xdr:to>
      <xdr:col>31</xdr:col>
      <xdr:colOff>85725</xdr:colOff>
      <xdr:row>75</xdr:row>
      <xdr:rowOff>163069</xdr:rowOff>
    </xdr:to>
    <xdr:sp macro="" textlink="">
      <xdr:nvSpPr>
        <xdr:cNvPr id="832" name="円/楕円 831"/>
        <xdr:cNvSpPr/>
      </xdr:nvSpPr>
      <xdr:spPr>
        <a:xfrm>
          <a:off x="21272500" y="129202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154195</xdr:rowOff>
    </xdr:from>
    <xdr:ext cx="534377" cy="259045"/>
    <xdr:sp macro="" textlink="">
      <xdr:nvSpPr>
        <xdr:cNvPr id="833" name="テキスト ボックス 832"/>
        <xdr:cNvSpPr txBox="1"/>
      </xdr:nvSpPr>
      <xdr:spPr>
        <a:xfrm>
          <a:off x="21056111" y="1301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31,850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111760</xdr:rowOff>
    </xdr:from>
    <xdr:to>
      <xdr:col>29</xdr:col>
      <xdr:colOff>568325</xdr:colOff>
      <xdr:row>76</xdr:row>
      <xdr:rowOff>41911</xdr:rowOff>
    </xdr:to>
    <xdr:sp macro="" textlink="">
      <xdr:nvSpPr>
        <xdr:cNvPr id="834" name="円/楕円 833"/>
        <xdr:cNvSpPr/>
      </xdr:nvSpPr>
      <xdr:spPr>
        <a:xfrm>
          <a:off x="20383500" y="129705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33038</xdr:rowOff>
    </xdr:from>
    <xdr:ext cx="534377" cy="259045"/>
    <xdr:sp macro="" textlink="">
      <xdr:nvSpPr>
        <xdr:cNvPr id="835" name="テキスト ボックス 834"/>
        <xdr:cNvSpPr txBox="1"/>
      </xdr:nvSpPr>
      <xdr:spPr>
        <a:xfrm>
          <a:off x="20167111" y="1306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30,750</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116194</xdr:rowOff>
    </xdr:from>
    <xdr:to>
      <xdr:col>28</xdr:col>
      <xdr:colOff>365125</xdr:colOff>
      <xdr:row>74</xdr:row>
      <xdr:rowOff>46344</xdr:rowOff>
    </xdr:to>
    <xdr:sp macro="" textlink="">
      <xdr:nvSpPr>
        <xdr:cNvPr id="836" name="円/楕円 835"/>
        <xdr:cNvSpPr/>
      </xdr:nvSpPr>
      <xdr:spPr>
        <a:xfrm>
          <a:off x="19494500" y="1263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62871</xdr:rowOff>
    </xdr:from>
    <xdr:ext cx="534377" cy="259045"/>
    <xdr:sp macro="" textlink="">
      <xdr:nvSpPr>
        <xdr:cNvPr id="837" name="テキスト ボックス 836"/>
        <xdr:cNvSpPr txBox="1"/>
      </xdr:nvSpPr>
      <xdr:spPr>
        <a:xfrm>
          <a:off x="19278111" y="1240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38,153</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40483</xdr:rowOff>
    </xdr:from>
    <xdr:to>
      <xdr:col>27</xdr:col>
      <xdr:colOff>161925</xdr:colOff>
      <xdr:row>74</xdr:row>
      <xdr:rowOff>142083</xdr:rowOff>
    </xdr:to>
    <xdr:sp macro="" textlink="">
      <xdr:nvSpPr>
        <xdr:cNvPr id="838" name="円/楕円 837"/>
        <xdr:cNvSpPr/>
      </xdr:nvSpPr>
      <xdr:spPr>
        <a:xfrm>
          <a:off x="18605500" y="1272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158610</xdr:rowOff>
    </xdr:from>
    <xdr:ext cx="534377" cy="259045"/>
    <xdr:sp macro="" textlink="">
      <xdr:nvSpPr>
        <xdr:cNvPr id="839" name="テキスト ボックス 838"/>
        <xdr:cNvSpPr txBox="1"/>
      </xdr:nvSpPr>
      <xdr:spPr>
        <a:xfrm>
          <a:off x="18389111" y="1250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36,059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0" name="正方形/長方形 83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1" name="正方形/長方形 84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2" name="正方形/長方形 84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3" name="正方形/長方形 84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4" name="正方形/長方形 84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5" name="正方形/長方形 84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6" name="正方形/長方形 84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7" name="正方形/長方形 84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8" name="テキスト ボックス 84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9" name="直線コネクタ 84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0" name="直線コネクタ 84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1" name="テキスト ボックス 85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2" name="直線コネクタ 85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3" name="テキスト ボックス 85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5" name="直線コネクタ 85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7" name="直線コネクタ 85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9" name="直線コネクタ 85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0" name="直線コネクタ 85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2" name="フローチャート : 判断 86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3" name="直線コネクタ 86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4" name="フローチャート : 判断 86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5" name="テキスト ボックス 86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6" name="直線コネクタ 86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7" name="フローチャート : 判断 86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8" name="テキスト ボックス 86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9" name="直線コネクタ 86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0" name="フローチャート : 判断 86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1" name="テキスト ボックス 87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2" name="フローチャート : 判断 87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3" name="テキスト ボックス 87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4" name="テキスト ボックス 87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5" name="テキスト ボックス 87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6" name="テキスト ボックス 87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7" name="テキスト ボックス 87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8" name="テキスト ボックス 87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円/楕円 87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1" name="円/楕円 88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2" name="テキスト ボックス 88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3" name="円/楕円 88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4" name="テキスト ボックス 88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5" name="円/楕円 88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6" name="テキスト ボックス 88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円/楕円 88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8" name="テキスト ボックス 88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9" name="正方形/長方形 88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0" name="正方形/長方形 88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1" name="テキスト ボックス 89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扶助費は住民一人当たり</a:t>
          </a:r>
          <a:r>
            <a:rPr kumimoji="1" lang="en-US" altLang="ja-JP" sz="1300">
              <a:solidFill>
                <a:schemeClr val="dk1"/>
              </a:solidFill>
              <a:effectLst/>
              <a:latin typeface="+mn-ea"/>
              <a:ea typeface="+mn-ea"/>
              <a:cs typeface="+mn-cs"/>
            </a:rPr>
            <a:t>125,348</a:t>
          </a:r>
          <a:r>
            <a:rPr kumimoji="1" lang="ja-JP" altLang="ja-JP" sz="1300">
              <a:solidFill>
                <a:schemeClr val="dk1"/>
              </a:solidFill>
              <a:effectLst/>
              <a:latin typeface="+mn-ea"/>
              <a:ea typeface="+mn-ea"/>
              <a:cs typeface="+mn-cs"/>
            </a:rPr>
            <a:t>円となっており、大阪府の平均は下回っているものの、類似団体と比較すると一人当たりのコストが高い状況にある。これは、近年の生活保護費や障害福祉サービス費、民間保育所等措置費等の増加等によるものであり、前年度決算と比較すると</a:t>
          </a:r>
          <a:r>
            <a:rPr kumimoji="1" lang="en-US" altLang="ja-JP" sz="1300">
              <a:solidFill>
                <a:schemeClr val="dk1"/>
              </a:solidFill>
              <a:effectLst/>
              <a:latin typeface="+mn-ea"/>
              <a:ea typeface="+mn-ea"/>
              <a:cs typeface="+mn-cs"/>
            </a:rPr>
            <a:t>3.2</a:t>
          </a:r>
          <a:r>
            <a:rPr kumimoji="1" lang="ja-JP" altLang="ja-JP" sz="1300">
              <a:solidFill>
                <a:schemeClr val="dk1"/>
              </a:solidFill>
              <a:effectLst/>
              <a:latin typeface="+mn-ea"/>
              <a:ea typeface="+mn-ea"/>
              <a:cs typeface="+mn-cs"/>
            </a:rPr>
            <a:t>％増となっている。このため、</a:t>
          </a:r>
          <a:r>
            <a:rPr lang="ja-JP" altLang="ja-JP" sz="1300" b="0" i="0">
              <a:solidFill>
                <a:schemeClr val="dk1"/>
              </a:solidFill>
              <a:effectLst/>
              <a:latin typeface="+mn-ea"/>
              <a:ea typeface="+mn-ea"/>
              <a:cs typeface="+mn-cs"/>
            </a:rPr>
            <a:t>生活保護受給者自立支援事業の推進等により、抑制に努める。</a:t>
          </a:r>
          <a:endParaRPr lang="en-US" altLang="ja-JP" sz="1300" b="0" i="0">
            <a:solidFill>
              <a:schemeClr val="dk1"/>
            </a:solidFill>
            <a:effectLst/>
            <a:latin typeface="+mn-ea"/>
            <a:ea typeface="+mn-ea"/>
            <a:cs typeface="+mn-cs"/>
          </a:endParaRPr>
        </a:p>
        <a:p>
          <a:r>
            <a:rPr lang="ja-JP" altLang="en-US" sz="1300" b="0" i="0">
              <a:solidFill>
                <a:schemeClr val="dk1"/>
              </a:solidFill>
              <a:effectLst/>
              <a:latin typeface="+mn-ea"/>
              <a:ea typeface="+mn-ea"/>
              <a:cs typeface="+mn-cs"/>
            </a:rPr>
            <a:t>　補助費等は住民一人当たり</a:t>
          </a:r>
          <a:r>
            <a:rPr lang="en-US" altLang="ja-JP" sz="1300" b="0" i="0">
              <a:solidFill>
                <a:schemeClr val="dk1"/>
              </a:solidFill>
              <a:effectLst/>
              <a:latin typeface="+mn-ea"/>
              <a:ea typeface="+mn-ea"/>
              <a:cs typeface="+mn-cs"/>
            </a:rPr>
            <a:t>32,272</a:t>
          </a:r>
          <a:r>
            <a:rPr lang="ja-JP" altLang="en-US" sz="1300" b="0" i="0">
              <a:solidFill>
                <a:schemeClr val="dk1"/>
              </a:solidFill>
              <a:effectLst/>
              <a:latin typeface="+mn-ea"/>
              <a:ea typeface="+mn-ea"/>
              <a:cs typeface="+mn-cs"/>
            </a:rPr>
            <a:t>円となっており、大阪府の平均は下回っているものの、類似団体と比較すると一人当たりのコストが高い状況にある。これは、枚方寝屋川消防組合や北河内４市リサイクル施設組合への負担金など、本市特有の支出があることに加え、前年度と比較すると国の経済対策に伴う商品券発行等支援事業補助の増等により</a:t>
          </a:r>
          <a:r>
            <a:rPr lang="en-US" altLang="ja-JP" sz="1300" b="0" i="0">
              <a:solidFill>
                <a:schemeClr val="dk1"/>
              </a:solidFill>
              <a:effectLst/>
              <a:latin typeface="+mn-ea"/>
              <a:ea typeface="+mn-ea"/>
              <a:cs typeface="+mn-cs"/>
            </a:rPr>
            <a:t>4.8</a:t>
          </a:r>
          <a:r>
            <a:rPr lang="ja-JP" altLang="en-US" sz="1300" b="0" i="0">
              <a:solidFill>
                <a:schemeClr val="dk1"/>
              </a:solidFill>
              <a:effectLst/>
              <a:latin typeface="+mn-ea"/>
              <a:ea typeface="+mn-ea"/>
              <a:cs typeface="+mn-cs"/>
            </a:rPr>
            <a:t>％の増となっているためである。</a:t>
          </a:r>
          <a:endParaRPr lang="en-US" altLang="ja-JP" sz="1300" b="0" i="0">
            <a:solidFill>
              <a:schemeClr val="dk1"/>
            </a:solidFill>
            <a:effectLst/>
            <a:latin typeface="+mn-ea"/>
            <a:ea typeface="+mn-ea"/>
            <a:cs typeface="+mn-cs"/>
          </a:endParaRPr>
        </a:p>
        <a:p>
          <a:r>
            <a:rPr lang="ja-JP" altLang="en-US" sz="1300" b="0" i="0">
              <a:solidFill>
                <a:schemeClr val="dk1"/>
              </a:solidFill>
              <a:effectLst/>
              <a:latin typeface="+mn-ea"/>
              <a:ea typeface="+mn-ea"/>
              <a:cs typeface="+mn-cs"/>
            </a:rPr>
            <a:t>　投資及び出資金については、公営企業法を適用する下水道事業会計への出資金。</a:t>
          </a:r>
          <a:endParaRPr lang="en-US" altLang="ja-JP" sz="1300" b="0" i="0">
            <a:solidFill>
              <a:schemeClr val="dk1"/>
            </a:solidFill>
            <a:effectLst/>
            <a:latin typeface="+mn-ea"/>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大阪府寝屋川市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239,108
236,346
24.70
81,748,539
80,113,116
1,412,521
45,162,644
61,142,990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77651</xdr:rowOff>
    </xdr:from>
    <xdr:to>
      <xdr:col>6</xdr:col>
      <xdr:colOff>510540</xdr:colOff>
      <xdr:row>39</xdr:row>
      <xdr:rowOff>35741</xdr:rowOff>
    </xdr:to>
    <xdr:cxnSp macro="">
      <xdr:nvCxnSpPr>
        <xdr:cNvPr id="58" name="直線コネクタ 57"/>
        <xdr:cNvCxnSpPr/>
      </xdr:nvCxnSpPr>
      <xdr:spPr>
        <a:xfrm flipV="1">
          <a:off x="4633595" y="5221151"/>
          <a:ext cx="127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39568</xdr:rowOff>
    </xdr:from>
    <xdr:ext cx="469744" cy="259045"/>
    <xdr:sp macro="" textlink="">
      <xdr:nvSpPr>
        <xdr:cNvPr id="59" name="議会費最小値テキスト"/>
        <xdr:cNvSpPr txBox="1"/>
      </xdr:nvSpPr>
      <xdr:spPr>
        <a:xfrm>
          <a:off x="4686300" y="672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1,558</a:t>
          </a:r>
          <a:endParaRPr kumimoji="1" lang="ja-JP" altLang="en-US" sz="1000" b="1">
            <a:latin typeface="ＭＳ Ｐゴシック"/>
          </a:endParaRPr>
        </a:p>
      </xdr:txBody>
    </xdr:sp>
    <xdr:clientData/>
  </xdr:oneCellAnchor>
  <xdr:twoCellAnchor>
    <xdr:from>
      <xdr:col>6</xdr:col>
      <xdr:colOff>422275</xdr:colOff>
      <xdr:row>39</xdr:row>
      <xdr:rowOff>35741</xdr:rowOff>
    </xdr:from>
    <xdr:to>
      <xdr:col>6</xdr:col>
      <xdr:colOff>600075</xdr:colOff>
      <xdr:row>39</xdr:row>
      <xdr:rowOff>35741</xdr:rowOff>
    </xdr:to>
    <xdr:cxnSp macro="">
      <xdr:nvCxnSpPr>
        <xdr:cNvPr id="60" name="直線コネクタ 59"/>
        <xdr:cNvCxnSpPr/>
      </xdr:nvCxnSpPr>
      <xdr:spPr>
        <a:xfrm>
          <a:off x="4546600" y="672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24328</xdr:rowOff>
    </xdr:from>
    <xdr:ext cx="469744" cy="259045"/>
    <xdr:sp macro="" textlink="">
      <xdr:nvSpPr>
        <xdr:cNvPr id="61" name="議会費最大値テキスト"/>
        <xdr:cNvSpPr txBox="1"/>
      </xdr:nvSpPr>
      <xdr:spPr>
        <a:xfrm>
          <a:off x="4686300" y="499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a:t>
          </a:r>
          <a:endParaRPr kumimoji="1" lang="ja-JP" altLang="en-US" sz="1000" b="1">
            <a:latin typeface="ＭＳ Ｐゴシック"/>
          </a:endParaRPr>
        </a:p>
      </xdr:txBody>
    </xdr:sp>
    <xdr:clientData/>
  </xdr:oneCellAnchor>
  <xdr:twoCellAnchor>
    <xdr:from>
      <xdr:col>6</xdr:col>
      <xdr:colOff>422275</xdr:colOff>
      <xdr:row>30</xdr:row>
      <xdr:rowOff>77651</xdr:rowOff>
    </xdr:from>
    <xdr:to>
      <xdr:col>6</xdr:col>
      <xdr:colOff>600075</xdr:colOff>
      <xdr:row>30</xdr:row>
      <xdr:rowOff>77651</xdr:rowOff>
    </xdr:to>
    <xdr:cxnSp macro="">
      <xdr:nvCxnSpPr>
        <xdr:cNvPr id="62" name="直線コネクタ 61"/>
        <xdr:cNvCxnSpPr/>
      </xdr:nvCxnSpPr>
      <xdr:spPr>
        <a:xfrm>
          <a:off x="4546600" y="522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158206</xdr:rowOff>
    </xdr:from>
    <xdr:to>
      <xdr:col>6</xdr:col>
      <xdr:colOff>511175</xdr:colOff>
      <xdr:row>35</xdr:row>
      <xdr:rowOff>65133</xdr:rowOff>
    </xdr:to>
    <xdr:cxnSp macro="">
      <xdr:nvCxnSpPr>
        <xdr:cNvPr id="63" name="直線コネクタ 62"/>
        <xdr:cNvCxnSpPr/>
      </xdr:nvCxnSpPr>
      <xdr:spPr>
        <a:xfrm flipV="1">
          <a:off x="3797300" y="5987506"/>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3646</xdr:rowOff>
    </xdr:from>
    <xdr:ext cx="469744" cy="259045"/>
    <xdr:sp macro="" textlink="">
      <xdr:nvSpPr>
        <xdr:cNvPr id="64" name="議会費平均値テキスト"/>
        <xdr:cNvSpPr txBox="1"/>
      </xdr:nvSpPr>
      <xdr:spPr>
        <a:xfrm>
          <a:off x="4686300" y="6004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25219</xdr:rowOff>
    </xdr:from>
    <xdr:to>
      <xdr:col>6</xdr:col>
      <xdr:colOff>561975</xdr:colOff>
      <xdr:row>35</xdr:row>
      <xdr:rowOff>126819</xdr:rowOff>
    </xdr:to>
    <xdr:sp macro="" textlink="">
      <xdr:nvSpPr>
        <xdr:cNvPr id="65" name="フローチャート :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65133</xdr:rowOff>
    </xdr:from>
    <xdr:to>
      <xdr:col>5</xdr:col>
      <xdr:colOff>358775</xdr:colOff>
      <xdr:row>35</xdr:row>
      <xdr:rowOff>156573</xdr:rowOff>
    </xdr:to>
    <xdr:cxnSp macro="">
      <xdr:nvCxnSpPr>
        <xdr:cNvPr id="66" name="直線コネクタ 65"/>
        <xdr:cNvCxnSpPr/>
      </xdr:nvCxnSpPr>
      <xdr:spPr>
        <a:xfrm flipV="1">
          <a:off x="2908300" y="606588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86178</xdr:rowOff>
    </xdr:from>
    <xdr:to>
      <xdr:col>5</xdr:col>
      <xdr:colOff>409575</xdr:colOff>
      <xdr:row>36</xdr:row>
      <xdr:rowOff>16328</xdr:rowOff>
    </xdr:to>
    <xdr:sp macro="" textlink="">
      <xdr:nvSpPr>
        <xdr:cNvPr id="67" name="フローチャート : 判断 66"/>
        <xdr:cNvSpPr/>
      </xdr:nvSpPr>
      <xdr:spPr>
        <a:xfrm>
          <a:off x="3746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7455</xdr:rowOff>
    </xdr:from>
    <xdr:ext cx="469744" cy="259045"/>
    <xdr:sp macro="" textlink="">
      <xdr:nvSpPr>
        <xdr:cNvPr id="68" name="テキスト ボックス 67"/>
        <xdr:cNvSpPr txBox="1"/>
      </xdr:nvSpPr>
      <xdr:spPr>
        <a:xfrm>
          <a:off x="3562427"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159294</xdr:rowOff>
    </xdr:from>
    <xdr:to>
      <xdr:col>4</xdr:col>
      <xdr:colOff>155575</xdr:colOff>
      <xdr:row>35</xdr:row>
      <xdr:rowOff>156573</xdr:rowOff>
    </xdr:to>
    <xdr:cxnSp macro="">
      <xdr:nvCxnSpPr>
        <xdr:cNvPr id="69" name="直線コネクタ 68"/>
        <xdr:cNvCxnSpPr/>
      </xdr:nvCxnSpPr>
      <xdr:spPr>
        <a:xfrm>
          <a:off x="2019300" y="5988594"/>
          <a:ext cx="889000" cy="16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146050</xdr:rowOff>
    </xdr:from>
    <xdr:to>
      <xdr:col>4</xdr:col>
      <xdr:colOff>206375</xdr:colOff>
      <xdr:row>36</xdr:row>
      <xdr:rowOff>76200</xdr:rowOff>
    </xdr:to>
    <xdr:sp macro="" textlink="">
      <xdr:nvSpPr>
        <xdr:cNvPr id="70" name="フローチャート : 判断 69"/>
        <xdr:cNvSpPr/>
      </xdr:nvSpPr>
      <xdr:spPr>
        <a:xfrm>
          <a:off x="2857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67327</xdr:rowOff>
    </xdr:from>
    <xdr:ext cx="469744" cy="259045"/>
    <xdr:sp macro="" textlink="">
      <xdr:nvSpPr>
        <xdr:cNvPr id="71" name="テキスト ボックス 70"/>
        <xdr:cNvSpPr txBox="1"/>
      </xdr:nvSpPr>
      <xdr:spPr>
        <a:xfrm>
          <a:off x="2673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141333</xdr:rowOff>
    </xdr:from>
    <xdr:to>
      <xdr:col>2</xdr:col>
      <xdr:colOff>638175</xdr:colOff>
      <xdr:row>34</xdr:row>
      <xdr:rowOff>159294</xdr:rowOff>
    </xdr:to>
    <xdr:cxnSp macro="">
      <xdr:nvCxnSpPr>
        <xdr:cNvPr id="72" name="直線コネクタ 71"/>
        <xdr:cNvCxnSpPr/>
      </xdr:nvCxnSpPr>
      <xdr:spPr>
        <a:xfrm>
          <a:off x="1130300" y="5456283"/>
          <a:ext cx="889000" cy="53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60053</xdr:rowOff>
    </xdr:from>
    <xdr:to>
      <xdr:col>3</xdr:col>
      <xdr:colOff>3175</xdr:colOff>
      <xdr:row>35</xdr:row>
      <xdr:rowOff>161653</xdr:rowOff>
    </xdr:to>
    <xdr:sp macro="" textlink="">
      <xdr:nvSpPr>
        <xdr:cNvPr id="73" name="フローチャート : 判断 72"/>
        <xdr:cNvSpPr/>
      </xdr:nvSpPr>
      <xdr:spPr>
        <a:xfrm>
          <a:off x="1968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152780</xdr:rowOff>
    </xdr:from>
    <xdr:ext cx="469744" cy="259045"/>
    <xdr:sp macro="" textlink="">
      <xdr:nvSpPr>
        <xdr:cNvPr id="74" name="テキスト ボックス 73"/>
        <xdr:cNvSpPr txBox="1"/>
      </xdr:nvSpPr>
      <xdr:spPr>
        <a:xfrm>
          <a:off x="1784427" y="615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93799</xdr:rowOff>
    </xdr:from>
    <xdr:to>
      <xdr:col>1</xdr:col>
      <xdr:colOff>485775</xdr:colOff>
      <xdr:row>34</xdr:row>
      <xdr:rowOff>23949</xdr:rowOff>
    </xdr:to>
    <xdr:sp macro="" textlink="">
      <xdr:nvSpPr>
        <xdr:cNvPr id="75" name="フローチャート : 判断 74"/>
        <xdr:cNvSpPr/>
      </xdr:nvSpPr>
      <xdr:spPr>
        <a:xfrm>
          <a:off x="1079500" y="575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15076</xdr:rowOff>
    </xdr:from>
    <xdr:ext cx="469744" cy="259045"/>
    <xdr:sp macro="" textlink="">
      <xdr:nvSpPr>
        <xdr:cNvPr id="76" name="テキスト ボックス 75"/>
        <xdr:cNvSpPr txBox="1"/>
      </xdr:nvSpPr>
      <xdr:spPr>
        <a:xfrm>
          <a:off x="895427" y="58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107406</xdr:rowOff>
    </xdr:from>
    <xdr:to>
      <xdr:col>6</xdr:col>
      <xdr:colOff>561975</xdr:colOff>
      <xdr:row>35</xdr:row>
      <xdr:rowOff>37556</xdr:rowOff>
    </xdr:to>
    <xdr:sp macro="" textlink="">
      <xdr:nvSpPr>
        <xdr:cNvPr id="82" name="円/楕円 81"/>
        <xdr:cNvSpPr/>
      </xdr:nvSpPr>
      <xdr:spPr>
        <a:xfrm>
          <a:off x="4584700" y="59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130283</xdr:rowOff>
    </xdr:from>
    <xdr:ext cx="469744" cy="259045"/>
    <xdr:sp macro="" textlink="">
      <xdr:nvSpPr>
        <xdr:cNvPr id="83" name="議会費該当値テキスト"/>
        <xdr:cNvSpPr txBox="1"/>
      </xdr:nvSpPr>
      <xdr:spPr>
        <a:xfrm>
          <a:off x="4686300" y="578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14333</xdr:rowOff>
    </xdr:from>
    <xdr:to>
      <xdr:col>5</xdr:col>
      <xdr:colOff>409575</xdr:colOff>
      <xdr:row>35</xdr:row>
      <xdr:rowOff>115933</xdr:rowOff>
    </xdr:to>
    <xdr:sp macro="" textlink="">
      <xdr:nvSpPr>
        <xdr:cNvPr id="84" name="円/楕円 83"/>
        <xdr:cNvSpPr/>
      </xdr:nvSpPr>
      <xdr:spPr>
        <a:xfrm>
          <a:off x="3746500" y="60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132460</xdr:rowOff>
    </xdr:from>
    <xdr:ext cx="469744" cy="259045"/>
    <xdr:sp macro="" textlink="">
      <xdr:nvSpPr>
        <xdr:cNvPr id="85" name="テキスト ボックス 84"/>
        <xdr:cNvSpPr txBox="1"/>
      </xdr:nvSpPr>
      <xdr:spPr>
        <a:xfrm>
          <a:off x="3562427" y="579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105773</xdr:rowOff>
    </xdr:from>
    <xdr:to>
      <xdr:col>4</xdr:col>
      <xdr:colOff>206375</xdr:colOff>
      <xdr:row>36</xdr:row>
      <xdr:rowOff>35923</xdr:rowOff>
    </xdr:to>
    <xdr:sp macro="" textlink="">
      <xdr:nvSpPr>
        <xdr:cNvPr id="86" name="円/楕円 85"/>
        <xdr:cNvSpPr/>
      </xdr:nvSpPr>
      <xdr:spPr>
        <a:xfrm>
          <a:off x="2857500" y="610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52450</xdr:rowOff>
    </xdr:from>
    <xdr:ext cx="469744" cy="259045"/>
    <xdr:sp macro="" textlink="">
      <xdr:nvSpPr>
        <xdr:cNvPr id="87" name="テキスト ボックス 86"/>
        <xdr:cNvSpPr txBox="1"/>
      </xdr:nvSpPr>
      <xdr:spPr>
        <a:xfrm>
          <a:off x="2673427" y="588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108494</xdr:rowOff>
    </xdr:from>
    <xdr:to>
      <xdr:col>3</xdr:col>
      <xdr:colOff>3175</xdr:colOff>
      <xdr:row>35</xdr:row>
      <xdr:rowOff>38644</xdr:rowOff>
    </xdr:to>
    <xdr:sp macro="" textlink="">
      <xdr:nvSpPr>
        <xdr:cNvPr id="88" name="円/楕円 87"/>
        <xdr:cNvSpPr/>
      </xdr:nvSpPr>
      <xdr:spPr>
        <a:xfrm>
          <a:off x="1968500" y="59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55171</xdr:rowOff>
    </xdr:from>
    <xdr:ext cx="469744" cy="259045"/>
    <xdr:sp macro="" textlink="">
      <xdr:nvSpPr>
        <xdr:cNvPr id="89" name="テキスト ボックス 88"/>
        <xdr:cNvSpPr txBox="1"/>
      </xdr:nvSpPr>
      <xdr:spPr>
        <a:xfrm>
          <a:off x="1784427" y="571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2,232</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90533</xdr:rowOff>
    </xdr:from>
    <xdr:to>
      <xdr:col>1</xdr:col>
      <xdr:colOff>485775</xdr:colOff>
      <xdr:row>32</xdr:row>
      <xdr:rowOff>20683</xdr:rowOff>
    </xdr:to>
    <xdr:sp macro="" textlink="">
      <xdr:nvSpPr>
        <xdr:cNvPr id="90" name="円/楕円 89"/>
        <xdr:cNvSpPr/>
      </xdr:nvSpPr>
      <xdr:spPr>
        <a:xfrm>
          <a:off x="1079500" y="540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37210</xdr:rowOff>
    </xdr:from>
    <xdr:ext cx="469744" cy="259045"/>
    <xdr:sp macro="" textlink="">
      <xdr:nvSpPr>
        <xdr:cNvPr id="91" name="テキスト ボックス 90"/>
        <xdr:cNvSpPr txBox="1"/>
      </xdr:nvSpPr>
      <xdr:spPr>
        <a:xfrm>
          <a:off x="895427" y="5180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113849</xdr:rowOff>
    </xdr:from>
    <xdr:to>
      <xdr:col>6</xdr:col>
      <xdr:colOff>510540</xdr:colOff>
      <xdr:row>58</xdr:row>
      <xdr:rowOff>107467</xdr:rowOff>
    </xdr:to>
    <xdr:cxnSp macro="">
      <xdr:nvCxnSpPr>
        <xdr:cNvPr id="116" name="直線コネクタ 115"/>
        <xdr:cNvCxnSpPr/>
      </xdr:nvCxnSpPr>
      <xdr:spPr>
        <a:xfrm flipV="1">
          <a:off x="4633595" y="8857799"/>
          <a:ext cx="1270"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111294</xdr:rowOff>
    </xdr:from>
    <xdr:ext cx="534377" cy="259045"/>
    <xdr:sp macro="" textlink="">
      <xdr:nvSpPr>
        <xdr:cNvPr id="117" name="総務費最小値テキスト"/>
        <xdr:cNvSpPr txBox="1"/>
      </xdr:nvSpPr>
      <xdr:spPr>
        <a:xfrm>
          <a:off x="4686300" y="1005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25,692</a:t>
          </a:r>
          <a:endParaRPr kumimoji="1" lang="ja-JP" altLang="en-US" sz="1000" b="1">
            <a:latin typeface="ＭＳ Ｐゴシック"/>
          </a:endParaRPr>
        </a:p>
      </xdr:txBody>
    </xdr:sp>
    <xdr:clientData/>
  </xdr:oneCellAnchor>
  <xdr:twoCellAnchor>
    <xdr:from>
      <xdr:col>6</xdr:col>
      <xdr:colOff>422275</xdr:colOff>
      <xdr:row>58</xdr:row>
      <xdr:rowOff>107467</xdr:rowOff>
    </xdr:from>
    <xdr:to>
      <xdr:col>6</xdr:col>
      <xdr:colOff>600075</xdr:colOff>
      <xdr:row>58</xdr:row>
      <xdr:rowOff>107467</xdr:rowOff>
    </xdr:to>
    <xdr:cxnSp macro="">
      <xdr:nvCxnSpPr>
        <xdr:cNvPr id="118" name="直線コネクタ 117"/>
        <xdr:cNvCxnSpPr/>
      </xdr:nvCxnSpPr>
      <xdr:spPr>
        <a:xfrm>
          <a:off x="4546600" y="1005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60526</xdr:rowOff>
    </xdr:from>
    <xdr:ext cx="534377" cy="259045"/>
    <xdr:sp macro="" textlink="">
      <xdr:nvSpPr>
        <xdr:cNvPr id="119" name="総務費最大値テキスト"/>
        <xdr:cNvSpPr txBox="1"/>
      </xdr:nvSpPr>
      <xdr:spPr>
        <a:xfrm>
          <a:off x="4686300" y="863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88,357</a:t>
          </a:r>
          <a:endParaRPr kumimoji="1" lang="ja-JP" altLang="en-US" sz="1000" b="1">
            <a:latin typeface="ＭＳ Ｐゴシック"/>
          </a:endParaRPr>
        </a:p>
      </xdr:txBody>
    </xdr:sp>
    <xdr:clientData/>
  </xdr:oneCellAnchor>
  <xdr:twoCellAnchor>
    <xdr:from>
      <xdr:col>6</xdr:col>
      <xdr:colOff>422275</xdr:colOff>
      <xdr:row>51</xdr:row>
      <xdr:rowOff>113849</xdr:rowOff>
    </xdr:from>
    <xdr:to>
      <xdr:col>6</xdr:col>
      <xdr:colOff>600075</xdr:colOff>
      <xdr:row>51</xdr:row>
      <xdr:rowOff>113849</xdr:rowOff>
    </xdr:to>
    <xdr:cxnSp macro="">
      <xdr:nvCxnSpPr>
        <xdr:cNvPr id="120" name="直線コネクタ 119"/>
        <xdr:cNvCxnSpPr/>
      </xdr:nvCxnSpPr>
      <xdr:spPr>
        <a:xfrm>
          <a:off x="4546600" y="885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120555</xdr:rowOff>
    </xdr:from>
    <xdr:to>
      <xdr:col>6</xdr:col>
      <xdr:colOff>511175</xdr:colOff>
      <xdr:row>58</xdr:row>
      <xdr:rowOff>49708</xdr:rowOff>
    </xdr:to>
    <xdr:cxnSp macro="">
      <xdr:nvCxnSpPr>
        <xdr:cNvPr id="121" name="直線コネクタ 120"/>
        <xdr:cNvCxnSpPr/>
      </xdr:nvCxnSpPr>
      <xdr:spPr>
        <a:xfrm flipV="1">
          <a:off x="3797300" y="9893205"/>
          <a:ext cx="838200" cy="10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139895</xdr:rowOff>
    </xdr:from>
    <xdr:ext cx="534377" cy="259045"/>
    <xdr:sp macro="" textlink="">
      <xdr:nvSpPr>
        <xdr:cNvPr id="122" name="総務費平均値テキスト"/>
        <xdr:cNvSpPr txBox="1"/>
      </xdr:nvSpPr>
      <xdr:spPr>
        <a:xfrm>
          <a:off x="4686300" y="9569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117018</xdr:rowOff>
    </xdr:from>
    <xdr:to>
      <xdr:col>6</xdr:col>
      <xdr:colOff>561975</xdr:colOff>
      <xdr:row>57</xdr:row>
      <xdr:rowOff>47168</xdr:rowOff>
    </xdr:to>
    <xdr:sp macro="" textlink="">
      <xdr:nvSpPr>
        <xdr:cNvPr id="123" name="フローチャート : 判断 122"/>
        <xdr:cNvSpPr/>
      </xdr:nvSpPr>
      <xdr:spPr>
        <a:xfrm>
          <a:off x="45847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12160</xdr:rowOff>
    </xdr:from>
    <xdr:to>
      <xdr:col>5</xdr:col>
      <xdr:colOff>358775</xdr:colOff>
      <xdr:row>58</xdr:row>
      <xdr:rowOff>49708</xdr:rowOff>
    </xdr:to>
    <xdr:cxnSp macro="">
      <xdr:nvCxnSpPr>
        <xdr:cNvPr id="124" name="直線コネクタ 123"/>
        <xdr:cNvCxnSpPr/>
      </xdr:nvCxnSpPr>
      <xdr:spPr>
        <a:xfrm>
          <a:off x="2908300" y="9956260"/>
          <a:ext cx="889000" cy="3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22282</xdr:rowOff>
    </xdr:from>
    <xdr:to>
      <xdr:col>5</xdr:col>
      <xdr:colOff>409575</xdr:colOff>
      <xdr:row>57</xdr:row>
      <xdr:rowOff>123882</xdr:rowOff>
    </xdr:to>
    <xdr:sp macro="" textlink="">
      <xdr:nvSpPr>
        <xdr:cNvPr id="125" name="フローチャート : 判断 124"/>
        <xdr:cNvSpPr/>
      </xdr:nvSpPr>
      <xdr:spPr>
        <a:xfrm>
          <a:off x="3746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140409</xdr:rowOff>
    </xdr:from>
    <xdr:ext cx="534377" cy="259045"/>
    <xdr:sp macro="" textlink="">
      <xdr:nvSpPr>
        <xdr:cNvPr id="126" name="テキスト ボックス 125"/>
        <xdr:cNvSpPr txBox="1"/>
      </xdr:nvSpPr>
      <xdr:spPr>
        <a:xfrm>
          <a:off x="3530111" y="957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95638</xdr:rowOff>
    </xdr:from>
    <xdr:to>
      <xdr:col>4</xdr:col>
      <xdr:colOff>155575</xdr:colOff>
      <xdr:row>58</xdr:row>
      <xdr:rowOff>12160</xdr:rowOff>
    </xdr:to>
    <xdr:cxnSp macro="">
      <xdr:nvCxnSpPr>
        <xdr:cNvPr id="127" name="直線コネクタ 126"/>
        <xdr:cNvCxnSpPr/>
      </xdr:nvCxnSpPr>
      <xdr:spPr>
        <a:xfrm>
          <a:off x="2019300" y="9696838"/>
          <a:ext cx="889000" cy="25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156775</xdr:rowOff>
    </xdr:from>
    <xdr:to>
      <xdr:col>4</xdr:col>
      <xdr:colOff>206375</xdr:colOff>
      <xdr:row>57</xdr:row>
      <xdr:rowOff>86925</xdr:rowOff>
    </xdr:to>
    <xdr:sp macro="" textlink="">
      <xdr:nvSpPr>
        <xdr:cNvPr id="128" name="フローチャート : 判断 127"/>
        <xdr:cNvSpPr/>
      </xdr:nvSpPr>
      <xdr:spPr>
        <a:xfrm>
          <a:off x="2857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103452</xdr:rowOff>
    </xdr:from>
    <xdr:ext cx="534377" cy="259045"/>
    <xdr:sp macro="" textlink="">
      <xdr:nvSpPr>
        <xdr:cNvPr id="129" name="テキスト ボックス 128"/>
        <xdr:cNvSpPr txBox="1"/>
      </xdr:nvSpPr>
      <xdr:spPr>
        <a:xfrm>
          <a:off x="2641111" y="95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95638</xdr:rowOff>
    </xdr:from>
    <xdr:to>
      <xdr:col>2</xdr:col>
      <xdr:colOff>638175</xdr:colOff>
      <xdr:row>57</xdr:row>
      <xdr:rowOff>117011</xdr:rowOff>
    </xdr:to>
    <xdr:cxnSp macro="">
      <xdr:nvCxnSpPr>
        <xdr:cNvPr id="130" name="直線コネクタ 129"/>
        <xdr:cNvCxnSpPr/>
      </xdr:nvCxnSpPr>
      <xdr:spPr>
        <a:xfrm flipV="1">
          <a:off x="1130300" y="9696838"/>
          <a:ext cx="889000" cy="19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167100</xdr:rowOff>
    </xdr:from>
    <xdr:to>
      <xdr:col>3</xdr:col>
      <xdr:colOff>3175</xdr:colOff>
      <xdr:row>57</xdr:row>
      <xdr:rowOff>97250</xdr:rowOff>
    </xdr:to>
    <xdr:sp macro="" textlink="">
      <xdr:nvSpPr>
        <xdr:cNvPr id="131" name="フローチャート : 判断 130"/>
        <xdr:cNvSpPr/>
      </xdr:nvSpPr>
      <xdr:spPr>
        <a:xfrm>
          <a:off x="1968500" y="97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88377</xdr:rowOff>
    </xdr:from>
    <xdr:ext cx="534377" cy="259045"/>
    <xdr:sp macro="" textlink="">
      <xdr:nvSpPr>
        <xdr:cNvPr id="132" name="テキスト ボックス 131"/>
        <xdr:cNvSpPr txBox="1"/>
      </xdr:nvSpPr>
      <xdr:spPr>
        <a:xfrm>
          <a:off x="1752111" y="986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7766</xdr:rowOff>
    </xdr:from>
    <xdr:to>
      <xdr:col>1</xdr:col>
      <xdr:colOff>485775</xdr:colOff>
      <xdr:row>57</xdr:row>
      <xdr:rowOff>109366</xdr:rowOff>
    </xdr:to>
    <xdr:sp macro="" textlink="">
      <xdr:nvSpPr>
        <xdr:cNvPr id="133" name="フローチャート : 判断 132"/>
        <xdr:cNvSpPr/>
      </xdr:nvSpPr>
      <xdr:spPr>
        <a:xfrm>
          <a:off x="1079500" y="978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125893</xdr:rowOff>
    </xdr:from>
    <xdr:ext cx="534377" cy="259045"/>
    <xdr:sp macro="" textlink="">
      <xdr:nvSpPr>
        <xdr:cNvPr id="134" name="テキスト ボックス 133"/>
        <xdr:cNvSpPr txBox="1"/>
      </xdr:nvSpPr>
      <xdr:spPr>
        <a:xfrm>
          <a:off x="863111" y="955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69755</xdr:rowOff>
    </xdr:from>
    <xdr:to>
      <xdr:col>6</xdr:col>
      <xdr:colOff>561975</xdr:colOff>
      <xdr:row>57</xdr:row>
      <xdr:rowOff>171355</xdr:rowOff>
    </xdr:to>
    <xdr:sp macro="" textlink="">
      <xdr:nvSpPr>
        <xdr:cNvPr id="140" name="円/楕円 139"/>
        <xdr:cNvSpPr/>
      </xdr:nvSpPr>
      <xdr:spPr>
        <a:xfrm>
          <a:off x="4584700" y="98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48182</xdr:rowOff>
    </xdr:from>
    <xdr:ext cx="534377" cy="259045"/>
    <xdr:sp macro="" textlink="">
      <xdr:nvSpPr>
        <xdr:cNvPr id="141" name="総務費該当値テキスト"/>
        <xdr:cNvSpPr txBox="1"/>
      </xdr:nvSpPr>
      <xdr:spPr>
        <a:xfrm>
          <a:off x="4686300" y="98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34,005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170358</xdr:rowOff>
    </xdr:from>
    <xdr:to>
      <xdr:col>5</xdr:col>
      <xdr:colOff>409575</xdr:colOff>
      <xdr:row>58</xdr:row>
      <xdr:rowOff>100508</xdr:rowOff>
    </xdr:to>
    <xdr:sp macro="" textlink="">
      <xdr:nvSpPr>
        <xdr:cNvPr id="142" name="円/楕円 141"/>
        <xdr:cNvSpPr/>
      </xdr:nvSpPr>
      <xdr:spPr>
        <a:xfrm>
          <a:off x="3746500" y="99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91635</xdr:rowOff>
    </xdr:from>
    <xdr:ext cx="534377" cy="259045"/>
    <xdr:sp macro="" textlink="">
      <xdr:nvSpPr>
        <xdr:cNvPr id="143" name="テキスト ボックス 142"/>
        <xdr:cNvSpPr txBox="1"/>
      </xdr:nvSpPr>
      <xdr:spPr>
        <a:xfrm>
          <a:off x="3530111" y="1003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28,724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132810</xdr:rowOff>
    </xdr:from>
    <xdr:to>
      <xdr:col>4</xdr:col>
      <xdr:colOff>206375</xdr:colOff>
      <xdr:row>58</xdr:row>
      <xdr:rowOff>62960</xdr:rowOff>
    </xdr:to>
    <xdr:sp macro="" textlink="">
      <xdr:nvSpPr>
        <xdr:cNvPr id="144" name="円/楕円 143"/>
        <xdr:cNvSpPr/>
      </xdr:nvSpPr>
      <xdr:spPr>
        <a:xfrm>
          <a:off x="2857500" y="990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54087</xdr:rowOff>
    </xdr:from>
    <xdr:ext cx="534377" cy="259045"/>
    <xdr:sp macro="" textlink="">
      <xdr:nvSpPr>
        <xdr:cNvPr id="145" name="テキスト ボックス 144"/>
        <xdr:cNvSpPr txBox="1"/>
      </xdr:nvSpPr>
      <xdr:spPr>
        <a:xfrm>
          <a:off x="2641111" y="999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30,695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44838</xdr:rowOff>
    </xdr:from>
    <xdr:to>
      <xdr:col>3</xdr:col>
      <xdr:colOff>3175</xdr:colOff>
      <xdr:row>56</xdr:row>
      <xdr:rowOff>146438</xdr:rowOff>
    </xdr:to>
    <xdr:sp macro="" textlink="">
      <xdr:nvSpPr>
        <xdr:cNvPr id="146" name="円/楕円 145"/>
        <xdr:cNvSpPr/>
      </xdr:nvSpPr>
      <xdr:spPr>
        <a:xfrm>
          <a:off x="1968500" y="96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162965</xdr:rowOff>
    </xdr:from>
    <xdr:ext cx="534377" cy="259045"/>
    <xdr:sp macro="" textlink="">
      <xdr:nvSpPr>
        <xdr:cNvPr id="147" name="テキスト ボックス 146"/>
        <xdr:cNvSpPr txBox="1"/>
      </xdr:nvSpPr>
      <xdr:spPr>
        <a:xfrm>
          <a:off x="1752111" y="942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66211</xdr:rowOff>
    </xdr:from>
    <xdr:to>
      <xdr:col>1</xdr:col>
      <xdr:colOff>485775</xdr:colOff>
      <xdr:row>57</xdr:row>
      <xdr:rowOff>167811</xdr:rowOff>
    </xdr:to>
    <xdr:sp macro="" textlink="">
      <xdr:nvSpPr>
        <xdr:cNvPr id="148" name="円/楕円 147"/>
        <xdr:cNvSpPr/>
      </xdr:nvSpPr>
      <xdr:spPr>
        <a:xfrm>
          <a:off x="1079500" y="98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158938</xdr:rowOff>
    </xdr:from>
    <xdr:ext cx="534377" cy="259045"/>
    <xdr:sp macro="" textlink="">
      <xdr:nvSpPr>
        <xdr:cNvPr id="149" name="テキスト ボックス 148"/>
        <xdr:cNvSpPr txBox="1"/>
      </xdr:nvSpPr>
      <xdr:spPr>
        <a:xfrm>
          <a:off x="863111" y="993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8522</xdr:rowOff>
    </xdr:from>
    <xdr:to>
      <xdr:col>6</xdr:col>
      <xdr:colOff>510540</xdr:colOff>
      <xdr:row>77</xdr:row>
      <xdr:rowOff>166808</xdr:rowOff>
    </xdr:to>
    <xdr:cxnSp macro="">
      <xdr:nvCxnSpPr>
        <xdr:cNvPr id="174" name="直線コネクタ 173"/>
        <xdr:cNvCxnSpPr/>
      </xdr:nvCxnSpPr>
      <xdr:spPr>
        <a:xfrm flipV="1">
          <a:off x="4633595" y="12010022"/>
          <a:ext cx="1270" cy="1358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170635</xdr:rowOff>
    </xdr:from>
    <xdr:ext cx="599010" cy="259045"/>
    <xdr:sp macro="" textlink="">
      <xdr:nvSpPr>
        <xdr:cNvPr id="175" name="民生費最小値テキスト"/>
        <xdr:cNvSpPr txBox="1"/>
      </xdr:nvSpPr>
      <xdr:spPr>
        <a:xfrm>
          <a:off x="4686300" y="1337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111,577</a:t>
          </a:r>
          <a:endParaRPr kumimoji="1" lang="ja-JP" altLang="en-US" sz="1000" b="1">
            <a:latin typeface="ＭＳ Ｐゴシック"/>
          </a:endParaRPr>
        </a:p>
      </xdr:txBody>
    </xdr:sp>
    <xdr:clientData/>
  </xdr:oneCellAnchor>
  <xdr:twoCellAnchor>
    <xdr:from>
      <xdr:col>6</xdr:col>
      <xdr:colOff>422275</xdr:colOff>
      <xdr:row>77</xdr:row>
      <xdr:rowOff>166808</xdr:rowOff>
    </xdr:from>
    <xdr:to>
      <xdr:col>6</xdr:col>
      <xdr:colOff>600075</xdr:colOff>
      <xdr:row>77</xdr:row>
      <xdr:rowOff>166808</xdr:rowOff>
    </xdr:to>
    <xdr:cxnSp macro="">
      <xdr:nvCxnSpPr>
        <xdr:cNvPr id="176" name="直線コネクタ 175"/>
        <xdr:cNvCxnSpPr/>
      </xdr:nvCxnSpPr>
      <xdr:spPr>
        <a:xfrm>
          <a:off x="4546600" y="1336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126649</xdr:rowOff>
    </xdr:from>
    <xdr:ext cx="599010" cy="259045"/>
    <xdr:sp macro="" textlink="">
      <xdr:nvSpPr>
        <xdr:cNvPr id="177" name="民生費最大値テキスト"/>
        <xdr:cNvSpPr txBox="1"/>
      </xdr:nvSpPr>
      <xdr:spPr>
        <a:xfrm>
          <a:off x="4686300" y="1178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182,886</a:t>
          </a:r>
          <a:endParaRPr kumimoji="1" lang="ja-JP" altLang="en-US" sz="1000" b="1">
            <a:latin typeface="ＭＳ Ｐゴシック"/>
          </a:endParaRPr>
        </a:p>
      </xdr:txBody>
    </xdr:sp>
    <xdr:clientData/>
  </xdr:oneCellAnchor>
  <xdr:twoCellAnchor>
    <xdr:from>
      <xdr:col>6</xdr:col>
      <xdr:colOff>422275</xdr:colOff>
      <xdr:row>70</xdr:row>
      <xdr:rowOff>8522</xdr:rowOff>
    </xdr:from>
    <xdr:to>
      <xdr:col>6</xdr:col>
      <xdr:colOff>600075</xdr:colOff>
      <xdr:row>70</xdr:row>
      <xdr:rowOff>8522</xdr:rowOff>
    </xdr:to>
    <xdr:cxnSp macro="">
      <xdr:nvCxnSpPr>
        <xdr:cNvPr id="178" name="直線コネクタ 177"/>
        <xdr:cNvCxnSpPr/>
      </xdr:nvCxnSpPr>
      <xdr:spPr>
        <a:xfrm>
          <a:off x="4546600" y="120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39001</xdr:rowOff>
    </xdr:from>
    <xdr:to>
      <xdr:col>6</xdr:col>
      <xdr:colOff>511175</xdr:colOff>
      <xdr:row>70</xdr:row>
      <xdr:rowOff>151606</xdr:rowOff>
    </xdr:to>
    <xdr:cxnSp macro="">
      <xdr:nvCxnSpPr>
        <xdr:cNvPr id="179" name="直線コネクタ 178"/>
        <xdr:cNvCxnSpPr/>
      </xdr:nvCxnSpPr>
      <xdr:spPr>
        <a:xfrm flipV="1">
          <a:off x="3797300" y="12040501"/>
          <a:ext cx="838200" cy="1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78929</xdr:rowOff>
    </xdr:from>
    <xdr:ext cx="599010" cy="259045"/>
    <xdr:sp macro="" textlink="">
      <xdr:nvSpPr>
        <xdr:cNvPr id="180" name="民生費平均値テキスト"/>
        <xdr:cNvSpPr txBox="1"/>
      </xdr:nvSpPr>
      <xdr:spPr>
        <a:xfrm>
          <a:off x="4686300" y="12766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100502</xdr:rowOff>
    </xdr:from>
    <xdr:to>
      <xdr:col>6</xdr:col>
      <xdr:colOff>561975</xdr:colOff>
      <xdr:row>75</xdr:row>
      <xdr:rowOff>30652</xdr:rowOff>
    </xdr:to>
    <xdr:sp macro="" textlink="">
      <xdr:nvSpPr>
        <xdr:cNvPr id="181" name="フローチャート : 判断 180"/>
        <xdr:cNvSpPr/>
      </xdr:nvSpPr>
      <xdr:spPr>
        <a:xfrm>
          <a:off x="4584700" y="127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151606</xdr:rowOff>
    </xdr:from>
    <xdr:to>
      <xdr:col>5</xdr:col>
      <xdr:colOff>358775</xdr:colOff>
      <xdr:row>71</xdr:row>
      <xdr:rowOff>96304</xdr:rowOff>
    </xdr:to>
    <xdr:cxnSp macro="">
      <xdr:nvCxnSpPr>
        <xdr:cNvPr id="182" name="直線コネクタ 181"/>
        <xdr:cNvCxnSpPr/>
      </xdr:nvCxnSpPr>
      <xdr:spPr>
        <a:xfrm flipV="1">
          <a:off x="2908300" y="12153106"/>
          <a:ext cx="889000" cy="11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19824</xdr:rowOff>
    </xdr:from>
    <xdr:to>
      <xdr:col>5</xdr:col>
      <xdr:colOff>409575</xdr:colOff>
      <xdr:row>75</xdr:row>
      <xdr:rowOff>121424</xdr:rowOff>
    </xdr:to>
    <xdr:sp macro="" textlink="">
      <xdr:nvSpPr>
        <xdr:cNvPr id="183" name="フローチャート : 判断 182"/>
        <xdr:cNvSpPr/>
      </xdr:nvSpPr>
      <xdr:spPr>
        <a:xfrm>
          <a:off x="3746500" y="128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112552</xdr:rowOff>
    </xdr:from>
    <xdr:ext cx="599010" cy="259045"/>
    <xdr:sp macro="" textlink="">
      <xdr:nvSpPr>
        <xdr:cNvPr id="184" name="テキスト ボックス 183"/>
        <xdr:cNvSpPr txBox="1"/>
      </xdr:nvSpPr>
      <xdr:spPr>
        <a:xfrm>
          <a:off x="3497794" y="1297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96304</xdr:rowOff>
    </xdr:from>
    <xdr:to>
      <xdr:col>4</xdr:col>
      <xdr:colOff>155575</xdr:colOff>
      <xdr:row>72</xdr:row>
      <xdr:rowOff>57995</xdr:rowOff>
    </xdr:to>
    <xdr:cxnSp macro="">
      <xdr:nvCxnSpPr>
        <xdr:cNvPr id="185" name="直線コネクタ 184"/>
        <xdr:cNvCxnSpPr/>
      </xdr:nvCxnSpPr>
      <xdr:spPr>
        <a:xfrm flipV="1">
          <a:off x="2019300" y="12269254"/>
          <a:ext cx="889000" cy="13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19901</xdr:rowOff>
    </xdr:from>
    <xdr:to>
      <xdr:col>4</xdr:col>
      <xdr:colOff>206375</xdr:colOff>
      <xdr:row>76</xdr:row>
      <xdr:rowOff>121501</xdr:rowOff>
    </xdr:to>
    <xdr:sp macro="" textlink="">
      <xdr:nvSpPr>
        <xdr:cNvPr id="186" name="フローチャート : 判断 185"/>
        <xdr:cNvSpPr/>
      </xdr:nvSpPr>
      <xdr:spPr>
        <a:xfrm>
          <a:off x="2857500" y="1305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112628</xdr:rowOff>
    </xdr:from>
    <xdr:ext cx="599010" cy="259045"/>
    <xdr:sp macro="" textlink="">
      <xdr:nvSpPr>
        <xdr:cNvPr id="187" name="テキスト ボックス 186"/>
        <xdr:cNvSpPr txBox="1"/>
      </xdr:nvSpPr>
      <xdr:spPr>
        <a:xfrm>
          <a:off x="2608794" y="1314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57995</xdr:rowOff>
    </xdr:from>
    <xdr:to>
      <xdr:col>2</xdr:col>
      <xdr:colOff>638175</xdr:colOff>
      <xdr:row>72</xdr:row>
      <xdr:rowOff>116287</xdr:rowOff>
    </xdr:to>
    <xdr:cxnSp macro="">
      <xdr:nvCxnSpPr>
        <xdr:cNvPr id="188" name="直線コネクタ 187"/>
        <xdr:cNvCxnSpPr/>
      </xdr:nvCxnSpPr>
      <xdr:spPr>
        <a:xfrm flipV="1">
          <a:off x="1130300" y="12402395"/>
          <a:ext cx="889000" cy="5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78766</xdr:rowOff>
    </xdr:from>
    <xdr:to>
      <xdr:col>3</xdr:col>
      <xdr:colOff>3175</xdr:colOff>
      <xdr:row>77</xdr:row>
      <xdr:rowOff>8916</xdr:rowOff>
    </xdr:to>
    <xdr:sp macro="" textlink="">
      <xdr:nvSpPr>
        <xdr:cNvPr id="189" name="フローチャート : 判断 188"/>
        <xdr:cNvSpPr/>
      </xdr:nvSpPr>
      <xdr:spPr>
        <a:xfrm>
          <a:off x="1968500" y="1310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43</xdr:rowOff>
    </xdr:from>
    <xdr:ext cx="599010" cy="259045"/>
    <xdr:sp macro="" textlink="">
      <xdr:nvSpPr>
        <xdr:cNvPr id="190" name="テキスト ボックス 189"/>
        <xdr:cNvSpPr txBox="1"/>
      </xdr:nvSpPr>
      <xdr:spPr>
        <a:xfrm>
          <a:off x="1719794" y="1320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68859</xdr:rowOff>
    </xdr:from>
    <xdr:to>
      <xdr:col>1</xdr:col>
      <xdr:colOff>485775</xdr:colOff>
      <xdr:row>76</xdr:row>
      <xdr:rowOff>170459</xdr:rowOff>
    </xdr:to>
    <xdr:sp macro="" textlink="">
      <xdr:nvSpPr>
        <xdr:cNvPr id="191" name="フローチャート : 判断 190"/>
        <xdr:cNvSpPr/>
      </xdr:nvSpPr>
      <xdr:spPr>
        <a:xfrm>
          <a:off x="1079500" y="1309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161586</xdr:rowOff>
    </xdr:from>
    <xdr:ext cx="599010" cy="259045"/>
    <xdr:sp macro="" textlink="">
      <xdr:nvSpPr>
        <xdr:cNvPr id="192" name="テキスト ボックス 191"/>
        <xdr:cNvSpPr txBox="1"/>
      </xdr:nvSpPr>
      <xdr:spPr>
        <a:xfrm>
          <a:off x="830794" y="1319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123,052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69</xdr:row>
      <xdr:rowOff>159651</xdr:rowOff>
    </xdr:from>
    <xdr:to>
      <xdr:col>6</xdr:col>
      <xdr:colOff>561975</xdr:colOff>
      <xdr:row>70</xdr:row>
      <xdr:rowOff>89801</xdr:rowOff>
    </xdr:to>
    <xdr:sp macro="" textlink="">
      <xdr:nvSpPr>
        <xdr:cNvPr id="198" name="円/楕円 197"/>
        <xdr:cNvSpPr/>
      </xdr:nvSpPr>
      <xdr:spPr>
        <a:xfrm>
          <a:off x="4584700" y="1198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69</xdr:row>
      <xdr:rowOff>82198</xdr:rowOff>
    </xdr:from>
    <xdr:ext cx="599010" cy="259045"/>
    <xdr:sp macro="" textlink="">
      <xdr:nvSpPr>
        <xdr:cNvPr id="199" name="民生費該当値テキスト"/>
        <xdr:cNvSpPr txBox="1"/>
      </xdr:nvSpPr>
      <xdr:spPr>
        <a:xfrm>
          <a:off x="4686300" y="11912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181,286</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100806</xdr:rowOff>
    </xdr:from>
    <xdr:to>
      <xdr:col>5</xdr:col>
      <xdr:colOff>409575</xdr:colOff>
      <xdr:row>71</xdr:row>
      <xdr:rowOff>30956</xdr:rowOff>
    </xdr:to>
    <xdr:sp macro="" textlink="">
      <xdr:nvSpPr>
        <xdr:cNvPr id="200" name="円/楕円 199"/>
        <xdr:cNvSpPr/>
      </xdr:nvSpPr>
      <xdr:spPr>
        <a:xfrm>
          <a:off x="3746500" y="12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69</xdr:row>
      <xdr:rowOff>47483</xdr:rowOff>
    </xdr:from>
    <xdr:ext cx="599010" cy="259045"/>
    <xdr:sp macro="" textlink="">
      <xdr:nvSpPr>
        <xdr:cNvPr id="201" name="テキスト ボックス 200"/>
        <xdr:cNvSpPr txBox="1"/>
      </xdr:nvSpPr>
      <xdr:spPr>
        <a:xfrm>
          <a:off x="3497794" y="11877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175,375</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45504</xdr:rowOff>
    </xdr:from>
    <xdr:to>
      <xdr:col>4</xdr:col>
      <xdr:colOff>206375</xdr:colOff>
      <xdr:row>71</xdr:row>
      <xdr:rowOff>147104</xdr:rowOff>
    </xdr:to>
    <xdr:sp macro="" textlink="">
      <xdr:nvSpPr>
        <xdr:cNvPr id="202" name="円/楕円 201"/>
        <xdr:cNvSpPr/>
      </xdr:nvSpPr>
      <xdr:spPr>
        <a:xfrm>
          <a:off x="2857500" y="1221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69</xdr:row>
      <xdr:rowOff>163631</xdr:rowOff>
    </xdr:from>
    <xdr:ext cx="599010" cy="259045"/>
    <xdr:sp macro="" textlink="">
      <xdr:nvSpPr>
        <xdr:cNvPr id="203" name="テキスト ボックス 202"/>
        <xdr:cNvSpPr txBox="1"/>
      </xdr:nvSpPr>
      <xdr:spPr>
        <a:xfrm>
          <a:off x="2608794" y="1199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169,278</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7195</xdr:rowOff>
    </xdr:from>
    <xdr:to>
      <xdr:col>3</xdr:col>
      <xdr:colOff>3175</xdr:colOff>
      <xdr:row>72</xdr:row>
      <xdr:rowOff>108795</xdr:rowOff>
    </xdr:to>
    <xdr:sp macro="" textlink="">
      <xdr:nvSpPr>
        <xdr:cNvPr id="204" name="円/楕円 203"/>
        <xdr:cNvSpPr/>
      </xdr:nvSpPr>
      <xdr:spPr>
        <a:xfrm>
          <a:off x="1968500" y="1235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70</xdr:row>
      <xdr:rowOff>125322</xdr:rowOff>
    </xdr:from>
    <xdr:ext cx="599010" cy="259045"/>
    <xdr:sp macro="" textlink="">
      <xdr:nvSpPr>
        <xdr:cNvPr id="205" name="テキスト ボックス 204"/>
        <xdr:cNvSpPr txBox="1"/>
      </xdr:nvSpPr>
      <xdr:spPr>
        <a:xfrm>
          <a:off x="1719794" y="12126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162,289</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65487</xdr:rowOff>
    </xdr:from>
    <xdr:to>
      <xdr:col>1</xdr:col>
      <xdr:colOff>485775</xdr:colOff>
      <xdr:row>72</xdr:row>
      <xdr:rowOff>167087</xdr:rowOff>
    </xdr:to>
    <xdr:sp macro="" textlink="">
      <xdr:nvSpPr>
        <xdr:cNvPr id="206" name="円/楕円 205"/>
        <xdr:cNvSpPr/>
      </xdr:nvSpPr>
      <xdr:spPr>
        <a:xfrm>
          <a:off x="1079500" y="1240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12164</xdr:rowOff>
    </xdr:from>
    <xdr:ext cx="599010" cy="259045"/>
    <xdr:sp macro="" textlink="">
      <xdr:nvSpPr>
        <xdr:cNvPr id="207" name="テキスト ボックス 206"/>
        <xdr:cNvSpPr txBox="1"/>
      </xdr:nvSpPr>
      <xdr:spPr>
        <a:xfrm>
          <a:off x="830794" y="1218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159,229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73566</xdr:rowOff>
    </xdr:from>
    <xdr:to>
      <xdr:col>6</xdr:col>
      <xdr:colOff>510540</xdr:colOff>
      <xdr:row>98</xdr:row>
      <xdr:rowOff>145210</xdr:rowOff>
    </xdr:to>
    <xdr:cxnSp macro="">
      <xdr:nvCxnSpPr>
        <xdr:cNvPr id="230" name="直線コネクタ 229"/>
        <xdr:cNvCxnSpPr/>
      </xdr:nvCxnSpPr>
      <xdr:spPr>
        <a:xfrm flipV="1">
          <a:off x="4633595" y="15846966"/>
          <a:ext cx="1270" cy="1100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149037</xdr:rowOff>
    </xdr:from>
    <xdr:ext cx="534377" cy="259045"/>
    <xdr:sp macro="" textlink="">
      <xdr:nvSpPr>
        <xdr:cNvPr id="231" name="衛生費最小値テキスト"/>
        <xdr:cNvSpPr txBox="1"/>
      </xdr:nvSpPr>
      <xdr:spPr>
        <a:xfrm>
          <a:off x="4686300" y="1695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19,759</a:t>
          </a:r>
          <a:endParaRPr kumimoji="1" lang="ja-JP" altLang="en-US" sz="1000" b="1">
            <a:latin typeface="ＭＳ Ｐゴシック"/>
          </a:endParaRPr>
        </a:p>
      </xdr:txBody>
    </xdr:sp>
    <xdr:clientData/>
  </xdr:oneCellAnchor>
  <xdr:twoCellAnchor>
    <xdr:from>
      <xdr:col>6</xdr:col>
      <xdr:colOff>422275</xdr:colOff>
      <xdr:row>98</xdr:row>
      <xdr:rowOff>145210</xdr:rowOff>
    </xdr:from>
    <xdr:to>
      <xdr:col>6</xdr:col>
      <xdr:colOff>600075</xdr:colOff>
      <xdr:row>98</xdr:row>
      <xdr:rowOff>145210</xdr:rowOff>
    </xdr:to>
    <xdr:cxnSp macro="">
      <xdr:nvCxnSpPr>
        <xdr:cNvPr id="232" name="直線コネクタ 231"/>
        <xdr:cNvCxnSpPr/>
      </xdr:nvCxnSpPr>
      <xdr:spPr>
        <a:xfrm>
          <a:off x="4546600" y="16947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91</xdr:row>
      <xdr:rowOff>20243</xdr:rowOff>
    </xdr:from>
    <xdr:ext cx="534377" cy="259045"/>
    <xdr:sp macro="" textlink="">
      <xdr:nvSpPr>
        <xdr:cNvPr id="233" name="衛生費最大値テキスト"/>
        <xdr:cNvSpPr txBox="1"/>
      </xdr:nvSpPr>
      <xdr:spPr>
        <a:xfrm>
          <a:off x="4686300" y="1562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67,893</a:t>
          </a:r>
          <a:endParaRPr kumimoji="1" lang="ja-JP" altLang="en-US" sz="1000" b="1">
            <a:latin typeface="ＭＳ Ｐゴシック"/>
          </a:endParaRPr>
        </a:p>
      </xdr:txBody>
    </xdr:sp>
    <xdr:clientData/>
  </xdr:oneCellAnchor>
  <xdr:twoCellAnchor>
    <xdr:from>
      <xdr:col>6</xdr:col>
      <xdr:colOff>422275</xdr:colOff>
      <xdr:row>92</xdr:row>
      <xdr:rowOff>73566</xdr:rowOff>
    </xdr:from>
    <xdr:to>
      <xdr:col>6</xdr:col>
      <xdr:colOff>600075</xdr:colOff>
      <xdr:row>92</xdr:row>
      <xdr:rowOff>73566</xdr:rowOff>
    </xdr:to>
    <xdr:cxnSp macro="">
      <xdr:nvCxnSpPr>
        <xdr:cNvPr id="234" name="直線コネクタ 233"/>
        <xdr:cNvCxnSpPr/>
      </xdr:nvCxnSpPr>
      <xdr:spPr>
        <a:xfrm>
          <a:off x="4546600" y="15846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120611</xdr:rowOff>
    </xdr:from>
    <xdr:to>
      <xdr:col>6</xdr:col>
      <xdr:colOff>511175</xdr:colOff>
      <xdr:row>99</xdr:row>
      <xdr:rowOff>4871</xdr:rowOff>
    </xdr:to>
    <xdr:cxnSp macro="">
      <xdr:nvCxnSpPr>
        <xdr:cNvPr id="235" name="直線コネクタ 234"/>
        <xdr:cNvCxnSpPr/>
      </xdr:nvCxnSpPr>
      <xdr:spPr>
        <a:xfrm flipV="1">
          <a:off x="3797300" y="16922711"/>
          <a:ext cx="838200" cy="5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35059</xdr:rowOff>
    </xdr:from>
    <xdr:ext cx="534377" cy="259045"/>
    <xdr:sp macro="" textlink="">
      <xdr:nvSpPr>
        <xdr:cNvPr id="236" name="衛生費平均値テキスト"/>
        <xdr:cNvSpPr txBox="1"/>
      </xdr:nvSpPr>
      <xdr:spPr>
        <a:xfrm>
          <a:off x="4686300" y="16494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12182</xdr:rowOff>
    </xdr:from>
    <xdr:to>
      <xdr:col>6</xdr:col>
      <xdr:colOff>561975</xdr:colOff>
      <xdr:row>97</xdr:row>
      <xdr:rowOff>113782</xdr:rowOff>
    </xdr:to>
    <xdr:sp macro="" textlink="">
      <xdr:nvSpPr>
        <xdr:cNvPr id="237" name="フローチャート : 判断 236"/>
        <xdr:cNvSpPr/>
      </xdr:nvSpPr>
      <xdr:spPr>
        <a:xfrm>
          <a:off x="45847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4871</xdr:rowOff>
    </xdr:from>
    <xdr:to>
      <xdr:col>5</xdr:col>
      <xdr:colOff>358775</xdr:colOff>
      <xdr:row>99</xdr:row>
      <xdr:rowOff>51233</xdr:rowOff>
    </xdr:to>
    <xdr:cxnSp macro="">
      <xdr:nvCxnSpPr>
        <xdr:cNvPr id="238" name="直線コネクタ 237"/>
        <xdr:cNvCxnSpPr/>
      </xdr:nvCxnSpPr>
      <xdr:spPr>
        <a:xfrm flipV="1">
          <a:off x="2908300" y="16978421"/>
          <a:ext cx="889000" cy="4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45603</xdr:rowOff>
    </xdr:from>
    <xdr:to>
      <xdr:col>5</xdr:col>
      <xdr:colOff>409575</xdr:colOff>
      <xdr:row>97</xdr:row>
      <xdr:rowOff>147203</xdr:rowOff>
    </xdr:to>
    <xdr:sp macro="" textlink="">
      <xdr:nvSpPr>
        <xdr:cNvPr id="239" name="フローチャート : 判断 238"/>
        <xdr:cNvSpPr/>
      </xdr:nvSpPr>
      <xdr:spPr>
        <a:xfrm>
          <a:off x="3746500" y="1667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163730</xdr:rowOff>
    </xdr:from>
    <xdr:ext cx="534377" cy="259045"/>
    <xdr:sp macro="" textlink="">
      <xdr:nvSpPr>
        <xdr:cNvPr id="240" name="テキスト ボックス 239"/>
        <xdr:cNvSpPr txBox="1"/>
      </xdr:nvSpPr>
      <xdr:spPr>
        <a:xfrm>
          <a:off x="3530111" y="1645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37813</xdr:rowOff>
    </xdr:from>
    <xdr:to>
      <xdr:col>4</xdr:col>
      <xdr:colOff>155575</xdr:colOff>
      <xdr:row>99</xdr:row>
      <xdr:rowOff>51233</xdr:rowOff>
    </xdr:to>
    <xdr:cxnSp macro="">
      <xdr:nvCxnSpPr>
        <xdr:cNvPr id="241" name="直線コネクタ 240"/>
        <xdr:cNvCxnSpPr/>
      </xdr:nvCxnSpPr>
      <xdr:spPr>
        <a:xfrm>
          <a:off x="2019300" y="17011363"/>
          <a:ext cx="889000" cy="1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68280</xdr:rowOff>
    </xdr:from>
    <xdr:to>
      <xdr:col>4</xdr:col>
      <xdr:colOff>206375</xdr:colOff>
      <xdr:row>97</xdr:row>
      <xdr:rowOff>169880</xdr:rowOff>
    </xdr:to>
    <xdr:sp macro="" textlink="">
      <xdr:nvSpPr>
        <xdr:cNvPr id="242" name="フローチャート : 判断 241"/>
        <xdr:cNvSpPr/>
      </xdr:nvSpPr>
      <xdr:spPr>
        <a:xfrm>
          <a:off x="2857500" y="1669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14957</xdr:rowOff>
    </xdr:from>
    <xdr:ext cx="534377" cy="259045"/>
    <xdr:sp macro="" textlink="">
      <xdr:nvSpPr>
        <xdr:cNvPr id="243" name="テキスト ボックス 242"/>
        <xdr:cNvSpPr txBox="1"/>
      </xdr:nvSpPr>
      <xdr:spPr>
        <a:xfrm>
          <a:off x="2641111" y="1647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20439</xdr:rowOff>
    </xdr:from>
    <xdr:to>
      <xdr:col>2</xdr:col>
      <xdr:colOff>638175</xdr:colOff>
      <xdr:row>99</xdr:row>
      <xdr:rowOff>37813</xdr:rowOff>
    </xdr:to>
    <xdr:cxnSp macro="">
      <xdr:nvCxnSpPr>
        <xdr:cNvPr id="244" name="直線コネクタ 243"/>
        <xdr:cNvCxnSpPr/>
      </xdr:nvCxnSpPr>
      <xdr:spPr>
        <a:xfrm>
          <a:off x="1130300" y="16993989"/>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33784</xdr:rowOff>
    </xdr:from>
    <xdr:to>
      <xdr:col>3</xdr:col>
      <xdr:colOff>3175</xdr:colOff>
      <xdr:row>97</xdr:row>
      <xdr:rowOff>135384</xdr:rowOff>
    </xdr:to>
    <xdr:sp macro="" textlink="">
      <xdr:nvSpPr>
        <xdr:cNvPr id="245" name="フローチャート : 判断 244"/>
        <xdr:cNvSpPr/>
      </xdr:nvSpPr>
      <xdr:spPr>
        <a:xfrm>
          <a:off x="1968500" y="166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151911</xdr:rowOff>
    </xdr:from>
    <xdr:ext cx="534377" cy="259045"/>
    <xdr:sp macro="" textlink="">
      <xdr:nvSpPr>
        <xdr:cNvPr id="246" name="テキスト ボックス 245"/>
        <xdr:cNvSpPr txBox="1"/>
      </xdr:nvSpPr>
      <xdr:spPr>
        <a:xfrm>
          <a:off x="1752111" y="164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37854</xdr:rowOff>
    </xdr:from>
    <xdr:to>
      <xdr:col>1</xdr:col>
      <xdr:colOff>485775</xdr:colOff>
      <xdr:row>97</xdr:row>
      <xdr:rowOff>139454</xdr:rowOff>
    </xdr:to>
    <xdr:sp macro="" textlink="">
      <xdr:nvSpPr>
        <xdr:cNvPr id="247" name="フローチャート : 判断 246"/>
        <xdr:cNvSpPr/>
      </xdr:nvSpPr>
      <xdr:spPr>
        <a:xfrm>
          <a:off x="1079500" y="1666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155981</xdr:rowOff>
    </xdr:from>
    <xdr:ext cx="534377" cy="259045"/>
    <xdr:sp macro="" textlink="">
      <xdr:nvSpPr>
        <xdr:cNvPr id="248" name="テキスト ボックス 247"/>
        <xdr:cNvSpPr txBox="1"/>
      </xdr:nvSpPr>
      <xdr:spPr>
        <a:xfrm>
          <a:off x="863111" y="164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69811</xdr:rowOff>
    </xdr:from>
    <xdr:to>
      <xdr:col>6</xdr:col>
      <xdr:colOff>561975</xdr:colOff>
      <xdr:row>98</xdr:row>
      <xdr:rowOff>171411</xdr:rowOff>
    </xdr:to>
    <xdr:sp macro="" textlink="">
      <xdr:nvSpPr>
        <xdr:cNvPr id="254" name="円/楕円 253"/>
        <xdr:cNvSpPr/>
      </xdr:nvSpPr>
      <xdr:spPr>
        <a:xfrm>
          <a:off x="4584700" y="1687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156188</xdr:rowOff>
    </xdr:from>
    <xdr:ext cx="534377" cy="259045"/>
    <xdr:sp macro="" textlink="">
      <xdr:nvSpPr>
        <xdr:cNvPr id="255" name="衛生費該当値テキスト"/>
        <xdr:cNvSpPr txBox="1"/>
      </xdr:nvSpPr>
      <xdr:spPr>
        <a:xfrm>
          <a:off x="4686300" y="1678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20,835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125521</xdr:rowOff>
    </xdr:from>
    <xdr:to>
      <xdr:col>5</xdr:col>
      <xdr:colOff>409575</xdr:colOff>
      <xdr:row>99</xdr:row>
      <xdr:rowOff>55671</xdr:rowOff>
    </xdr:to>
    <xdr:sp macro="" textlink="">
      <xdr:nvSpPr>
        <xdr:cNvPr id="256" name="円/楕円 255"/>
        <xdr:cNvSpPr/>
      </xdr:nvSpPr>
      <xdr:spPr>
        <a:xfrm>
          <a:off x="3746500" y="1692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46798</xdr:rowOff>
    </xdr:from>
    <xdr:ext cx="534377" cy="259045"/>
    <xdr:sp macro="" textlink="">
      <xdr:nvSpPr>
        <xdr:cNvPr id="257" name="テキスト ボックス 256"/>
        <xdr:cNvSpPr txBox="1"/>
      </xdr:nvSpPr>
      <xdr:spPr>
        <a:xfrm>
          <a:off x="3530111" y="1702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18,398</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433</xdr:rowOff>
    </xdr:from>
    <xdr:to>
      <xdr:col>4</xdr:col>
      <xdr:colOff>206375</xdr:colOff>
      <xdr:row>99</xdr:row>
      <xdr:rowOff>102033</xdr:rowOff>
    </xdr:to>
    <xdr:sp macro="" textlink="">
      <xdr:nvSpPr>
        <xdr:cNvPr id="258" name="円/楕円 257"/>
        <xdr:cNvSpPr/>
      </xdr:nvSpPr>
      <xdr:spPr>
        <a:xfrm>
          <a:off x="2857500" y="1697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93160</xdr:rowOff>
    </xdr:from>
    <xdr:ext cx="534377" cy="259045"/>
    <xdr:sp macro="" textlink="">
      <xdr:nvSpPr>
        <xdr:cNvPr id="259" name="テキスト ボックス 258"/>
        <xdr:cNvSpPr txBox="1"/>
      </xdr:nvSpPr>
      <xdr:spPr>
        <a:xfrm>
          <a:off x="2641111" y="1706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158463</xdr:rowOff>
    </xdr:from>
    <xdr:to>
      <xdr:col>3</xdr:col>
      <xdr:colOff>3175</xdr:colOff>
      <xdr:row>99</xdr:row>
      <xdr:rowOff>88613</xdr:rowOff>
    </xdr:to>
    <xdr:sp macro="" textlink="">
      <xdr:nvSpPr>
        <xdr:cNvPr id="260" name="円/楕円 259"/>
        <xdr:cNvSpPr/>
      </xdr:nvSpPr>
      <xdr:spPr>
        <a:xfrm>
          <a:off x="1968500" y="1696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79740</xdr:rowOff>
    </xdr:from>
    <xdr:ext cx="534377" cy="259045"/>
    <xdr:sp macro="" textlink="">
      <xdr:nvSpPr>
        <xdr:cNvPr id="261" name="テキスト ボックス 260"/>
        <xdr:cNvSpPr txBox="1"/>
      </xdr:nvSpPr>
      <xdr:spPr>
        <a:xfrm>
          <a:off x="1752111" y="1705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141089</xdr:rowOff>
    </xdr:from>
    <xdr:to>
      <xdr:col>1</xdr:col>
      <xdr:colOff>485775</xdr:colOff>
      <xdr:row>99</xdr:row>
      <xdr:rowOff>71239</xdr:rowOff>
    </xdr:to>
    <xdr:sp macro="" textlink="">
      <xdr:nvSpPr>
        <xdr:cNvPr id="262" name="円/楕円 261"/>
        <xdr:cNvSpPr/>
      </xdr:nvSpPr>
      <xdr:spPr>
        <a:xfrm>
          <a:off x="1079500" y="1694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62366</xdr:rowOff>
    </xdr:from>
    <xdr:ext cx="534377" cy="259045"/>
    <xdr:sp macro="" textlink="">
      <xdr:nvSpPr>
        <xdr:cNvPr id="263" name="テキスト ボックス 262"/>
        <xdr:cNvSpPr txBox="1"/>
      </xdr:nvSpPr>
      <xdr:spPr>
        <a:xfrm>
          <a:off x="863111" y="1703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122682</xdr:rowOff>
    </xdr:from>
    <xdr:to>
      <xdr:col>15</xdr:col>
      <xdr:colOff>180340</xdr:colOff>
      <xdr:row>39</xdr:row>
      <xdr:rowOff>35052</xdr:rowOff>
    </xdr:to>
    <xdr:cxnSp macro="">
      <xdr:nvCxnSpPr>
        <xdr:cNvPr id="287" name="直線コネクタ 286"/>
        <xdr:cNvCxnSpPr/>
      </xdr:nvCxnSpPr>
      <xdr:spPr>
        <a:xfrm flipV="1">
          <a:off x="10475595" y="5437632"/>
          <a:ext cx="127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38879</xdr:rowOff>
    </xdr:from>
    <xdr:ext cx="313932" cy="259045"/>
    <xdr:sp macro="" textlink="">
      <xdr:nvSpPr>
        <xdr:cNvPr id="288" name="労働費最小値テキスト"/>
        <xdr:cNvSpPr txBox="1"/>
      </xdr:nvSpPr>
      <xdr:spPr>
        <a:xfrm>
          <a:off x="10528300" y="67254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15</xdr:col>
      <xdr:colOff>92075</xdr:colOff>
      <xdr:row>39</xdr:row>
      <xdr:rowOff>35052</xdr:rowOff>
    </xdr:from>
    <xdr:to>
      <xdr:col>15</xdr:col>
      <xdr:colOff>269875</xdr:colOff>
      <xdr:row>39</xdr:row>
      <xdr:rowOff>35052</xdr:rowOff>
    </xdr:to>
    <xdr:cxnSp macro="">
      <xdr:nvCxnSpPr>
        <xdr:cNvPr id="289" name="直線コネクタ 288"/>
        <xdr:cNvCxnSpPr/>
      </xdr:nvCxnSpPr>
      <xdr:spPr>
        <a:xfrm>
          <a:off x="10388600" y="672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69359</xdr:rowOff>
    </xdr:from>
    <xdr:ext cx="534377" cy="259045"/>
    <xdr:sp macro="" textlink="">
      <xdr:nvSpPr>
        <xdr:cNvPr id="290" name="労働費最大値テキスト"/>
        <xdr:cNvSpPr txBox="1"/>
      </xdr:nvSpPr>
      <xdr:spPr>
        <a:xfrm>
          <a:off x="10528300" y="521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10,184</a:t>
          </a:r>
          <a:endParaRPr kumimoji="1" lang="ja-JP" altLang="en-US" sz="1000" b="1">
            <a:latin typeface="ＭＳ Ｐゴシック"/>
          </a:endParaRPr>
        </a:p>
      </xdr:txBody>
    </xdr:sp>
    <xdr:clientData/>
  </xdr:oneCellAnchor>
  <xdr:twoCellAnchor>
    <xdr:from>
      <xdr:col>15</xdr:col>
      <xdr:colOff>92075</xdr:colOff>
      <xdr:row>31</xdr:row>
      <xdr:rowOff>122682</xdr:rowOff>
    </xdr:from>
    <xdr:to>
      <xdr:col>15</xdr:col>
      <xdr:colOff>269875</xdr:colOff>
      <xdr:row>31</xdr:row>
      <xdr:rowOff>122682</xdr:rowOff>
    </xdr:to>
    <xdr:cxnSp macro="">
      <xdr:nvCxnSpPr>
        <xdr:cNvPr id="291" name="直線コネクタ 290"/>
        <xdr:cNvCxnSpPr/>
      </xdr:nvCxnSpPr>
      <xdr:spPr>
        <a:xfrm>
          <a:off x="10388600" y="5437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35052</xdr:rowOff>
    </xdr:from>
    <xdr:to>
      <xdr:col>15</xdr:col>
      <xdr:colOff>180975</xdr:colOff>
      <xdr:row>39</xdr:row>
      <xdr:rowOff>35052</xdr:rowOff>
    </xdr:to>
    <xdr:cxnSp macro="">
      <xdr:nvCxnSpPr>
        <xdr:cNvPr id="292" name="直線コネクタ 291"/>
        <xdr:cNvCxnSpPr/>
      </xdr:nvCxnSpPr>
      <xdr:spPr>
        <a:xfrm>
          <a:off x="9639300" y="67216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14241</xdr:rowOff>
    </xdr:from>
    <xdr:ext cx="469744" cy="259045"/>
    <xdr:sp macro="" textlink="">
      <xdr:nvSpPr>
        <xdr:cNvPr id="293" name="労働費平均値テキスト"/>
        <xdr:cNvSpPr txBox="1"/>
      </xdr:nvSpPr>
      <xdr:spPr>
        <a:xfrm>
          <a:off x="10528300" y="6357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162814</xdr:rowOff>
    </xdr:from>
    <xdr:to>
      <xdr:col>15</xdr:col>
      <xdr:colOff>231775</xdr:colOff>
      <xdr:row>38</xdr:row>
      <xdr:rowOff>92964</xdr:rowOff>
    </xdr:to>
    <xdr:sp macro="" textlink="">
      <xdr:nvSpPr>
        <xdr:cNvPr id="294" name="フローチャート : 判断 293"/>
        <xdr:cNvSpPr/>
      </xdr:nvSpPr>
      <xdr:spPr>
        <a:xfrm>
          <a:off x="104267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35052</xdr:rowOff>
    </xdr:from>
    <xdr:to>
      <xdr:col>14</xdr:col>
      <xdr:colOff>28575</xdr:colOff>
      <xdr:row>39</xdr:row>
      <xdr:rowOff>35179</xdr:rowOff>
    </xdr:to>
    <xdr:cxnSp macro="">
      <xdr:nvCxnSpPr>
        <xdr:cNvPr id="295" name="直線コネクタ 294"/>
        <xdr:cNvCxnSpPr/>
      </xdr:nvCxnSpPr>
      <xdr:spPr>
        <a:xfrm flipV="1">
          <a:off x="8750300" y="6721602"/>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146431</xdr:rowOff>
    </xdr:from>
    <xdr:to>
      <xdr:col>14</xdr:col>
      <xdr:colOff>79375</xdr:colOff>
      <xdr:row>38</xdr:row>
      <xdr:rowOff>76581</xdr:rowOff>
    </xdr:to>
    <xdr:sp macro="" textlink="">
      <xdr:nvSpPr>
        <xdr:cNvPr id="296" name="フローチャート : 判断 295"/>
        <xdr:cNvSpPr/>
      </xdr:nvSpPr>
      <xdr:spPr>
        <a:xfrm>
          <a:off x="9588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93108</xdr:rowOff>
    </xdr:from>
    <xdr:ext cx="469744" cy="259045"/>
    <xdr:sp macro="" textlink="">
      <xdr:nvSpPr>
        <xdr:cNvPr id="297" name="テキスト ボックス 296"/>
        <xdr:cNvSpPr txBox="1"/>
      </xdr:nvSpPr>
      <xdr:spPr>
        <a:xfrm>
          <a:off x="9404427" y="626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158877</xdr:rowOff>
    </xdr:from>
    <xdr:to>
      <xdr:col>12</xdr:col>
      <xdr:colOff>511175</xdr:colOff>
      <xdr:row>39</xdr:row>
      <xdr:rowOff>35179</xdr:rowOff>
    </xdr:to>
    <xdr:cxnSp macro="">
      <xdr:nvCxnSpPr>
        <xdr:cNvPr id="298" name="直線コネクタ 297"/>
        <xdr:cNvCxnSpPr/>
      </xdr:nvCxnSpPr>
      <xdr:spPr>
        <a:xfrm>
          <a:off x="7861300" y="6673977"/>
          <a:ext cx="889000" cy="4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123063</xdr:rowOff>
    </xdr:from>
    <xdr:to>
      <xdr:col>12</xdr:col>
      <xdr:colOff>561975</xdr:colOff>
      <xdr:row>38</xdr:row>
      <xdr:rowOff>53213</xdr:rowOff>
    </xdr:to>
    <xdr:sp macro="" textlink="">
      <xdr:nvSpPr>
        <xdr:cNvPr id="299" name="フローチャート : 判断 298"/>
        <xdr:cNvSpPr/>
      </xdr:nvSpPr>
      <xdr:spPr>
        <a:xfrm>
          <a:off x="8699500" y="64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69740</xdr:rowOff>
    </xdr:from>
    <xdr:ext cx="469744" cy="259045"/>
    <xdr:sp macro="" textlink="">
      <xdr:nvSpPr>
        <xdr:cNvPr id="300" name="テキスト ボックス 299"/>
        <xdr:cNvSpPr txBox="1"/>
      </xdr:nvSpPr>
      <xdr:spPr>
        <a:xfrm>
          <a:off x="8515427" y="62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115062</xdr:rowOff>
    </xdr:from>
    <xdr:to>
      <xdr:col>11</xdr:col>
      <xdr:colOff>307975</xdr:colOff>
      <xdr:row>38</xdr:row>
      <xdr:rowOff>158877</xdr:rowOff>
    </xdr:to>
    <xdr:cxnSp macro="">
      <xdr:nvCxnSpPr>
        <xdr:cNvPr id="301" name="直線コネクタ 300"/>
        <xdr:cNvCxnSpPr/>
      </xdr:nvCxnSpPr>
      <xdr:spPr>
        <a:xfrm>
          <a:off x="6972300" y="6630162"/>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76200</xdr:rowOff>
    </xdr:from>
    <xdr:to>
      <xdr:col>11</xdr:col>
      <xdr:colOff>358775</xdr:colOff>
      <xdr:row>38</xdr:row>
      <xdr:rowOff>6350</xdr:rowOff>
    </xdr:to>
    <xdr:sp macro="" textlink="">
      <xdr:nvSpPr>
        <xdr:cNvPr id="302" name="フローチャート : 判断 301"/>
        <xdr:cNvSpPr/>
      </xdr:nvSpPr>
      <xdr:spPr>
        <a:xfrm>
          <a:off x="7810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22877</xdr:rowOff>
    </xdr:from>
    <xdr:ext cx="469744" cy="259045"/>
    <xdr:sp macro="" textlink="">
      <xdr:nvSpPr>
        <xdr:cNvPr id="303" name="テキスト ボックス 302"/>
        <xdr:cNvSpPr txBox="1"/>
      </xdr:nvSpPr>
      <xdr:spPr>
        <a:xfrm>
          <a:off x="7626427" y="61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168402</xdr:rowOff>
    </xdr:from>
    <xdr:to>
      <xdr:col>10</xdr:col>
      <xdr:colOff>155575</xdr:colOff>
      <xdr:row>37</xdr:row>
      <xdr:rowOff>98552</xdr:rowOff>
    </xdr:to>
    <xdr:sp macro="" textlink="">
      <xdr:nvSpPr>
        <xdr:cNvPr id="304" name="フローチャート : 判断 303"/>
        <xdr:cNvSpPr/>
      </xdr:nvSpPr>
      <xdr:spPr>
        <a:xfrm>
          <a:off x="6921500" y="634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115079</xdr:rowOff>
    </xdr:from>
    <xdr:ext cx="469744" cy="259045"/>
    <xdr:sp macro="" textlink="">
      <xdr:nvSpPr>
        <xdr:cNvPr id="305" name="テキスト ボックス 304"/>
        <xdr:cNvSpPr txBox="1"/>
      </xdr:nvSpPr>
      <xdr:spPr>
        <a:xfrm>
          <a:off x="6737427" y="611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155702</xdr:rowOff>
    </xdr:from>
    <xdr:to>
      <xdr:col>15</xdr:col>
      <xdr:colOff>231775</xdr:colOff>
      <xdr:row>39</xdr:row>
      <xdr:rowOff>85852</xdr:rowOff>
    </xdr:to>
    <xdr:sp macro="" textlink="">
      <xdr:nvSpPr>
        <xdr:cNvPr id="311" name="円/楕円 310"/>
        <xdr:cNvSpPr/>
      </xdr:nvSpPr>
      <xdr:spPr>
        <a:xfrm>
          <a:off x="10426700" y="66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70629</xdr:rowOff>
    </xdr:from>
    <xdr:ext cx="313932" cy="259045"/>
    <xdr:sp macro="" textlink="">
      <xdr:nvSpPr>
        <xdr:cNvPr id="312" name="労働費該当値テキスト"/>
        <xdr:cNvSpPr txBox="1"/>
      </xdr:nvSpPr>
      <xdr:spPr>
        <a:xfrm>
          <a:off x="10528300" y="65857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155702</xdr:rowOff>
    </xdr:from>
    <xdr:to>
      <xdr:col>14</xdr:col>
      <xdr:colOff>79375</xdr:colOff>
      <xdr:row>39</xdr:row>
      <xdr:rowOff>85852</xdr:rowOff>
    </xdr:to>
    <xdr:sp macro="" textlink="">
      <xdr:nvSpPr>
        <xdr:cNvPr id="313" name="円/楕円 312"/>
        <xdr:cNvSpPr/>
      </xdr:nvSpPr>
      <xdr:spPr>
        <a:xfrm>
          <a:off x="9588500" y="66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76979</xdr:rowOff>
    </xdr:from>
    <xdr:ext cx="313932" cy="259045"/>
    <xdr:sp macro="" textlink="">
      <xdr:nvSpPr>
        <xdr:cNvPr id="314" name="テキスト ボックス 313"/>
        <xdr:cNvSpPr txBox="1"/>
      </xdr:nvSpPr>
      <xdr:spPr>
        <a:xfrm>
          <a:off x="9482333" y="67635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155829</xdr:rowOff>
    </xdr:from>
    <xdr:to>
      <xdr:col>12</xdr:col>
      <xdr:colOff>561975</xdr:colOff>
      <xdr:row>39</xdr:row>
      <xdr:rowOff>85979</xdr:rowOff>
    </xdr:to>
    <xdr:sp macro="" textlink="">
      <xdr:nvSpPr>
        <xdr:cNvPr id="315" name="円/楕円 314"/>
        <xdr:cNvSpPr/>
      </xdr:nvSpPr>
      <xdr:spPr>
        <a:xfrm>
          <a:off x="8699500" y="667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77106</xdr:rowOff>
    </xdr:from>
    <xdr:ext cx="313932" cy="259045"/>
    <xdr:sp macro="" textlink="">
      <xdr:nvSpPr>
        <xdr:cNvPr id="316" name="テキスト ボックス 315"/>
        <xdr:cNvSpPr txBox="1"/>
      </xdr:nvSpPr>
      <xdr:spPr>
        <a:xfrm>
          <a:off x="8593333" y="67636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108077</xdr:rowOff>
    </xdr:from>
    <xdr:to>
      <xdr:col>11</xdr:col>
      <xdr:colOff>358775</xdr:colOff>
      <xdr:row>39</xdr:row>
      <xdr:rowOff>38227</xdr:rowOff>
    </xdr:to>
    <xdr:sp macro="" textlink="">
      <xdr:nvSpPr>
        <xdr:cNvPr id="317" name="円/楕円 316"/>
        <xdr:cNvSpPr/>
      </xdr:nvSpPr>
      <xdr:spPr>
        <a:xfrm>
          <a:off x="7810500" y="662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29354</xdr:rowOff>
    </xdr:from>
    <xdr:ext cx="378565" cy="259045"/>
    <xdr:sp macro="" textlink="">
      <xdr:nvSpPr>
        <xdr:cNvPr id="318" name="テキスト ボックス 317"/>
        <xdr:cNvSpPr txBox="1"/>
      </xdr:nvSpPr>
      <xdr:spPr>
        <a:xfrm>
          <a:off x="7672017" y="6715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64262</xdr:rowOff>
    </xdr:from>
    <xdr:to>
      <xdr:col>10</xdr:col>
      <xdr:colOff>155575</xdr:colOff>
      <xdr:row>38</xdr:row>
      <xdr:rowOff>165862</xdr:rowOff>
    </xdr:to>
    <xdr:sp macro="" textlink="">
      <xdr:nvSpPr>
        <xdr:cNvPr id="319" name="円/楕円 318"/>
        <xdr:cNvSpPr/>
      </xdr:nvSpPr>
      <xdr:spPr>
        <a:xfrm>
          <a:off x="6921500" y="65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156989</xdr:rowOff>
    </xdr:from>
    <xdr:ext cx="378565" cy="259045"/>
    <xdr:sp macro="" textlink="">
      <xdr:nvSpPr>
        <xdr:cNvPr id="320" name="テキスト ボックス 319"/>
        <xdr:cNvSpPr txBox="1"/>
      </xdr:nvSpPr>
      <xdr:spPr>
        <a:xfrm>
          <a:off x="6783017" y="6672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131059</xdr:rowOff>
    </xdr:from>
    <xdr:to>
      <xdr:col>15</xdr:col>
      <xdr:colOff>180340</xdr:colOff>
      <xdr:row>58</xdr:row>
      <xdr:rowOff>131607</xdr:rowOff>
    </xdr:to>
    <xdr:cxnSp macro="">
      <xdr:nvCxnSpPr>
        <xdr:cNvPr id="342" name="直線コネクタ 341"/>
        <xdr:cNvCxnSpPr/>
      </xdr:nvCxnSpPr>
      <xdr:spPr>
        <a:xfrm flipV="1">
          <a:off x="10475595" y="8875009"/>
          <a:ext cx="1270" cy="1200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135434</xdr:rowOff>
    </xdr:from>
    <xdr:ext cx="378565" cy="259045"/>
    <xdr:sp macro="" textlink="">
      <xdr:nvSpPr>
        <xdr:cNvPr id="343" name="農林水産業費最小値テキスト"/>
        <xdr:cNvSpPr txBox="1"/>
      </xdr:nvSpPr>
      <xdr:spPr>
        <a:xfrm>
          <a:off x="10528300" y="10079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15</xdr:col>
      <xdr:colOff>92075</xdr:colOff>
      <xdr:row>58</xdr:row>
      <xdr:rowOff>131607</xdr:rowOff>
    </xdr:from>
    <xdr:to>
      <xdr:col>15</xdr:col>
      <xdr:colOff>269875</xdr:colOff>
      <xdr:row>58</xdr:row>
      <xdr:rowOff>131607</xdr:rowOff>
    </xdr:to>
    <xdr:cxnSp macro="">
      <xdr:nvCxnSpPr>
        <xdr:cNvPr id="344" name="直線コネクタ 343"/>
        <xdr:cNvCxnSpPr/>
      </xdr:nvCxnSpPr>
      <xdr:spPr>
        <a:xfrm>
          <a:off x="10388600" y="1007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77736</xdr:rowOff>
    </xdr:from>
    <xdr:ext cx="534377" cy="259045"/>
    <xdr:sp macro="" textlink="">
      <xdr:nvSpPr>
        <xdr:cNvPr id="345" name="農林水産業費最大値テキスト"/>
        <xdr:cNvSpPr txBox="1"/>
      </xdr:nvSpPr>
      <xdr:spPr>
        <a:xfrm>
          <a:off x="10528300" y="865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26,439</a:t>
          </a:r>
          <a:endParaRPr kumimoji="1" lang="ja-JP" altLang="en-US" sz="1000" b="1">
            <a:latin typeface="ＭＳ Ｐゴシック"/>
          </a:endParaRPr>
        </a:p>
      </xdr:txBody>
    </xdr:sp>
    <xdr:clientData/>
  </xdr:oneCellAnchor>
  <xdr:twoCellAnchor>
    <xdr:from>
      <xdr:col>15</xdr:col>
      <xdr:colOff>92075</xdr:colOff>
      <xdr:row>51</xdr:row>
      <xdr:rowOff>131059</xdr:rowOff>
    </xdr:from>
    <xdr:to>
      <xdr:col>15</xdr:col>
      <xdr:colOff>269875</xdr:colOff>
      <xdr:row>51</xdr:row>
      <xdr:rowOff>131059</xdr:rowOff>
    </xdr:to>
    <xdr:cxnSp macro="">
      <xdr:nvCxnSpPr>
        <xdr:cNvPr id="346" name="直線コネクタ 345"/>
        <xdr:cNvCxnSpPr/>
      </xdr:nvCxnSpPr>
      <xdr:spPr>
        <a:xfrm>
          <a:off x="10388600" y="887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103124</xdr:rowOff>
    </xdr:from>
    <xdr:to>
      <xdr:col>15</xdr:col>
      <xdr:colOff>180975</xdr:colOff>
      <xdr:row>58</xdr:row>
      <xdr:rowOff>106187</xdr:rowOff>
    </xdr:to>
    <xdr:cxnSp macro="">
      <xdr:nvCxnSpPr>
        <xdr:cNvPr id="347" name="直線コネクタ 346"/>
        <xdr:cNvCxnSpPr/>
      </xdr:nvCxnSpPr>
      <xdr:spPr>
        <a:xfrm>
          <a:off x="9639300" y="10047224"/>
          <a:ext cx="8382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11239</xdr:rowOff>
    </xdr:from>
    <xdr:ext cx="469744" cy="259045"/>
    <xdr:sp macro="" textlink="">
      <xdr:nvSpPr>
        <xdr:cNvPr id="348" name="農林水産業費平均値テキスト"/>
        <xdr:cNvSpPr txBox="1"/>
      </xdr:nvSpPr>
      <xdr:spPr>
        <a:xfrm>
          <a:off x="10528300" y="9612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159812</xdr:rowOff>
    </xdr:from>
    <xdr:to>
      <xdr:col>15</xdr:col>
      <xdr:colOff>231775</xdr:colOff>
      <xdr:row>57</xdr:row>
      <xdr:rowOff>89962</xdr:rowOff>
    </xdr:to>
    <xdr:sp macro="" textlink="">
      <xdr:nvSpPr>
        <xdr:cNvPr id="349" name="フローチャート : 判断 348"/>
        <xdr:cNvSpPr/>
      </xdr:nvSpPr>
      <xdr:spPr>
        <a:xfrm>
          <a:off x="104267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103124</xdr:rowOff>
    </xdr:from>
    <xdr:to>
      <xdr:col>14</xdr:col>
      <xdr:colOff>28575</xdr:colOff>
      <xdr:row>58</xdr:row>
      <xdr:rowOff>104450</xdr:rowOff>
    </xdr:to>
    <xdr:cxnSp macro="">
      <xdr:nvCxnSpPr>
        <xdr:cNvPr id="350" name="直線コネクタ 349"/>
        <xdr:cNvCxnSpPr/>
      </xdr:nvCxnSpPr>
      <xdr:spPr>
        <a:xfrm flipV="1">
          <a:off x="8750300" y="10047224"/>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21143</xdr:rowOff>
    </xdr:from>
    <xdr:to>
      <xdr:col>14</xdr:col>
      <xdr:colOff>79375</xdr:colOff>
      <xdr:row>57</xdr:row>
      <xdr:rowOff>122743</xdr:rowOff>
    </xdr:to>
    <xdr:sp macro="" textlink="">
      <xdr:nvSpPr>
        <xdr:cNvPr id="351" name="フローチャート : 判断 350"/>
        <xdr:cNvSpPr/>
      </xdr:nvSpPr>
      <xdr:spPr>
        <a:xfrm>
          <a:off x="9588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139270</xdr:rowOff>
    </xdr:from>
    <xdr:ext cx="469744" cy="259045"/>
    <xdr:sp macro="" textlink="">
      <xdr:nvSpPr>
        <xdr:cNvPr id="352" name="テキスト ボックス 351"/>
        <xdr:cNvSpPr txBox="1"/>
      </xdr:nvSpPr>
      <xdr:spPr>
        <a:xfrm>
          <a:off x="9404427"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99695</xdr:rowOff>
    </xdr:from>
    <xdr:to>
      <xdr:col>12</xdr:col>
      <xdr:colOff>511175</xdr:colOff>
      <xdr:row>58</xdr:row>
      <xdr:rowOff>104450</xdr:rowOff>
    </xdr:to>
    <xdr:cxnSp macro="">
      <xdr:nvCxnSpPr>
        <xdr:cNvPr id="353" name="直線コネクタ 352"/>
        <xdr:cNvCxnSpPr/>
      </xdr:nvCxnSpPr>
      <xdr:spPr>
        <a:xfrm>
          <a:off x="7861300" y="10043795"/>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41397</xdr:rowOff>
    </xdr:from>
    <xdr:to>
      <xdr:col>12</xdr:col>
      <xdr:colOff>561975</xdr:colOff>
      <xdr:row>57</xdr:row>
      <xdr:rowOff>142997</xdr:rowOff>
    </xdr:to>
    <xdr:sp macro="" textlink="">
      <xdr:nvSpPr>
        <xdr:cNvPr id="354" name="フローチャート : 判断 353"/>
        <xdr:cNvSpPr/>
      </xdr:nvSpPr>
      <xdr:spPr>
        <a:xfrm>
          <a:off x="8699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159524</xdr:rowOff>
    </xdr:from>
    <xdr:ext cx="469744" cy="259045"/>
    <xdr:sp macro="" textlink="">
      <xdr:nvSpPr>
        <xdr:cNvPr id="355" name="テキスト ボックス 354"/>
        <xdr:cNvSpPr txBox="1"/>
      </xdr:nvSpPr>
      <xdr:spPr>
        <a:xfrm>
          <a:off x="8515427"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99695</xdr:rowOff>
    </xdr:from>
    <xdr:to>
      <xdr:col>11</xdr:col>
      <xdr:colOff>307975</xdr:colOff>
      <xdr:row>58</xdr:row>
      <xdr:rowOff>108062</xdr:rowOff>
    </xdr:to>
    <xdr:cxnSp macro="">
      <xdr:nvCxnSpPr>
        <xdr:cNvPr id="356" name="直線コネクタ 355"/>
        <xdr:cNvCxnSpPr/>
      </xdr:nvCxnSpPr>
      <xdr:spPr>
        <a:xfrm flipV="1">
          <a:off x="6972300" y="10043795"/>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32116</xdr:rowOff>
    </xdr:from>
    <xdr:to>
      <xdr:col>11</xdr:col>
      <xdr:colOff>358775</xdr:colOff>
      <xdr:row>57</xdr:row>
      <xdr:rowOff>133716</xdr:rowOff>
    </xdr:to>
    <xdr:sp macro="" textlink="">
      <xdr:nvSpPr>
        <xdr:cNvPr id="357" name="フローチャート : 判断 356"/>
        <xdr:cNvSpPr/>
      </xdr:nvSpPr>
      <xdr:spPr>
        <a:xfrm>
          <a:off x="7810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150243</xdr:rowOff>
    </xdr:from>
    <xdr:ext cx="469744" cy="259045"/>
    <xdr:sp macro="" textlink="">
      <xdr:nvSpPr>
        <xdr:cNvPr id="358" name="テキスト ボックス 357"/>
        <xdr:cNvSpPr txBox="1"/>
      </xdr:nvSpPr>
      <xdr:spPr>
        <a:xfrm>
          <a:off x="7626427" y="957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54839</xdr:rowOff>
    </xdr:from>
    <xdr:to>
      <xdr:col>10</xdr:col>
      <xdr:colOff>155575</xdr:colOff>
      <xdr:row>57</xdr:row>
      <xdr:rowOff>156439</xdr:rowOff>
    </xdr:to>
    <xdr:sp macro="" textlink="">
      <xdr:nvSpPr>
        <xdr:cNvPr id="359" name="フローチャート : 判断 358"/>
        <xdr:cNvSpPr/>
      </xdr:nvSpPr>
      <xdr:spPr>
        <a:xfrm>
          <a:off x="6921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1516</xdr:rowOff>
    </xdr:from>
    <xdr:ext cx="469744" cy="259045"/>
    <xdr:sp macro="" textlink="">
      <xdr:nvSpPr>
        <xdr:cNvPr id="360" name="テキスト ボックス 359"/>
        <xdr:cNvSpPr txBox="1"/>
      </xdr:nvSpPr>
      <xdr:spPr>
        <a:xfrm>
          <a:off x="6737427" y="96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55387</xdr:rowOff>
    </xdr:from>
    <xdr:to>
      <xdr:col>15</xdr:col>
      <xdr:colOff>231775</xdr:colOff>
      <xdr:row>58</xdr:row>
      <xdr:rowOff>156987</xdr:rowOff>
    </xdr:to>
    <xdr:sp macro="" textlink="">
      <xdr:nvSpPr>
        <xdr:cNvPr id="366" name="円/楕円 365"/>
        <xdr:cNvSpPr/>
      </xdr:nvSpPr>
      <xdr:spPr>
        <a:xfrm>
          <a:off x="10426700" y="999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141764</xdr:rowOff>
    </xdr:from>
    <xdr:ext cx="378565" cy="259045"/>
    <xdr:sp macro="" textlink="">
      <xdr:nvSpPr>
        <xdr:cNvPr id="367" name="農林水産業費該当値テキスト"/>
        <xdr:cNvSpPr txBox="1"/>
      </xdr:nvSpPr>
      <xdr:spPr>
        <a:xfrm>
          <a:off x="10528300" y="9914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52324</xdr:rowOff>
    </xdr:from>
    <xdr:to>
      <xdr:col>14</xdr:col>
      <xdr:colOff>79375</xdr:colOff>
      <xdr:row>58</xdr:row>
      <xdr:rowOff>153924</xdr:rowOff>
    </xdr:to>
    <xdr:sp macro="" textlink="">
      <xdr:nvSpPr>
        <xdr:cNvPr id="368" name="円/楕円 367"/>
        <xdr:cNvSpPr/>
      </xdr:nvSpPr>
      <xdr:spPr>
        <a:xfrm>
          <a:off x="9588500" y="99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58</xdr:row>
      <xdr:rowOff>145051</xdr:rowOff>
    </xdr:from>
    <xdr:ext cx="378565" cy="259045"/>
    <xdr:sp macro="" textlink="">
      <xdr:nvSpPr>
        <xdr:cNvPr id="369" name="テキスト ボックス 368"/>
        <xdr:cNvSpPr txBox="1"/>
      </xdr:nvSpPr>
      <xdr:spPr>
        <a:xfrm>
          <a:off x="9450017" y="10089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53650</xdr:rowOff>
    </xdr:from>
    <xdr:to>
      <xdr:col>12</xdr:col>
      <xdr:colOff>561975</xdr:colOff>
      <xdr:row>58</xdr:row>
      <xdr:rowOff>155250</xdr:rowOff>
    </xdr:to>
    <xdr:sp macro="" textlink="">
      <xdr:nvSpPr>
        <xdr:cNvPr id="370" name="円/楕円 369"/>
        <xdr:cNvSpPr/>
      </xdr:nvSpPr>
      <xdr:spPr>
        <a:xfrm>
          <a:off x="8699500" y="999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58</xdr:row>
      <xdr:rowOff>146377</xdr:rowOff>
    </xdr:from>
    <xdr:ext cx="378565" cy="259045"/>
    <xdr:sp macro="" textlink="">
      <xdr:nvSpPr>
        <xdr:cNvPr id="371" name="テキスト ボックス 370"/>
        <xdr:cNvSpPr txBox="1"/>
      </xdr:nvSpPr>
      <xdr:spPr>
        <a:xfrm>
          <a:off x="8561017" y="10090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48895</xdr:rowOff>
    </xdr:from>
    <xdr:to>
      <xdr:col>11</xdr:col>
      <xdr:colOff>358775</xdr:colOff>
      <xdr:row>58</xdr:row>
      <xdr:rowOff>150495</xdr:rowOff>
    </xdr:to>
    <xdr:sp macro="" textlink="">
      <xdr:nvSpPr>
        <xdr:cNvPr id="372" name="円/楕円 371"/>
        <xdr:cNvSpPr/>
      </xdr:nvSpPr>
      <xdr:spPr>
        <a:xfrm>
          <a:off x="7810500" y="99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58</xdr:row>
      <xdr:rowOff>141622</xdr:rowOff>
    </xdr:from>
    <xdr:ext cx="378565" cy="259045"/>
    <xdr:sp macro="" textlink="">
      <xdr:nvSpPr>
        <xdr:cNvPr id="373" name="テキスト ボックス 372"/>
        <xdr:cNvSpPr txBox="1"/>
      </xdr:nvSpPr>
      <xdr:spPr>
        <a:xfrm>
          <a:off x="7672017" y="10085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57262</xdr:rowOff>
    </xdr:from>
    <xdr:to>
      <xdr:col>10</xdr:col>
      <xdr:colOff>155575</xdr:colOff>
      <xdr:row>58</xdr:row>
      <xdr:rowOff>158862</xdr:rowOff>
    </xdr:to>
    <xdr:sp macro="" textlink="">
      <xdr:nvSpPr>
        <xdr:cNvPr id="374" name="円/楕円 373"/>
        <xdr:cNvSpPr/>
      </xdr:nvSpPr>
      <xdr:spPr>
        <a:xfrm>
          <a:off x="6921500" y="100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58</xdr:row>
      <xdr:rowOff>149989</xdr:rowOff>
    </xdr:from>
    <xdr:ext cx="378565" cy="259045"/>
    <xdr:sp macro="" textlink="">
      <xdr:nvSpPr>
        <xdr:cNvPr id="375" name="テキスト ボックス 374"/>
        <xdr:cNvSpPr txBox="1"/>
      </xdr:nvSpPr>
      <xdr:spPr>
        <a:xfrm>
          <a:off x="6783017" y="1009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119446</xdr:rowOff>
    </xdr:from>
    <xdr:to>
      <xdr:col>15</xdr:col>
      <xdr:colOff>180340</xdr:colOff>
      <xdr:row>78</xdr:row>
      <xdr:rowOff>107764</xdr:rowOff>
    </xdr:to>
    <xdr:cxnSp macro="">
      <xdr:nvCxnSpPr>
        <xdr:cNvPr id="397" name="直線コネクタ 396"/>
        <xdr:cNvCxnSpPr/>
      </xdr:nvCxnSpPr>
      <xdr:spPr>
        <a:xfrm flipV="1">
          <a:off x="10475595" y="12120946"/>
          <a:ext cx="1270" cy="135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111591</xdr:rowOff>
    </xdr:from>
    <xdr:ext cx="469744" cy="259045"/>
    <xdr:sp macro="" textlink="">
      <xdr:nvSpPr>
        <xdr:cNvPr id="398" name="商工費最小値テキスト"/>
        <xdr:cNvSpPr txBox="1"/>
      </xdr:nvSpPr>
      <xdr:spPr>
        <a:xfrm>
          <a:off x="10528300" y="1348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a:t>
          </a:r>
          <a:endParaRPr kumimoji="1" lang="ja-JP" altLang="en-US" sz="1000" b="1">
            <a:latin typeface="ＭＳ Ｐゴシック"/>
          </a:endParaRPr>
        </a:p>
      </xdr:txBody>
    </xdr:sp>
    <xdr:clientData/>
  </xdr:oneCellAnchor>
  <xdr:twoCellAnchor>
    <xdr:from>
      <xdr:col>15</xdr:col>
      <xdr:colOff>92075</xdr:colOff>
      <xdr:row>78</xdr:row>
      <xdr:rowOff>107764</xdr:rowOff>
    </xdr:from>
    <xdr:to>
      <xdr:col>15</xdr:col>
      <xdr:colOff>269875</xdr:colOff>
      <xdr:row>78</xdr:row>
      <xdr:rowOff>107764</xdr:rowOff>
    </xdr:to>
    <xdr:cxnSp macro="">
      <xdr:nvCxnSpPr>
        <xdr:cNvPr id="399" name="直線コネクタ 398"/>
        <xdr:cNvCxnSpPr/>
      </xdr:nvCxnSpPr>
      <xdr:spPr>
        <a:xfrm>
          <a:off x="10388600" y="1348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66123</xdr:rowOff>
    </xdr:from>
    <xdr:ext cx="534377" cy="259045"/>
    <xdr:sp macro="" textlink="">
      <xdr:nvSpPr>
        <xdr:cNvPr id="400" name="商工費最大値テキスト"/>
        <xdr:cNvSpPr txBox="1"/>
      </xdr:nvSpPr>
      <xdr:spPr>
        <a:xfrm>
          <a:off x="10528300" y="1189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60,886</a:t>
          </a:r>
          <a:endParaRPr kumimoji="1" lang="ja-JP" altLang="en-US" sz="1000" b="1">
            <a:latin typeface="ＭＳ Ｐゴシック"/>
          </a:endParaRPr>
        </a:p>
      </xdr:txBody>
    </xdr:sp>
    <xdr:clientData/>
  </xdr:oneCellAnchor>
  <xdr:twoCellAnchor>
    <xdr:from>
      <xdr:col>15</xdr:col>
      <xdr:colOff>92075</xdr:colOff>
      <xdr:row>70</xdr:row>
      <xdr:rowOff>119446</xdr:rowOff>
    </xdr:from>
    <xdr:to>
      <xdr:col>15</xdr:col>
      <xdr:colOff>269875</xdr:colOff>
      <xdr:row>70</xdr:row>
      <xdr:rowOff>119446</xdr:rowOff>
    </xdr:to>
    <xdr:cxnSp macro="">
      <xdr:nvCxnSpPr>
        <xdr:cNvPr id="401" name="直線コネクタ 400"/>
        <xdr:cNvCxnSpPr/>
      </xdr:nvCxnSpPr>
      <xdr:spPr>
        <a:xfrm>
          <a:off x="10388600" y="1212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107764</xdr:rowOff>
    </xdr:from>
    <xdr:to>
      <xdr:col>15</xdr:col>
      <xdr:colOff>180975</xdr:colOff>
      <xdr:row>78</xdr:row>
      <xdr:rowOff>122966</xdr:rowOff>
    </xdr:to>
    <xdr:cxnSp macro="">
      <xdr:nvCxnSpPr>
        <xdr:cNvPr id="402" name="直線コネクタ 401"/>
        <xdr:cNvCxnSpPr/>
      </xdr:nvCxnSpPr>
      <xdr:spPr>
        <a:xfrm flipV="1">
          <a:off x="9639300" y="13480864"/>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29573</xdr:rowOff>
    </xdr:from>
    <xdr:ext cx="534377" cy="259045"/>
    <xdr:sp macro="" textlink="">
      <xdr:nvSpPr>
        <xdr:cNvPr id="403" name="商工費平均値テキスト"/>
        <xdr:cNvSpPr txBox="1"/>
      </xdr:nvSpPr>
      <xdr:spPr>
        <a:xfrm>
          <a:off x="10528300" y="1305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6696</xdr:rowOff>
    </xdr:from>
    <xdr:to>
      <xdr:col>15</xdr:col>
      <xdr:colOff>231775</xdr:colOff>
      <xdr:row>77</xdr:row>
      <xdr:rowOff>108296</xdr:rowOff>
    </xdr:to>
    <xdr:sp macro="" textlink="">
      <xdr:nvSpPr>
        <xdr:cNvPr id="404" name="フローチャート : 判断 403"/>
        <xdr:cNvSpPr/>
      </xdr:nvSpPr>
      <xdr:spPr>
        <a:xfrm>
          <a:off x="10426700" y="1320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115812</xdr:rowOff>
    </xdr:from>
    <xdr:to>
      <xdr:col>14</xdr:col>
      <xdr:colOff>28575</xdr:colOff>
      <xdr:row>78</xdr:row>
      <xdr:rowOff>122966</xdr:rowOff>
    </xdr:to>
    <xdr:cxnSp macro="">
      <xdr:nvCxnSpPr>
        <xdr:cNvPr id="405" name="直線コネクタ 404"/>
        <xdr:cNvCxnSpPr/>
      </xdr:nvCxnSpPr>
      <xdr:spPr>
        <a:xfrm>
          <a:off x="8750300" y="13488912"/>
          <a:ext cx="889000" cy="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28023</xdr:rowOff>
    </xdr:from>
    <xdr:to>
      <xdr:col>14</xdr:col>
      <xdr:colOff>79375</xdr:colOff>
      <xdr:row>77</xdr:row>
      <xdr:rowOff>129623</xdr:rowOff>
    </xdr:to>
    <xdr:sp macro="" textlink="">
      <xdr:nvSpPr>
        <xdr:cNvPr id="406" name="フローチャート : 判断 405"/>
        <xdr:cNvSpPr/>
      </xdr:nvSpPr>
      <xdr:spPr>
        <a:xfrm>
          <a:off x="9588500" y="1322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146150</xdr:rowOff>
    </xdr:from>
    <xdr:ext cx="534377" cy="259045"/>
    <xdr:sp macro="" textlink="">
      <xdr:nvSpPr>
        <xdr:cNvPr id="407" name="テキスト ボックス 406"/>
        <xdr:cNvSpPr txBox="1"/>
      </xdr:nvSpPr>
      <xdr:spPr>
        <a:xfrm>
          <a:off x="9372111" y="1300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115812</xdr:rowOff>
    </xdr:from>
    <xdr:to>
      <xdr:col>12</xdr:col>
      <xdr:colOff>511175</xdr:colOff>
      <xdr:row>78</xdr:row>
      <xdr:rowOff>124453</xdr:rowOff>
    </xdr:to>
    <xdr:cxnSp macro="">
      <xdr:nvCxnSpPr>
        <xdr:cNvPr id="408" name="直線コネクタ 407"/>
        <xdr:cNvCxnSpPr/>
      </xdr:nvCxnSpPr>
      <xdr:spPr>
        <a:xfrm flipV="1">
          <a:off x="7861300" y="13488912"/>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33396</xdr:rowOff>
    </xdr:from>
    <xdr:to>
      <xdr:col>12</xdr:col>
      <xdr:colOff>561975</xdr:colOff>
      <xdr:row>77</xdr:row>
      <xdr:rowOff>134996</xdr:rowOff>
    </xdr:to>
    <xdr:sp macro="" textlink="">
      <xdr:nvSpPr>
        <xdr:cNvPr id="409" name="フローチャート : 判断 408"/>
        <xdr:cNvSpPr/>
      </xdr:nvSpPr>
      <xdr:spPr>
        <a:xfrm>
          <a:off x="8699500" y="1323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151523</xdr:rowOff>
    </xdr:from>
    <xdr:ext cx="469744" cy="259045"/>
    <xdr:sp macro="" textlink="">
      <xdr:nvSpPr>
        <xdr:cNvPr id="410" name="テキスト ボックス 409"/>
        <xdr:cNvSpPr txBox="1"/>
      </xdr:nvSpPr>
      <xdr:spPr>
        <a:xfrm>
          <a:off x="8515427" y="1301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123515</xdr:rowOff>
    </xdr:from>
    <xdr:to>
      <xdr:col>11</xdr:col>
      <xdr:colOff>307975</xdr:colOff>
      <xdr:row>78</xdr:row>
      <xdr:rowOff>124453</xdr:rowOff>
    </xdr:to>
    <xdr:cxnSp macro="">
      <xdr:nvCxnSpPr>
        <xdr:cNvPr id="411" name="直線コネクタ 410"/>
        <xdr:cNvCxnSpPr/>
      </xdr:nvCxnSpPr>
      <xdr:spPr>
        <a:xfrm>
          <a:off x="6972300" y="13496615"/>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22423</xdr:rowOff>
    </xdr:from>
    <xdr:to>
      <xdr:col>11</xdr:col>
      <xdr:colOff>358775</xdr:colOff>
      <xdr:row>77</xdr:row>
      <xdr:rowOff>124023</xdr:rowOff>
    </xdr:to>
    <xdr:sp macro="" textlink="">
      <xdr:nvSpPr>
        <xdr:cNvPr id="412" name="フローチャート : 判断 411"/>
        <xdr:cNvSpPr/>
      </xdr:nvSpPr>
      <xdr:spPr>
        <a:xfrm>
          <a:off x="7810500" y="1322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140550</xdr:rowOff>
    </xdr:from>
    <xdr:ext cx="534377" cy="259045"/>
    <xdr:sp macro="" textlink="">
      <xdr:nvSpPr>
        <xdr:cNvPr id="413" name="テキスト ボックス 412"/>
        <xdr:cNvSpPr txBox="1"/>
      </xdr:nvSpPr>
      <xdr:spPr>
        <a:xfrm>
          <a:off x="7594111" y="1299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26355</xdr:rowOff>
    </xdr:from>
    <xdr:to>
      <xdr:col>10</xdr:col>
      <xdr:colOff>155575</xdr:colOff>
      <xdr:row>77</xdr:row>
      <xdr:rowOff>127955</xdr:rowOff>
    </xdr:to>
    <xdr:sp macro="" textlink="">
      <xdr:nvSpPr>
        <xdr:cNvPr id="414" name="フローチャート : 判断 413"/>
        <xdr:cNvSpPr/>
      </xdr:nvSpPr>
      <xdr:spPr>
        <a:xfrm>
          <a:off x="6921500" y="1322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144482</xdr:rowOff>
    </xdr:from>
    <xdr:ext cx="534377" cy="259045"/>
    <xdr:sp macro="" textlink="">
      <xdr:nvSpPr>
        <xdr:cNvPr id="415" name="テキスト ボックス 414"/>
        <xdr:cNvSpPr txBox="1"/>
      </xdr:nvSpPr>
      <xdr:spPr>
        <a:xfrm>
          <a:off x="6705111" y="130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56964</xdr:rowOff>
    </xdr:from>
    <xdr:to>
      <xdr:col>15</xdr:col>
      <xdr:colOff>231775</xdr:colOff>
      <xdr:row>78</xdr:row>
      <xdr:rowOff>158564</xdr:rowOff>
    </xdr:to>
    <xdr:sp macro="" textlink="">
      <xdr:nvSpPr>
        <xdr:cNvPr id="421" name="円/楕円 420"/>
        <xdr:cNvSpPr/>
      </xdr:nvSpPr>
      <xdr:spPr>
        <a:xfrm>
          <a:off x="10426700" y="1343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143341</xdr:rowOff>
    </xdr:from>
    <xdr:ext cx="469744" cy="259045"/>
    <xdr:sp macro="" textlink="">
      <xdr:nvSpPr>
        <xdr:cNvPr id="422" name="商工費該当値テキスト"/>
        <xdr:cNvSpPr txBox="1"/>
      </xdr:nvSpPr>
      <xdr:spPr>
        <a:xfrm>
          <a:off x="10528300" y="1334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72166</xdr:rowOff>
    </xdr:from>
    <xdr:to>
      <xdr:col>14</xdr:col>
      <xdr:colOff>79375</xdr:colOff>
      <xdr:row>79</xdr:row>
      <xdr:rowOff>2316</xdr:rowOff>
    </xdr:to>
    <xdr:sp macro="" textlink="">
      <xdr:nvSpPr>
        <xdr:cNvPr id="423" name="円/楕円 422"/>
        <xdr:cNvSpPr/>
      </xdr:nvSpPr>
      <xdr:spPr>
        <a:xfrm>
          <a:off x="9588500" y="134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78</xdr:row>
      <xdr:rowOff>164893</xdr:rowOff>
    </xdr:from>
    <xdr:ext cx="378565" cy="259045"/>
    <xdr:sp macro="" textlink="">
      <xdr:nvSpPr>
        <xdr:cNvPr id="424" name="テキスト ボックス 423"/>
        <xdr:cNvSpPr txBox="1"/>
      </xdr:nvSpPr>
      <xdr:spPr>
        <a:xfrm>
          <a:off x="9450017" y="1353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65012</xdr:rowOff>
    </xdr:from>
    <xdr:to>
      <xdr:col>12</xdr:col>
      <xdr:colOff>561975</xdr:colOff>
      <xdr:row>78</xdr:row>
      <xdr:rowOff>166612</xdr:rowOff>
    </xdr:to>
    <xdr:sp macro="" textlink="">
      <xdr:nvSpPr>
        <xdr:cNvPr id="425" name="円/楕円 424"/>
        <xdr:cNvSpPr/>
      </xdr:nvSpPr>
      <xdr:spPr>
        <a:xfrm>
          <a:off x="8699500" y="1343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157739</xdr:rowOff>
    </xdr:from>
    <xdr:ext cx="469744" cy="259045"/>
    <xdr:sp macro="" textlink="">
      <xdr:nvSpPr>
        <xdr:cNvPr id="426" name="テキスト ボックス 425"/>
        <xdr:cNvSpPr txBox="1"/>
      </xdr:nvSpPr>
      <xdr:spPr>
        <a:xfrm>
          <a:off x="8515427"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73653</xdr:rowOff>
    </xdr:from>
    <xdr:to>
      <xdr:col>11</xdr:col>
      <xdr:colOff>358775</xdr:colOff>
      <xdr:row>79</xdr:row>
      <xdr:rowOff>3803</xdr:rowOff>
    </xdr:to>
    <xdr:sp macro="" textlink="">
      <xdr:nvSpPr>
        <xdr:cNvPr id="427" name="円/楕円 426"/>
        <xdr:cNvSpPr/>
      </xdr:nvSpPr>
      <xdr:spPr>
        <a:xfrm>
          <a:off x="7810500" y="134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78</xdr:row>
      <xdr:rowOff>166380</xdr:rowOff>
    </xdr:from>
    <xdr:ext cx="378565" cy="259045"/>
    <xdr:sp macro="" textlink="">
      <xdr:nvSpPr>
        <xdr:cNvPr id="428" name="テキスト ボックス 427"/>
        <xdr:cNvSpPr txBox="1"/>
      </xdr:nvSpPr>
      <xdr:spPr>
        <a:xfrm>
          <a:off x="7672017" y="13539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72715</xdr:rowOff>
    </xdr:from>
    <xdr:to>
      <xdr:col>10</xdr:col>
      <xdr:colOff>155575</xdr:colOff>
      <xdr:row>79</xdr:row>
      <xdr:rowOff>2865</xdr:rowOff>
    </xdr:to>
    <xdr:sp macro="" textlink="">
      <xdr:nvSpPr>
        <xdr:cNvPr id="429" name="円/楕円 428"/>
        <xdr:cNvSpPr/>
      </xdr:nvSpPr>
      <xdr:spPr>
        <a:xfrm>
          <a:off x="6921500" y="1344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78</xdr:row>
      <xdr:rowOff>165442</xdr:rowOff>
    </xdr:from>
    <xdr:ext cx="378565" cy="259045"/>
    <xdr:sp macro="" textlink="">
      <xdr:nvSpPr>
        <xdr:cNvPr id="430" name="テキスト ボックス 429"/>
        <xdr:cNvSpPr txBox="1"/>
      </xdr:nvSpPr>
      <xdr:spPr>
        <a:xfrm>
          <a:off x="6783017" y="13538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67157</xdr:rowOff>
    </xdr:from>
    <xdr:to>
      <xdr:col>15</xdr:col>
      <xdr:colOff>180340</xdr:colOff>
      <xdr:row>99</xdr:row>
      <xdr:rowOff>70396</xdr:rowOff>
    </xdr:to>
    <xdr:cxnSp macro="">
      <xdr:nvCxnSpPr>
        <xdr:cNvPr id="455" name="直線コネクタ 454"/>
        <xdr:cNvCxnSpPr/>
      </xdr:nvCxnSpPr>
      <xdr:spPr>
        <a:xfrm flipV="1">
          <a:off x="10475595" y="15497657"/>
          <a:ext cx="1270" cy="1546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74223</xdr:rowOff>
    </xdr:from>
    <xdr:ext cx="534377" cy="259045"/>
    <xdr:sp macro="" textlink="">
      <xdr:nvSpPr>
        <xdr:cNvPr id="456" name="土木費最小値テキスト"/>
        <xdr:cNvSpPr txBox="1"/>
      </xdr:nvSpPr>
      <xdr:spPr>
        <a:xfrm>
          <a:off x="10528300" y="1704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18,638</a:t>
          </a:r>
          <a:endParaRPr kumimoji="1" lang="ja-JP" altLang="en-US" sz="1000" b="1">
            <a:latin typeface="ＭＳ Ｐゴシック"/>
          </a:endParaRPr>
        </a:p>
      </xdr:txBody>
    </xdr:sp>
    <xdr:clientData/>
  </xdr:oneCellAnchor>
  <xdr:twoCellAnchor>
    <xdr:from>
      <xdr:col>15</xdr:col>
      <xdr:colOff>92075</xdr:colOff>
      <xdr:row>99</xdr:row>
      <xdr:rowOff>70396</xdr:rowOff>
    </xdr:from>
    <xdr:to>
      <xdr:col>15</xdr:col>
      <xdr:colOff>269875</xdr:colOff>
      <xdr:row>99</xdr:row>
      <xdr:rowOff>70396</xdr:rowOff>
    </xdr:to>
    <xdr:cxnSp macro="">
      <xdr:nvCxnSpPr>
        <xdr:cNvPr id="457" name="直線コネクタ 456"/>
        <xdr:cNvCxnSpPr/>
      </xdr:nvCxnSpPr>
      <xdr:spPr>
        <a:xfrm>
          <a:off x="10388600" y="170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13834</xdr:rowOff>
    </xdr:from>
    <xdr:ext cx="534377" cy="259045"/>
    <xdr:sp macro="" textlink="">
      <xdr:nvSpPr>
        <xdr:cNvPr id="458" name="土木費最大値テキスト"/>
        <xdr:cNvSpPr txBox="1"/>
      </xdr:nvSpPr>
      <xdr:spPr>
        <a:xfrm>
          <a:off x="10528300" y="1527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99,808</a:t>
          </a:r>
          <a:endParaRPr kumimoji="1" lang="ja-JP" altLang="en-US" sz="1000" b="1">
            <a:latin typeface="ＭＳ Ｐゴシック"/>
          </a:endParaRPr>
        </a:p>
      </xdr:txBody>
    </xdr:sp>
    <xdr:clientData/>
  </xdr:oneCellAnchor>
  <xdr:twoCellAnchor>
    <xdr:from>
      <xdr:col>15</xdr:col>
      <xdr:colOff>92075</xdr:colOff>
      <xdr:row>90</xdr:row>
      <xdr:rowOff>67157</xdr:rowOff>
    </xdr:from>
    <xdr:to>
      <xdr:col>15</xdr:col>
      <xdr:colOff>269875</xdr:colOff>
      <xdr:row>90</xdr:row>
      <xdr:rowOff>67157</xdr:rowOff>
    </xdr:to>
    <xdr:cxnSp macro="">
      <xdr:nvCxnSpPr>
        <xdr:cNvPr id="459" name="直線コネクタ 458"/>
        <xdr:cNvCxnSpPr/>
      </xdr:nvCxnSpPr>
      <xdr:spPr>
        <a:xfrm>
          <a:off x="10388600" y="154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129108</xdr:rowOff>
    </xdr:from>
    <xdr:to>
      <xdr:col>15</xdr:col>
      <xdr:colOff>180975</xdr:colOff>
      <xdr:row>99</xdr:row>
      <xdr:rowOff>9894</xdr:rowOff>
    </xdr:to>
    <xdr:cxnSp macro="">
      <xdr:nvCxnSpPr>
        <xdr:cNvPr id="460" name="直線コネクタ 459"/>
        <xdr:cNvCxnSpPr/>
      </xdr:nvCxnSpPr>
      <xdr:spPr>
        <a:xfrm flipV="1">
          <a:off x="9639300" y="16931208"/>
          <a:ext cx="838200" cy="5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139743</xdr:rowOff>
    </xdr:from>
    <xdr:ext cx="534377" cy="259045"/>
    <xdr:sp macro="" textlink="">
      <xdr:nvSpPr>
        <xdr:cNvPr id="461" name="土木費平均値テキスト"/>
        <xdr:cNvSpPr txBox="1"/>
      </xdr:nvSpPr>
      <xdr:spPr>
        <a:xfrm>
          <a:off x="10528300" y="16427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116866</xdr:rowOff>
    </xdr:from>
    <xdr:to>
      <xdr:col>15</xdr:col>
      <xdr:colOff>231775</xdr:colOff>
      <xdr:row>97</xdr:row>
      <xdr:rowOff>47016</xdr:rowOff>
    </xdr:to>
    <xdr:sp macro="" textlink="">
      <xdr:nvSpPr>
        <xdr:cNvPr id="462" name="フローチャート : 判断 461"/>
        <xdr:cNvSpPr/>
      </xdr:nvSpPr>
      <xdr:spPr>
        <a:xfrm>
          <a:off x="104267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163227</xdr:rowOff>
    </xdr:from>
    <xdr:to>
      <xdr:col>14</xdr:col>
      <xdr:colOff>28575</xdr:colOff>
      <xdr:row>99</xdr:row>
      <xdr:rowOff>9894</xdr:rowOff>
    </xdr:to>
    <xdr:cxnSp macro="">
      <xdr:nvCxnSpPr>
        <xdr:cNvPr id="463" name="直線コネクタ 462"/>
        <xdr:cNvCxnSpPr/>
      </xdr:nvCxnSpPr>
      <xdr:spPr>
        <a:xfrm>
          <a:off x="8750300" y="16965327"/>
          <a:ext cx="889000" cy="1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98082</xdr:rowOff>
    </xdr:from>
    <xdr:to>
      <xdr:col>14</xdr:col>
      <xdr:colOff>79375</xdr:colOff>
      <xdr:row>97</xdr:row>
      <xdr:rowOff>28232</xdr:rowOff>
    </xdr:to>
    <xdr:sp macro="" textlink="">
      <xdr:nvSpPr>
        <xdr:cNvPr id="464" name="フローチャート : 判断 463"/>
        <xdr:cNvSpPr/>
      </xdr:nvSpPr>
      <xdr:spPr>
        <a:xfrm>
          <a:off x="9588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44759</xdr:rowOff>
    </xdr:from>
    <xdr:ext cx="534377" cy="259045"/>
    <xdr:sp macro="" textlink="">
      <xdr:nvSpPr>
        <xdr:cNvPr id="465" name="テキスト ボックス 464"/>
        <xdr:cNvSpPr txBox="1"/>
      </xdr:nvSpPr>
      <xdr:spPr>
        <a:xfrm>
          <a:off x="9372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163227</xdr:rowOff>
    </xdr:from>
    <xdr:to>
      <xdr:col>12</xdr:col>
      <xdr:colOff>511175</xdr:colOff>
      <xdr:row>99</xdr:row>
      <xdr:rowOff>53423</xdr:rowOff>
    </xdr:to>
    <xdr:cxnSp macro="">
      <xdr:nvCxnSpPr>
        <xdr:cNvPr id="466" name="直線コネクタ 465"/>
        <xdr:cNvCxnSpPr/>
      </xdr:nvCxnSpPr>
      <xdr:spPr>
        <a:xfrm flipV="1">
          <a:off x="7861300" y="16965327"/>
          <a:ext cx="889000" cy="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43904</xdr:rowOff>
    </xdr:from>
    <xdr:to>
      <xdr:col>12</xdr:col>
      <xdr:colOff>561975</xdr:colOff>
      <xdr:row>96</xdr:row>
      <xdr:rowOff>145504</xdr:rowOff>
    </xdr:to>
    <xdr:sp macro="" textlink="">
      <xdr:nvSpPr>
        <xdr:cNvPr id="467" name="フローチャート : 判断 466"/>
        <xdr:cNvSpPr/>
      </xdr:nvSpPr>
      <xdr:spPr>
        <a:xfrm>
          <a:off x="8699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162031</xdr:rowOff>
    </xdr:from>
    <xdr:ext cx="534377" cy="259045"/>
    <xdr:sp macro="" textlink="">
      <xdr:nvSpPr>
        <xdr:cNvPr id="468" name="テキスト ボックス 467"/>
        <xdr:cNvSpPr txBox="1"/>
      </xdr:nvSpPr>
      <xdr:spPr>
        <a:xfrm>
          <a:off x="8483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27172</xdr:rowOff>
    </xdr:from>
    <xdr:to>
      <xdr:col>11</xdr:col>
      <xdr:colOff>307975</xdr:colOff>
      <xdr:row>99</xdr:row>
      <xdr:rowOff>53423</xdr:rowOff>
    </xdr:to>
    <xdr:cxnSp macro="">
      <xdr:nvCxnSpPr>
        <xdr:cNvPr id="469" name="直線コネクタ 468"/>
        <xdr:cNvCxnSpPr/>
      </xdr:nvCxnSpPr>
      <xdr:spPr>
        <a:xfrm>
          <a:off x="6972300" y="17000722"/>
          <a:ext cx="889000" cy="2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84080</xdr:rowOff>
    </xdr:from>
    <xdr:to>
      <xdr:col>11</xdr:col>
      <xdr:colOff>358775</xdr:colOff>
      <xdr:row>97</xdr:row>
      <xdr:rowOff>14230</xdr:rowOff>
    </xdr:to>
    <xdr:sp macro="" textlink="">
      <xdr:nvSpPr>
        <xdr:cNvPr id="470" name="フローチャート : 判断 469"/>
        <xdr:cNvSpPr/>
      </xdr:nvSpPr>
      <xdr:spPr>
        <a:xfrm>
          <a:off x="7810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30757</xdr:rowOff>
    </xdr:from>
    <xdr:ext cx="534377" cy="259045"/>
    <xdr:sp macro="" textlink="">
      <xdr:nvSpPr>
        <xdr:cNvPr id="471" name="テキスト ボックス 470"/>
        <xdr:cNvSpPr txBox="1"/>
      </xdr:nvSpPr>
      <xdr:spPr>
        <a:xfrm>
          <a:off x="7594111" y="1631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94862</xdr:rowOff>
    </xdr:from>
    <xdr:to>
      <xdr:col>10</xdr:col>
      <xdr:colOff>155575</xdr:colOff>
      <xdr:row>97</xdr:row>
      <xdr:rowOff>25012</xdr:rowOff>
    </xdr:to>
    <xdr:sp macro="" textlink="">
      <xdr:nvSpPr>
        <xdr:cNvPr id="472" name="フローチャート : 判断 471"/>
        <xdr:cNvSpPr/>
      </xdr:nvSpPr>
      <xdr:spPr>
        <a:xfrm>
          <a:off x="6921500" y="1655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41539</xdr:rowOff>
    </xdr:from>
    <xdr:ext cx="534377" cy="259045"/>
    <xdr:sp macro="" textlink="">
      <xdr:nvSpPr>
        <xdr:cNvPr id="473" name="テキスト ボックス 472"/>
        <xdr:cNvSpPr txBox="1"/>
      </xdr:nvSpPr>
      <xdr:spPr>
        <a:xfrm>
          <a:off x="6705111" y="1632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41,687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78308</xdr:rowOff>
    </xdr:from>
    <xdr:to>
      <xdr:col>15</xdr:col>
      <xdr:colOff>231775</xdr:colOff>
      <xdr:row>99</xdr:row>
      <xdr:rowOff>8458</xdr:rowOff>
    </xdr:to>
    <xdr:sp macro="" textlink="">
      <xdr:nvSpPr>
        <xdr:cNvPr id="479" name="円/楕円 478"/>
        <xdr:cNvSpPr/>
      </xdr:nvSpPr>
      <xdr:spPr>
        <a:xfrm>
          <a:off x="10426700" y="1688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164685</xdr:rowOff>
    </xdr:from>
    <xdr:ext cx="534377" cy="259045"/>
    <xdr:sp macro="" textlink="">
      <xdr:nvSpPr>
        <xdr:cNvPr id="480" name="土木費該当値テキスト"/>
        <xdr:cNvSpPr txBox="1"/>
      </xdr:nvSpPr>
      <xdr:spPr>
        <a:xfrm>
          <a:off x="10528300" y="1679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24,556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130544</xdr:rowOff>
    </xdr:from>
    <xdr:to>
      <xdr:col>14</xdr:col>
      <xdr:colOff>79375</xdr:colOff>
      <xdr:row>99</xdr:row>
      <xdr:rowOff>60694</xdr:rowOff>
    </xdr:to>
    <xdr:sp macro="" textlink="">
      <xdr:nvSpPr>
        <xdr:cNvPr id="481" name="円/楕円 480"/>
        <xdr:cNvSpPr/>
      </xdr:nvSpPr>
      <xdr:spPr>
        <a:xfrm>
          <a:off x="9588500" y="169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51821</xdr:rowOff>
    </xdr:from>
    <xdr:ext cx="534377" cy="259045"/>
    <xdr:sp macro="" textlink="">
      <xdr:nvSpPr>
        <xdr:cNvPr id="482" name="テキスト ボックス 481"/>
        <xdr:cNvSpPr txBox="1"/>
      </xdr:nvSpPr>
      <xdr:spPr>
        <a:xfrm>
          <a:off x="9372111" y="1702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112427</xdr:rowOff>
    </xdr:from>
    <xdr:to>
      <xdr:col>12</xdr:col>
      <xdr:colOff>561975</xdr:colOff>
      <xdr:row>99</xdr:row>
      <xdr:rowOff>42577</xdr:rowOff>
    </xdr:to>
    <xdr:sp macro="" textlink="">
      <xdr:nvSpPr>
        <xdr:cNvPr id="483" name="円/楕円 482"/>
        <xdr:cNvSpPr/>
      </xdr:nvSpPr>
      <xdr:spPr>
        <a:xfrm>
          <a:off x="8699500" y="169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33704</xdr:rowOff>
    </xdr:from>
    <xdr:ext cx="534377" cy="259045"/>
    <xdr:sp macro="" textlink="">
      <xdr:nvSpPr>
        <xdr:cNvPr id="484" name="テキスト ボックス 483"/>
        <xdr:cNvSpPr txBox="1"/>
      </xdr:nvSpPr>
      <xdr:spPr>
        <a:xfrm>
          <a:off x="8483111" y="1700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22,765</a:t>
          </a:r>
          <a:endParaRPr kumimoji="1" lang="ja-JP" altLang="en-US" sz="1000" b="1">
            <a:solidFill>
              <a:srgbClr val="FF0000"/>
            </a:solidFill>
            <a:latin typeface="ＭＳ Ｐゴシック"/>
          </a:endParaRPr>
        </a:p>
      </xdr:txBody>
    </xdr:sp>
    <xdr:clientData/>
  </xdr:oneCellAnchor>
  <xdr:twoCellAnchor>
    <xdr:from>
      <xdr:col>11</xdr:col>
      <xdr:colOff>257175</xdr:colOff>
      <xdr:row>99</xdr:row>
      <xdr:rowOff>2623</xdr:rowOff>
    </xdr:from>
    <xdr:to>
      <xdr:col>11</xdr:col>
      <xdr:colOff>358775</xdr:colOff>
      <xdr:row>99</xdr:row>
      <xdr:rowOff>104223</xdr:rowOff>
    </xdr:to>
    <xdr:sp macro="" textlink="">
      <xdr:nvSpPr>
        <xdr:cNvPr id="485" name="円/楕円 484"/>
        <xdr:cNvSpPr/>
      </xdr:nvSpPr>
      <xdr:spPr>
        <a:xfrm>
          <a:off x="7810500" y="1697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95350</xdr:rowOff>
    </xdr:from>
    <xdr:ext cx="534377" cy="259045"/>
    <xdr:sp macro="" textlink="">
      <xdr:nvSpPr>
        <xdr:cNvPr id="486" name="テキスト ボックス 485"/>
        <xdr:cNvSpPr txBox="1"/>
      </xdr:nvSpPr>
      <xdr:spPr>
        <a:xfrm>
          <a:off x="7594111" y="1706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147822</xdr:rowOff>
    </xdr:from>
    <xdr:to>
      <xdr:col>10</xdr:col>
      <xdr:colOff>155575</xdr:colOff>
      <xdr:row>99</xdr:row>
      <xdr:rowOff>77972</xdr:rowOff>
    </xdr:to>
    <xdr:sp macro="" textlink="">
      <xdr:nvSpPr>
        <xdr:cNvPr id="487" name="円/楕円 486"/>
        <xdr:cNvSpPr/>
      </xdr:nvSpPr>
      <xdr:spPr>
        <a:xfrm>
          <a:off x="6921500" y="1694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69099</xdr:rowOff>
    </xdr:from>
    <xdr:ext cx="534377" cy="259045"/>
    <xdr:sp macro="" textlink="">
      <xdr:nvSpPr>
        <xdr:cNvPr id="488" name="テキスト ボックス 487"/>
        <xdr:cNvSpPr txBox="1"/>
      </xdr:nvSpPr>
      <xdr:spPr>
        <a:xfrm>
          <a:off x="6705111" y="170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49631</xdr:rowOff>
    </xdr:from>
    <xdr:to>
      <xdr:col>23</xdr:col>
      <xdr:colOff>516889</xdr:colOff>
      <xdr:row>38</xdr:row>
      <xdr:rowOff>63086</xdr:rowOff>
    </xdr:to>
    <xdr:cxnSp macro="">
      <xdr:nvCxnSpPr>
        <xdr:cNvPr id="515" name="直線コネクタ 514"/>
        <xdr:cNvCxnSpPr/>
      </xdr:nvCxnSpPr>
      <xdr:spPr>
        <a:xfrm flipV="1">
          <a:off x="16317595" y="5364581"/>
          <a:ext cx="1269" cy="1213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66913</xdr:rowOff>
    </xdr:from>
    <xdr:ext cx="469744" cy="259045"/>
    <xdr:sp macro="" textlink="">
      <xdr:nvSpPr>
        <xdr:cNvPr id="516" name="消防費最小値テキスト"/>
        <xdr:cNvSpPr txBox="1"/>
      </xdr:nvSpPr>
      <xdr:spPr>
        <a:xfrm>
          <a:off x="16370300" y="658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8,173</a:t>
          </a:r>
          <a:endParaRPr kumimoji="1" lang="ja-JP" altLang="en-US" sz="1000" b="1">
            <a:latin typeface="ＭＳ Ｐゴシック"/>
          </a:endParaRPr>
        </a:p>
      </xdr:txBody>
    </xdr:sp>
    <xdr:clientData/>
  </xdr:oneCellAnchor>
  <xdr:twoCellAnchor>
    <xdr:from>
      <xdr:col>23</xdr:col>
      <xdr:colOff>428625</xdr:colOff>
      <xdr:row>38</xdr:row>
      <xdr:rowOff>63086</xdr:rowOff>
    </xdr:from>
    <xdr:to>
      <xdr:col>23</xdr:col>
      <xdr:colOff>606425</xdr:colOff>
      <xdr:row>38</xdr:row>
      <xdr:rowOff>63086</xdr:rowOff>
    </xdr:to>
    <xdr:cxnSp macro="">
      <xdr:nvCxnSpPr>
        <xdr:cNvPr id="517" name="直線コネクタ 516"/>
        <xdr:cNvCxnSpPr/>
      </xdr:nvCxnSpPr>
      <xdr:spPr>
        <a:xfrm>
          <a:off x="16230600" y="65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167758</xdr:rowOff>
    </xdr:from>
    <xdr:ext cx="534377" cy="259045"/>
    <xdr:sp macro="" textlink="">
      <xdr:nvSpPr>
        <xdr:cNvPr id="518" name="消防費最大値テキスト"/>
        <xdr:cNvSpPr txBox="1"/>
      </xdr:nvSpPr>
      <xdr:spPr>
        <a:xfrm>
          <a:off x="16370300" y="51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26,754</a:t>
          </a:r>
          <a:endParaRPr kumimoji="1" lang="ja-JP" altLang="en-US" sz="1000" b="1">
            <a:latin typeface="ＭＳ Ｐゴシック"/>
          </a:endParaRPr>
        </a:p>
      </xdr:txBody>
    </xdr:sp>
    <xdr:clientData/>
  </xdr:oneCellAnchor>
  <xdr:twoCellAnchor>
    <xdr:from>
      <xdr:col>23</xdr:col>
      <xdr:colOff>428625</xdr:colOff>
      <xdr:row>31</xdr:row>
      <xdr:rowOff>49631</xdr:rowOff>
    </xdr:from>
    <xdr:to>
      <xdr:col>23</xdr:col>
      <xdr:colOff>606425</xdr:colOff>
      <xdr:row>31</xdr:row>
      <xdr:rowOff>49631</xdr:rowOff>
    </xdr:to>
    <xdr:cxnSp macro="">
      <xdr:nvCxnSpPr>
        <xdr:cNvPr id="519" name="直線コネクタ 518"/>
        <xdr:cNvCxnSpPr/>
      </xdr:nvCxnSpPr>
      <xdr:spPr>
        <a:xfrm>
          <a:off x="16230600" y="536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105475</xdr:rowOff>
    </xdr:from>
    <xdr:to>
      <xdr:col>23</xdr:col>
      <xdr:colOff>517525</xdr:colOff>
      <xdr:row>36</xdr:row>
      <xdr:rowOff>108741</xdr:rowOff>
    </xdr:to>
    <xdr:cxnSp macro="">
      <xdr:nvCxnSpPr>
        <xdr:cNvPr id="520" name="直線コネクタ 519"/>
        <xdr:cNvCxnSpPr/>
      </xdr:nvCxnSpPr>
      <xdr:spPr>
        <a:xfrm>
          <a:off x="15481300" y="6277675"/>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57109</xdr:rowOff>
    </xdr:from>
    <xdr:ext cx="534377" cy="259045"/>
    <xdr:sp macro="" textlink="">
      <xdr:nvSpPr>
        <xdr:cNvPr id="521" name="消防費平均値テキスト"/>
        <xdr:cNvSpPr txBox="1"/>
      </xdr:nvSpPr>
      <xdr:spPr>
        <a:xfrm>
          <a:off x="16370300" y="605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34232</xdr:rowOff>
    </xdr:from>
    <xdr:to>
      <xdr:col>23</xdr:col>
      <xdr:colOff>568325</xdr:colOff>
      <xdr:row>36</xdr:row>
      <xdr:rowOff>135832</xdr:rowOff>
    </xdr:to>
    <xdr:sp macro="" textlink="">
      <xdr:nvSpPr>
        <xdr:cNvPr id="522" name="フローチャート : 判断 521"/>
        <xdr:cNvSpPr/>
      </xdr:nvSpPr>
      <xdr:spPr>
        <a:xfrm>
          <a:off x="16268700" y="620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102667</xdr:rowOff>
    </xdr:from>
    <xdr:to>
      <xdr:col>22</xdr:col>
      <xdr:colOff>365125</xdr:colOff>
      <xdr:row>36</xdr:row>
      <xdr:rowOff>105475</xdr:rowOff>
    </xdr:to>
    <xdr:cxnSp macro="">
      <xdr:nvCxnSpPr>
        <xdr:cNvPr id="523" name="直線コネクタ 522"/>
        <xdr:cNvCxnSpPr/>
      </xdr:nvCxnSpPr>
      <xdr:spPr>
        <a:xfrm>
          <a:off x="14592300" y="6274867"/>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53434</xdr:rowOff>
    </xdr:from>
    <xdr:to>
      <xdr:col>22</xdr:col>
      <xdr:colOff>415925</xdr:colOff>
      <xdr:row>36</xdr:row>
      <xdr:rowOff>155034</xdr:rowOff>
    </xdr:to>
    <xdr:sp macro="" textlink="">
      <xdr:nvSpPr>
        <xdr:cNvPr id="524" name="フローチャート : 判断 523"/>
        <xdr:cNvSpPr/>
      </xdr:nvSpPr>
      <xdr:spPr>
        <a:xfrm>
          <a:off x="15430500" y="622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111</xdr:rowOff>
    </xdr:from>
    <xdr:ext cx="534377" cy="259045"/>
    <xdr:sp macro="" textlink="">
      <xdr:nvSpPr>
        <xdr:cNvPr id="525" name="テキスト ボックス 524"/>
        <xdr:cNvSpPr txBox="1"/>
      </xdr:nvSpPr>
      <xdr:spPr>
        <a:xfrm>
          <a:off x="15214111" y="600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102667</xdr:rowOff>
    </xdr:from>
    <xdr:to>
      <xdr:col>21</xdr:col>
      <xdr:colOff>161925</xdr:colOff>
      <xdr:row>36</xdr:row>
      <xdr:rowOff>151261</xdr:rowOff>
    </xdr:to>
    <xdr:cxnSp macro="">
      <xdr:nvCxnSpPr>
        <xdr:cNvPr id="526" name="直線コネクタ 525"/>
        <xdr:cNvCxnSpPr/>
      </xdr:nvCxnSpPr>
      <xdr:spPr>
        <a:xfrm flipV="1">
          <a:off x="13703300" y="6274867"/>
          <a:ext cx="889000" cy="4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82173</xdr:rowOff>
    </xdr:from>
    <xdr:to>
      <xdr:col>21</xdr:col>
      <xdr:colOff>212725</xdr:colOff>
      <xdr:row>37</xdr:row>
      <xdr:rowOff>12323</xdr:rowOff>
    </xdr:to>
    <xdr:sp macro="" textlink="">
      <xdr:nvSpPr>
        <xdr:cNvPr id="527" name="フローチャート : 判断 526"/>
        <xdr:cNvSpPr/>
      </xdr:nvSpPr>
      <xdr:spPr>
        <a:xfrm>
          <a:off x="14541500" y="625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3450</xdr:rowOff>
    </xdr:from>
    <xdr:ext cx="534377" cy="259045"/>
    <xdr:sp macro="" textlink="">
      <xdr:nvSpPr>
        <xdr:cNvPr id="528" name="テキスト ボックス 527"/>
        <xdr:cNvSpPr txBox="1"/>
      </xdr:nvSpPr>
      <xdr:spPr>
        <a:xfrm>
          <a:off x="14325111" y="634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105867</xdr:rowOff>
    </xdr:from>
    <xdr:to>
      <xdr:col>19</xdr:col>
      <xdr:colOff>644525</xdr:colOff>
      <xdr:row>36</xdr:row>
      <xdr:rowOff>151261</xdr:rowOff>
    </xdr:to>
    <xdr:cxnSp macro="">
      <xdr:nvCxnSpPr>
        <xdr:cNvPr id="529" name="直線コネクタ 528"/>
        <xdr:cNvCxnSpPr/>
      </xdr:nvCxnSpPr>
      <xdr:spPr>
        <a:xfrm>
          <a:off x="12814300" y="6278067"/>
          <a:ext cx="889000" cy="4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107449</xdr:rowOff>
    </xdr:from>
    <xdr:to>
      <xdr:col>20</xdr:col>
      <xdr:colOff>9525</xdr:colOff>
      <xdr:row>37</xdr:row>
      <xdr:rowOff>37599</xdr:rowOff>
    </xdr:to>
    <xdr:sp macro="" textlink="">
      <xdr:nvSpPr>
        <xdr:cNvPr id="530" name="フローチャート : 判断 529"/>
        <xdr:cNvSpPr/>
      </xdr:nvSpPr>
      <xdr:spPr>
        <a:xfrm>
          <a:off x="13652500" y="627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28726</xdr:rowOff>
    </xdr:from>
    <xdr:ext cx="534377" cy="259045"/>
    <xdr:sp macro="" textlink="">
      <xdr:nvSpPr>
        <xdr:cNvPr id="531" name="テキスト ボックス 530"/>
        <xdr:cNvSpPr txBox="1"/>
      </xdr:nvSpPr>
      <xdr:spPr>
        <a:xfrm>
          <a:off x="13436111" y="637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121361</xdr:rowOff>
    </xdr:from>
    <xdr:to>
      <xdr:col>18</xdr:col>
      <xdr:colOff>492125</xdr:colOff>
      <xdr:row>37</xdr:row>
      <xdr:rowOff>51511</xdr:rowOff>
    </xdr:to>
    <xdr:sp macro="" textlink="">
      <xdr:nvSpPr>
        <xdr:cNvPr id="532" name="フローチャート : 判断 531"/>
        <xdr:cNvSpPr/>
      </xdr:nvSpPr>
      <xdr:spPr>
        <a:xfrm>
          <a:off x="12763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42638</xdr:rowOff>
    </xdr:from>
    <xdr:ext cx="534377" cy="259045"/>
    <xdr:sp macro="" textlink="">
      <xdr:nvSpPr>
        <xdr:cNvPr id="533" name="テキスト ボックス 532"/>
        <xdr:cNvSpPr txBox="1"/>
      </xdr:nvSpPr>
      <xdr:spPr>
        <a:xfrm>
          <a:off x="12547111" y="63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57941</xdr:rowOff>
    </xdr:from>
    <xdr:to>
      <xdr:col>23</xdr:col>
      <xdr:colOff>568325</xdr:colOff>
      <xdr:row>36</xdr:row>
      <xdr:rowOff>159541</xdr:rowOff>
    </xdr:to>
    <xdr:sp macro="" textlink="">
      <xdr:nvSpPr>
        <xdr:cNvPr id="539" name="円/楕円 538"/>
        <xdr:cNvSpPr/>
      </xdr:nvSpPr>
      <xdr:spPr>
        <a:xfrm>
          <a:off x="16268700" y="623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36368</xdr:rowOff>
    </xdr:from>
    <xdr:ext cx="534377" cy="259045"/>
    <xdr:sp macro="" textlink="">
      <xdr:nvSpPr>
        <xdr:cNvPr id="540" name="消防費該当値テキスト"/>
        <xdr:cNvSpPr txBox="1"/>
      </xdr:nvSpPr>
      <xdr:spPr>
        <a:xfrm>
          <a:off x="16370300" y="620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12,724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54675</xdr:rowOff>
    </xdr:from>
    <xdr:to>
      <xdr:col>22</xdr:col>
      <xdr:colOff>415925</xdr:colOff>
      <xdr:row>36</xdr:row>
      <xdr:rowOff>156275</xdr:rowOff>
    </xdr:to>
    <xdr:sp macro="" textlink="">
      <xdr:nvSpPr>
        <xdr:cNvPr id="541" name="円/楕円 540"/>
        <xdr:cNvSpPr/>
      </xdr:nvSpPr>
      <xdr:spPr>
        <a:xfrm>
          <a:off x="15430500" y="622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147402</xdr:rowOff>
    </xdr:from>
    <xdr:ext cx="534377" cy="259045"/>
    <xdr:sp macro="" textlink="">
      <xdr:nvSpPr>
        <xdr:cNvPr id="542" name="テキスト ボックス 541"/>
        <xdr:cNvSpPr txBox="1"/>
      </xdr:nvSpPr>
      <xdr:spPr>
        <a:xfrm>
          <a:off x="15214111" y="631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51867</xdr:rowOff>
    </xdr:from>
    <xdr:to>
      <xdr:col>21</xdr:col>
      <xdr:colOff>212725</xdr:colOff>
      <xdr:row>36</xdr:row>
      <xdr:rowOff>153467</xdr:rowOff>
    </xdr:to>
    <xdr:sp macro="" textlink="">
      <xdr:nvSpPr>
        <xdr:cNvPr id="543" name="円/楕円 542"/>
        <xdr:cNvSpPr/>
      </xdr:nvSpPr>
      <xdr:spPr>
        <a:xfrm>
          <a:off x="14541500" y="622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169994</xdr:rowOff>
    </xdr:from>
    <xdr:ext cx="534377" cy="259045"/>
    <xdr:sp macro="" textlink="">
      <xdr:nvSpPr>
        <xdr:cNvPr id="544" name="テキスト ボックス 543"/>
        <xdr:cNvSpPr txBox="1"/>
      </xdr:nvSpPr>
      <xdr:spPr>
        <a:xfrm>
          <a:off x="14325111" y="599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100461</xdr:rowOff>
    </xdr:from>
    <xdr:to>
      <xdr:col>20</xdr:col>
      <xdr:colOff>9525</xdr:colOff>
      <xdr:row>37</xdr:row>
      <xdr:rowOff>30611</xdr:rowOff>
    </xdr:to>
    <xdr:sp macro="" textlink="">
      <xdr:nvSpPr>
        <xdr:cNvPr id="545" name="円/楕円 544"/>
        <xdr:cNvSpPr/>
      </xdr:nvSpPr>
      <xdr:spPr>
        <a:xfrm>
          <a:off x="13652500" y="627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47138</xdr:rowOff>
    </xdr:from>
    <xdr:ext cx="534377" cy="259045"/>
    <xdr:sp macro="" textlink="">
      <xdr:nvSpPr>
        <xdr:cNvPr id="546" name="テキスト ボックス 545"/>
        <xdr:cNvSpPr txBox="1"/>
      </xdr:nvSpPr>
      <xdr:spPr>
        <a:xfrm>
          <a:off x="13436111" y="604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55067</xdr:rowOff>
    </xdr:from>
    <xdr:to>
      <xdr:col>18</xdr:col>
      <xdr:colOff>492125</xdr:colOff>
      <xdr:row>36</xdr:row>
      <xdr:rowOff>156667</xdr:rowOff>
    </xdr:to>
    <xdr:sp macro="" textlink="">
      <xdr:nvSpPr>
        <xdr:cNvPr id="547" name="円/楕円 546"/>
        <xdr:cNvSpPr/>
      </xdr:nvSpPr>
      <xdr:spPr>
        <a:xfrm>
          <a:off x="12763500" y="622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1744</xdr:rowOff>
    </xdr:from>
    <xdr:ext cx="534377" cy="259045"/>
    <xdr:sp macro="" textlink="">
      <xdr:nvSpPr>
        <xdr:cNvPr id="548" name="テキスト ボックス 547"/>
        <xdr:cNvSpPr txBox="1"/>
      </xdr:nvSpPr>
      <xdr:spPr>
        <a:xfrm>
          <a:off x="12547111" y="600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45549</xdr:rowOff>
    </xdr:from>
    <xdr:to>
      <xdr:col>23</xdr:col>
      <xdr:colOff>516889</xdr:colOff>
      <xdr:row>58</xdr:row>
      <xdr:rowOff>170953</xdr:rowOff>
    </xdr:to>
    <xdr:cxnSp macro="">
      <xdr:nvCxnSpPr>
        <xdr:cNvPr id="575" name="直線コネクタ 574"/>
        <xdr:cNvCxnSpPr/>
      </xdr:nvCxnSpPr>
      <xdr:spPr>
        <a:xfrm flipV="1">
          <a:off x="16317595" y="8618049"/>
          <a:ext cx="1269"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3330</xdr:rowOff>
    </xdr:from>
    <xdr:ext cx="534377" cy="259045"/>
    <xdr:sp macro="" textlink="">
      <xdr:nvSpPr>
        <xdr:cNvPr id="576" name="教育費最小値テキスト"/>
        <xdr:cNvSpPr txBox="1"/>
      </xdr:nvSpPr>
      <xdr:spPr>
        <a:xfrm>
          <a:off x="16370300" y="101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23,043</a:t>
          </a:r>
          <a:endParaRPr kumimoji="1" lang="ja-JP" altLang="en-US" sz="1000" b="1">
            <a:latin typeface="ＭＳ Ｐゴシック"/>
          </a:endParaRPr>
        </a:p>
      </xdr:txBody>
    </xdr:sp>
    <xdr:clientData/>
  </xdr:oneCellAnchor>
  <xdr:twoCellAnchor>
    <xdr:from>
      <xdr:col>23</xdr:col>
      <xdr:colOff>428625</xdr:colOff>
      <xdr:row>58</xdr:row>
      <xdr:rowOff>170953</xdr:rowOff>
    </xdr:from>
    <xdr:to>
      <xdr:col>23</xdr:col>
      <xdr:colOff>606425</xdr:colOff>
      <xdr:row>58</xdr:row>
      <xdr:rowOff>170953</xdr:rowOff>
    </xdr:to>
    <xdr:cxnSp macro="">
      <xdr:nvCxnSpPr>
        <xdr:cNvPr id="577" name="直線コネクタ 576"/>
        <xdr:cNvCxnSpPr/>
      </xdr:nvCxnSpPr>
      <xdr:spPr>
        <a:xfrm>
          <a:off x="16230600" y="101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163676</xdr:rowOff>
    </xdr:from>
    <xdr:ext cx="534377" cy="259045"/>
    <xdr:sp macro="" textlink="">
      <xdr:nvSpPr>
        <xdr:cNvPr id="578" name="教育費最大値テキスト"/>
        <xdr:cNvSpPr txBox="1"/>
      </xdr:nvSpPr>
      <xdr:spPr>
        <a:xfrm>
          <a:off x="16370300" y="839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68,883</a:t>
          </a:r>
          <a:endParaRPr kumimoji="1" lang="ja-JP" altLang="en-US" sz="1000" b="1">
            <a:latin typeface="ＭＳ Ｐゴシック"/>
          </a:endParaRPr>
        </a:p>
      </xdr:txBody>
    </xdr:sp>
    <xdr:clientData/>
  </xdr:oneCellAnchor>
  <xdr:twoCellAnchor>
    <xdr:from>
      <xdr:col>23</xdr:col>
      <xdr:colOff>428625</xdr:colOff>
      <xdr:row>50</xdr:row>
      <xdr:rowOff>45549</xdr:rowOff>
    </xdr:from>
    <xdr:to>
      <xdr:col>23</xdr:col>
      <xdr:colOff>606425</xdr:colOff>
      <xdr:row>50</xdr:row>
      <xdr:rowOff>45549</xdr:rowOff>
    </xdr:to>
    <xdr:cxnSp macro="">
      <xdr:nvCxnSpPr>
        <xdr:cNvPr id="579" name="直線コネクタ 578"/>
        <xdr:cNvCxnSpPr/>
      </xdr:nvCxnSpPr>
      <xdr:spPr>
        <a:xfrm>
          <a:off x="16230600" y="861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2932</xdr:rowOff>
    </xdr:from>
    <xdr:to>
      <xdr:col>23</xdr:col>
      <xdr:colOff>517525</xdr:colOff>
      <xdr:row>58</xdr:row>
      <xdr:rowOff>75006</xdr:rowOff>
    </xdr:to>
    <xdr:cxnSp macro="">
      <xdr:nvCxnSpPr>
        <xdr:cNvPr id="580" name="直線コネクタ 579"/>
        <xdr:cNvCxnSpPr/>
      </xdr:nvCxnSpPr>
      <xdr:spPr>
        <a:xfrm>
          <a:off x="15481300" y="9947032"/>
          <a:ext cx="838200" cy="7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167392</xdr:rowOff>
    </xdr:from>
    <xdr:ext cx="534377" cy="259045"/>
    <xdr:sp macro="" textlink="">
      <xdr:nvSpPr>
        <xdr:cNvPr id="581" name="教育費平均値テキスト"/>
        <xdr:cNvSpPr txBox="1"/>
      </xdr:nvSpPr>
      <xdr:spPr>
        <a:xfrm>
          <a:off x="16370300" y="9425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144515</xdr:rowOff>
    </xdr:from>
    <xdr:to>
      <xdr:col>23</xdr:col>
      <xdr:colOff>568325</xdr:colOff>
      <xdr:row>56</xdr:row>
      <xdr:rowOff>74665</xdr:rowOff>
    </xdr:to>
    <xdr:sp macro="" textlink="">
      <xdr:nvSpPr>
        <xdr:cNvPr id="582" name="フローチャート : 判断 581"/>
        <xdr:cNvSpPr/>
      </xdr:nvSpPr>
      <xdr:spPr>
        <a:xfrm>
          <a:off x="162687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99826</xdr:rowOff>
    </xdr:from>
    <xdr:to>
      <xdr:col>22</xdr:col>
      <xdr:colOff>365125</xdr:colOff>
      <xdr:row>58</xdr:row>
      <xdr:rowOff>2932</xdr:rowOff>
    </xdr:to>
    <xdr:cxnSp macro="">
      <xdr:nvCxnSpPr>
        <xdr:cNvPr id="583" name="直線コネクタ 582"/>
        <xdr:cNvCxnSpPr/>
      </xdr:nvCxnSpPr>
      <xdr:spPr>
        <a:xfrm>
          <a:off x="14592300" y="9872476"/>
          <a:ext cx="889000" cy="7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159929</xdr:rowOff>
    </xdr:from>
    <xdr:to>
      <xdr:col>22</xdr:col>
      <xdr:colOff>415925</xdr:colOff>
      <xdr:row>56</xdr:row>
      <xdr:rowOff>90079</xdr:rowOff>
    </xdr:to>
    <xdr:sp macro="" textlink="">
      <xdr:nvSpPr>
        <xdr:cNvPr id="584" name="フローチャート : 判断 583"/>
        <xdr:cNvSpPr/>
      </xdr:nvSpPr>
      <xdr:spPr>
        <a:xfrm>
          <a:off x="15430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106606</xdr:rowOff>
    </xdr:from>
    <xdr:ext cx="534377" cy="259045"/>
    <xdr:sp macro="" textlink="">
      <xdr:nvSpPr>
        <xdr:cNvPr id="585" name="テキスト ボックス 584"/>
        <xdr:cNvSpPr txBox="1"/>
      </xdr:nvSpPr>
      <xdr:spPr>
        <a:xfrm>
          <a:off x="15214111" y="93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2573</xdr:rowOff>
    </xdr:from>
    <xdr:to>
      <xdr:col>21</xdr:col>
      <xdr:colOff>161925</xdr:colOff>
      <xdr:row>57</xdr:row>
      <xdr:rowOff>99826</xdr:rowOff>
    </xdr:to>
    <xdr:cxnSp macro="">
      <xdr:nvCxnSpPr>
        <xdr:cNvPr id="586" name="直線コネクタ 585"/>
        <xdr:cNvCxnSpPr/>
      </xdr:nvCxnSpPr>
      <xdr:spPr>
        <a:xfrm>
          <a:off x="13703300" y="9775223"/>
          <a:ext cx="889000" cy="9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68456</xdr:rowOff>
    </xdr:from>
    <xdr:to>
      <xdr:col>21</xdr:col>
      <xdr:colOff>212725</xdr:colOff>
      <xdr:row>56</xdr:row>
      <xdr:rowOff>170056</xdr:rowOff>
    </xdr:to>
    <xdr:sp macro="" textlink="">
      <xdr:nvSpPr>
        <xdr:cNvPr id="587" name="フローチャート : 判断 586"/>
        <xdr:cNvSpPr/>
      </xdr:nvSpPr>
      <xdr:spPr>
        <a:xfrm>
          <a:off x="14541500" y="966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15133</xdr:rowOff>
    </xdr:from>
    <xdr:ext cx="534377" cy="259045"/>
    <xdr:sp macro="" textlink="">
      <xdr:nvSpPr>
        <xdr:cNvPr id="588" name="テキスト ボックス 587"/>
        <xdr:cNvSpPr txBox="1"/>
      </xdr:nvSpPr>
      <xdr:spPr>
        <a:xfrm>
          <a:off x="14325111" y="944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2573</xdr:rowOff>
    </xdr:from>
    <xdr:to>
      <xdr:col>19</xdr:col>
      <xdr:colOff>644525</xdr:colOff>
      <xdr:row>58</xdr:row>
      <xdr:rowOff>35132</xdr:rowOff>
    </xdr:to>
    <xdr:cxnSp macro="">
      <xdr:nvCxnSpPr>
        <xdr:cNvPr id="589" name="直線コネクタ 588"/>
        <xdr:cNvCxnSpPr/>
      </xdr:nvCxnSpPr>
      <xdr:spPr>
        <a:xfrm flipV="1">
          <a:off x="12814300" y="9775223"/>
          <a:ext cx="889000" cy="20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93243</xdr:rowOff>
    </xdr:from>
    <xdr:to>
      <xdr:col>20</xdr:col>
      <xdr:colOff>9525</xdr:colOff>
      <xdr:row>57</xdr:row>
      <xdr:rowOff>23393</xdr:rowOff>
    </xdr:to>
    <xdr:sp macro="" textlink="">
      <xdr:nvSpPr>
        <xdr:cNvPr id="590" name="フローチャート : 判断 589"/>
        <xdr:cNvSpPr/>
      </xdr:nvSpPr>
      <xdr:spPr>
        <a:xfrm>
          <a:off x="13652500" y="969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39920</xdr:rowOff>
    </xdr:from>
    <xdr:ext cx="534377" cy="259045"/>
    <xdr:sp macro="" textlink="">
      <xdr:nvSpPr>
        <xdr:cNvPr id="591" name="テキスト ボックス 590"/>
        <xdr:cNvSpPr txBox="1"/>
      </xdr:nvSpPr>
      <xdr:spPr>
        <a:xfrm>
          <a:off x="13436111" y="94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84328</xdr:rowOff>
    </xdr:from>
    <xdr:to>
      <xdr:col>18</xdr:col>
      <xdr:colOff>492125</xdr:colOff>
      <xdr:row>57</xdr:row>
      <xdr:rowOff>14478</xdr:rowOff>
    </xdr:to>
    <xdr:sp macro="" textlink="">
      <xdr:nvSpPr>
        <xdr:cNvPr id="592" name="フローチャート : 判断 591"/>
        <xdr:cNvSpPr/>
      </xdr:nvSpPr>
      <xdr:spPr>
        <a:xfrm>
          <a:off x="12763500" y="968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31005</xdr:rowOff>
    </xdr:from>
    <xdr:ext cx="534377" cy="259045"/>
    <xdr:sp macro="" textlink="">
      <xdr:nvSpPr>
        <xdr:cNvPr id="593" name="テキスト ボックス 592"/>
        <xdr:cNvSpPr txBox="1"/>
      </xdr:nvSpPr>
      <xdr:spPr>
        <a:xfrm>
          <a:off x="12547111" y="946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34,640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24206</xdr:rowOff>
    </xdr:from>
    <xdr:to>
      <xdr:col>23</xdr:col>
      <xdr:colOff>568325</xdr:colOff>
      <xdr:row>58</xdr:row>
      <xdr:rowOff>125806</xdr:rowOff>
    </xdr:to>
    <xdr:sp macro="" textlink="">
      <xdr:nvSpPr>
        <xdr:cNvPr id="599" name="円/楕円 598"/>
        <xdr:cNvSpPr/>
      </xdr:nvSpPr>
      <xdr:spPr>
        <a:xfrm>
          <a:off x="16268700" y="996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110583</xdr:rowOff>
    </xdr:from>
    <xdr:ext cx="534377" cy="259045"/>
    <xdr:sp macro="" textlink="">
      <xdr:nvSpPr>
        <xdr:cNvPr id="600" name="教育費該当値テキスト"/>
        <xdr:cNvSpPr txBox="1"/>
      </xdr:nvSpPr>
      <xdr:spPr>
        <a:xfrm>
          <a:off x="16370300" y="988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25,981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123582</xdr:rowOff>
    </xdr:from>
    <xdr:to>
      <xdr:col>22</xdr:col>
      <xdr:colOff>415925</xdr:colOff>
      <xdr:row>58</xdr:row>
      <xdr:rowOff>53732</xdr:rowOff>
    </xdr:to>
    <xdr:sp macro="" textlink="">
      <xdr:nvSpPr>
        <xdr:cNvPr id="601" name="円/楕円 600"/>
        <xdr:cNvSpPr/>
      </xdr:nvSpPr>
      <xdr:spPr>
        <a:xfrm>
          <a:off x="15430500" y="989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44859</xdr:rowOff>
    </xdr:from>
    <xdr:ext cx="534377" cy="259045"/>
    <xdr:sp macro="" textlink="">
      <xdr:nvSpPr>
        <xdr:cNvPr id="602" name="テキスト ボックス 601"/>
        <xdr:cNvSpPr txBox="1"/>
      </xdr:nvSpPr>
      <xdr:spPr>
        <a:xfrm>
          <a:off x="15214111" y="998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28,188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49026</xdr:rowOff>
    </xdr:from>
    <xdr:to>
      <xdr:col>21</xdr:col>
      <xdr:colOff>212725</xdr:colOff>
      <xdr:row>57</xdr:row>
      <xdr:rowOff>150626</xdr:rowOff>
    </xdr:to>
    <xdr:sp macro="" textlink="">
      <xdr:nvSpPr>
        <xdr:cNvPr id="603" name="円/楕円 602"/>
        <xdr:cNvSpPr/>
      </xdr:nvSpPr>
      <xdr:spPr>
        <a:xfrm>
          <a:off x="14541500" y="982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141753</xdr:rowOff>
    </xdr:from>
    <xdr:ext cx="534377" cy="259045"/>
    <xdr:sp macro="" textlink="">
      <xdr:nvSpPr>
        <xdr:cNvPr id="604" name="テキスト ボックス 603"/>
        <xdr:cNvSpPr txBox="1"/>
      </xdr:nvSpPr>
      <xdr:spPr>
        <a:xfrm>
          <a:off x="14325111" y="991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30,471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123223</xdr:rowOff>
    </xdr:from>
    <xdr:to>
      <xdr:col>20</xdr:col>
      <xdr:colOff>9525</xdr:colOff>
      <xdr:row>57</xdr:row>
      <xdr:rowOff>53373</xdr:rowOff>
    </xdr:to>
    <xdr:sp macro="" textlink="">
      <xdr:nvSpPr>
        <xdr:cNvPr id="605" name="円/楕円 604"/>
        <xdr:cNvSpPr/>
      </xdr:nvSpPr>
      <xdr:spPr>
        <a:xfrm>
          <a:off x="13652500" y="972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44500</xdr:rowOff>
    </xdr:from>
    <xdr:ext cx="534377" cy="259045"/>
    <xdr:sp macro="" textlink="">
      <xdr:nvSpPr>
        <xdr:cNvPr id="606" name="テキスト ボックス 605"/>
        <xdr:cNvSpPr txBox="1"/>
      </xdr:nvSpPr>
      <xdr:spPr>
        <a:xfrm>
          <a:off x="13436111" y="981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33,449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155782</xdr:rowOff>
    </xdr:from>
    <xdr:to>
      <xdr:col>18</xdr:col>
      <xdr:colOff>492125</xdr:colOff>
      <xdr:row>58</xdr:row>
      <xdr:rowOff>85932</xdr:rowOff>
    </xdr:to>
    <xdr:sp macro="" textlink="">
      <xdr:nvSpPr>
        <xdr:cNvPr id="607" name="円/楕円 606"/>
        <xdr:cNvSpPr/>
      </xdr:nvSpPr>
      <xdr:spPr>
        <a:xfrm>
          <a:off x="12763500" y="992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77059</xdr:rowOff>
    </xdr:from>
    <xdr:ext cx="534377" cy="259045"/>
    <xdr:sp macro="" textlink="">
      <xdr:nvSpPr>
        <xdr:cNvPr id="608" name="テキスト ボックス 607"/>
        <xdr:cNvSpPr txBox="1"/>
      </xdr:nvSpPr>
      <xdr:spPr>
        <a:xfrm>
          <a:off x="12547111" y="1002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27,202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22" name="テキスト ボックス 621"/>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4" name="テキスト ボックス 623"/>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26" name="テキスト ボックス 625"/>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28" name="テキスト ボックス 62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40945</xdr:rowOff>
    </xdr:from>
    <xdr:to>
      <xdr:col>23</xdr:col>
      <xdr:colOff>516889</xdr:colOff>
      <xdr:row>78</xdr:row>
      <xdr:rowOff>139700</xdr:rowOff>
    </xdr:to>
    <xdr:cxnSp macro="">
      <xdr:nvCxnSpPr>
        <xdr:cNvPr id="630" name="直線コネクタ 629"/>
        <xdr:cNvCxnSpPr/>
      </xdr:nvCxnSpPr>
      <xdr:spPr>
        <a:xfrm flipV="1">
          <a:off x="16317595" y="12385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159072</xdr:rowOff>
    </xdr:from>
    <xdr:ext cx="469744" cy="259045"/>
    <xdr:sp macro="" textlink="">
      <xdr:nvSpPr>
        <xdr:cNvPr id="633" name="災害復旧費最大値テキスト"/>
        <xdr:cNvSpPr txBox="1"/>
      </xdr:nvSpPr>
      <xdr:spPr>
        <a:xfrm>
          <a:off x="16370300" y="1216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72</xdr:row>
      <xdr:rowOff>40945</xdr:rowOff>
    </xdr:from>
    <xdr:to>
      <xdr:col>23</xdr:col>
      <xdr:colOff>606425</xdr:colOff>
      <xdr:row>72</xdr:row>
      <xdr:rowOff>40945</xdr:rowOff>
    </xdr:to>
    <xdr:cxnSp macro="">
      <xdr:nvCxnSpPr>
        <xdr:cNvPr id="634" name="直線コネクタ 633"/>
        <xdr:cNvCxnSpPr/>
      </xdr:nvCxnSpPr>
      <xdr:spPr>
        <a:xfrm>
          <a:off x="16230600" y="12385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5" name="直線コネクタ 63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143781</xdr:rowOff>
    </xdr:from>
    <xdr:ext cx="378565" cy="259045"/>
    <xdr:sp macro="" textlink="">
      <xdr:nvSpPr>
        <xdr:cNvPr id="636" name="災害復旧費平均値テキスト"/>
        <xdr:cNvSpPr txBox="1"/>
      </xdr:nvSpPr>
      <xdr:spPr>
        <a:xfrm>
          <a:off x="16370300" y="13173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120904</xdr:rowOff>
    </xdr:from>
    <xdr:to>
      <xdr:col>23</xdr:col>
      <xdr:colOff>568325</xdr:colOff>
      <xdr:row>78</xdr:row>
      <xdr:rowOff>51054</xdr:rowOff>
    </xdr:to>
    <xdr:sp macro="" textlink="">
      <xdr:nvSpPr>
        <xdr:cNvPr id="637" name="フローチャート : 判断 636"/>
        <xdr:cNvSpPr/>
      </xdr:nvSpPr>
      <xdr:spPr>
        <a:xfrm>
          <a:off x="162687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8" name="直線コネクタ 63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112218</xdr:rowOff>
    </xdr:from>
    <xdr:to>
      <xdr:col>22</xdr:col>
      <xdr:colOff>415925</xdr:colOff>
      <xdr:row>78</xdr:row>
      <xdr:rowOff>42368</xdr:rowOff>
    </xdr:to>
    <xdr:sp macro="" textlink="">
      <xdr:nvSpPr>
        <xdr:cNvPr id="639" name="フローチャート : 判断 638"/>
        <xdr:cNvSpPr/>
      </xdr:nvSpPr>
      <xdr:spPr>
        <a:xfrm>
          <a:off x="15430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58895</xdr:rowOff>
    </xdr:from>
    <xdr:ext cx="378565" cy="259045"/>
    <xdr:sp macro="" textlink="">
      <xdr:nvSpPr>
        <xdr:cNvPr id="640" name="テキスト ボックス 639"/>
        <xdr:cNvSpPr txBox="1"/>
      </xdr:nvSpPr>
      <xdr:spPr>
        <a:xfrm>
          <a:off x="15292017" y="1308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41" name="直線コネクタ 64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61925</xdr:rowOff>
    </xdr:from>
    <xdr:to>
      <xdr:col>21</xdr:col>
      <xdr:colOff>212725</xdr:colOff>
      <xdr:row>77</xdr:row>
      <xdr:rowOff>163525</xdr:rowOff>
    </xdr:to>
    <xdr:sp macro="" textlink="">
      <xdr:nvSpPr>
        <xdr:cNvPr id="642" name="フローチャート : 判断 641"/>
        <xdr:cNvSpPr/>
      </xdr:nvSpPr>
      <xdr:spPr>
        <a:xfrm>
          <a:off x="14541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8602</xdr:rowOff>
    </xdr:from>
    <xdr:ext cx="378565" cy="259045"/>
    <xdr:sp macro="" textlink="">
      <xdr:nvSpPr>
        <xdr:cNvPr id="643" name="テキスト ボックス 642"/>
        <xdr:cNvSpPr txBox="1"/>
      </xdr:nvSpPr>
      <xdr:spPr>
        <a:xfrm>
          <a:off x="14403017" y="1303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4" name="直線コネクタ 643"/>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157480</xdr:rowOff>
    </xdr:from>
    <xdr:to>
      <xdr:col>20</xdr:col>
      <xdr:colOff>9525</xdr:colOff>
      <xdr:row>76</xdr:row>
      <xdr:rowOff>87630</xdr:rowOff>
    </xdr:to>
    <xdr:sp macro="" textlink="">
      <xdr:nvSpPr>
        <xdr:cNvPr id="645" name="フローチャート : 判断 644"/>
        <xdr:cNvSpPr/>
      </xdr:nvSpPr>
      <xdr:spPr>
        <a:xfrm>
          <a:off x="13652500" y="1301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74</xdr:row>
      <xdr:rowOff>104157</xdr:rowOff>
    </xdr:from>
    <xdr:ext cx="378565" cy="259045"/>
    <xdr:sp macro="" textlink="">
      <xdr:nvSpPr>
        <xdr:cNvPr id="646" name="テキスト ボックス 645"/>
        <xdr:cNvSpPr txBox="1"/>
      </xdr:nvSpPr>
      <xdr:spPr>
        <a:xfrm>
          <a:off x="13514017" y="12791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141936</xdr:rowOff>
    </xdr:from>
    <xdr:to>
      <xdr:col>18</xdr:col>
      <xdr:colOff>492125</xdr:colOff>
      <xdr:row>76</xdr:row>
      <xdr:rowOff>72086</xdr:rowOff>
    </xdr:to>
    <xdr:sp macro="" textlink="">
      <xdr:nvSpPr>
        <xdr:cNvPr id="647" name="フローチャート : 判断 646"/>
        <xdr:cNvSpPr/>
      </xdr:nvSpPr>
      <xdr:spPr>
        <a:xfrm>
          <a:off x="12763500" y="130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88613</xdr:rowOff>
    </xdr:from>
    <xdr:ext cx="469744" cy="259045"/>
    <xdr:sp macro="" textlink="">
      <xdr:nvSpPr>
        <xdr:cNvPr id="648" name="テキスト ボックス 647"/>
        <xdr:cNvSpPr txBox="1"/>
      </xdr:nvSpPr>
      <xdr:spPr>
        <a:xfrm>
          <a:off x="12579427" y="1277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4" name="円/楕円 65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5"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6" name="円/楕円 65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7" name="テキスト ボックス 656"/>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8" name="円/楕円 65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9" name="テキスト ボックス 658"/>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60" name="円/楕円 65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1" name="テキスト ボックス 660"/>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2" name="円/楕円 66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3" name="テキスト ボックス 662"/>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43117</xdr:rowOff>
    </xdr:from>
    <xdr:to>
      <xdr:col>23</xdr:col>
      <xdr:colOff>516889</xdr:colOff>
      <xdr:row>97</xdr:row>
      <xdr:rowOff>104724</xdr:rowOff>
    </xdr:to>
    <xdr:cxnSp macro="">
      <xdr:nvCxnSpPr>
        <xdr:cNvPr id="687" name="直線コネクタ 686"/>
        <xdr:cNvCxnSpPr/>
      </xdr:nvCxnSpPr>
      <xdr:spPr>
        <a:xfrm flipV="1">
          <a:off x="16317595" y="15645067"/>
          <a:ext cx="1269" cy="1090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108551</xdr:rowOff>
    </xdr:from>
    <xdr:ext cx="534377" cy="259045"/>
    <xdr:sp macro="" textlink="">
      <xdr:nvSpPr>
        <xdr:cNvPr id="688" name="公債費最小値テキスト"/>
        <xdr:cNvSpPr txBox="1"/>
      </xdr:nvSpPr>
      <xdr:spPr>
        <a:xfrm>
          <a:off x="16370300" y="1673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97</xdr:row>
      <xdr:rowOff>104724</xdr:rowOff>
    </xdr:from>
    <xdr:to>
      <xdr:col>23</xdr:col>
      <xdr:colOff>606425</xdr:colOff>
      <xdr:row>97</xdr:row>
      <xdr:rowOff>104724</xdr:rowOff>
    </xdr:to>
    <xdr:cxnSp macro="">
      <xdr:nvCxnSpPr>
        <xdr:cNvPr id="689" name="直線コネクタ 688"/>
        <xdr:cNvCxnSpPr/>
      </xdr:nvCxnSpPr>
      <xdr:spPr>
        <a:xfrm>
          <a:off x="16230600" y="16735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161244</xdr:rowOff>
    </xdr:from>
    <xdr:ext cx="534377" cy="259045"/>
    <xdr:sp macro="" textlink="">
      <xdr:nvSpPr>
        <xdr:cNvPr id="690" name="公債費最大値テキスト"/>
        <xdr:cNvSpPr txBox="1"/>
      </xdr:nvSpPr>
      <xdr:spPr>
        <a:xfrm>
          <a:off x="16370300" y="154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72,070</a:t>
          </a:r>
          <a:endParaRPr kumimoji="1" lang="ja-JP" altLang="en-US" sz="1000" b="1">
            <a:latin typeface="ＭＳ Ｐゴシック"/>
          </a:endParaRPr>
        </a:p>
      </xdr:txBody>
    </xdr:sp>
    <xdr:clientData/>
  </xdr:oneCellAnchor>
  <xdr:twoCellAnchor>
    <xdr:from>
      <xdr:col>23</xdr:col>
      <xdr:colOff>428625</xdr:colOff>
      <xdr:row>91</xdr:row>
      <xdr:rowOff>43117</xdr:rowOff>
    </xdr:from>
    <xdr:to>
      <xdr:col>23</xdr:col>
      <xdr:colOff>606425</xdr:colOff>
      <xdr:row>91</xdr:row>
      <xdr:rowOff>43117</xdr:rowOff>
    </xdr:to>
    <xdr:cxnSp macro="">
      <xdr:nvCxnSpPr>
        <xdr:cNvPr id="691" name="直線コネクタ 690"/>
        <xdr:cNvCxnSpPr/>
      </xdr:nvCxnSpPr>
      <xdr:spPr>
        <a:xfrm>
          <a:off x="16230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48240</xdr:rowOff>
    </xdr:from>
    <xdr:to>
      <xdr:col>23</xdr:col>
      <xdr:colOff>517525</xdr:colOff>
      <xdr:row>95</xdr:row>
      <xdr:rowOff>135395</xdr:rowOff>
    </xdr:to>
    <xdr:cxnSp macro="">
      <xdr:nvCxnSpPr>
        <xdr:cNvPr id="692" name="直線コネクタ 691"/>
        <xdr:cNvCxnSpPr/>
      </xdr:nvCxnSpPr>
      <xdr:spPr>
        <a:xfrm>
          <a:off x="15481300" y="16335990"/>
          <a:ext cx="838200" cy="8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63409</xdr:rowOff>
    </xdr:from>
    <xdr:ext cx="534377" cy="259045"/>
    <xdr:sp macro="" textlink="">
      <xdr:nvSpPr>
        <xdr:cNvPr id="693" name="公債費平均値テキスト"/>
        <xdr:cNvSpPr txBox="1"/>
      </xdr:nvSpPr>
      <xdr:spPr>
        <a:xfrm>
          <a:off x="16370300" y="1617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40532</xdr:rowOff>
    </xdr:from>
    <xdr:to>
      <xdr:col>23</xdr:col>
      <xdr:colOff>568325</xdr:colOff>
      <xdr:row>95</xdr:row>
      <xdr:rowOff>142132</xdr:rowOff>
    </xdr:to>
    <xdr:sp macro="" textlink="">
      <xdr:nvSpPr>
        <xdr:cNvPr id="694" name="フローチャート : 判断 693"/>
        <xdr:cNvSpPr/>
      </xdr:nvSpPr>
      <xdr:spPr>
        <a:xfrm>
          <a:off x="162687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48240</xdr:rowOff>
    </xdr:from>
    <xdr:to>
      <xdr:col>22</xdr:col>
      <xdr:colOff>365125</xdr:colOff>
      <xdr:row>95</xdr:row>
      <xdr:rowOff>63500</xdr:rowOff>
    </xdr:to>
    <xdr:cxnSp macro="">
      <xdr:nvCxnSpPr>
        <xdr:cNvPr id="695" name="直線コネクタ 694"/>
        <xdr:cNvCxnSpPr/>
      </xdr:nvCxnSpPr>
      <xdr:spPr>
        <a:xfrm flipV="1">
          <a:off x="14592300" y="16335990"/>
          <a:ext cx="889000" cy="1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5784</xdr:rowOff>
    </xdr:from>
    <xdr:to>
      <xdr:col>22</xdr:col>
      <xdr:colOff>415925</xdr:colOff>
      <xdr:row>95</xdr:row>
      <xdr:rowOff>107384</xdr:rowOff>
    </xdr:to>
    <xdr:sp macro="" textlink="">
      <xdr:nvSpPr>
        <xdr:cNvPr id="696" name="フローチャート : 判断 695"/>
        <xdr:cNvSpPr/>
      </xdr:nvSpPr>
      <xdr:spPr>
        <a:xfrm>
          <a:off x="15430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98511</xdr:rowOff>
    </xdr:from>
    <xdr:ext cx="534377" cy="259045"/>
    <xdr:sp macro="" textlink="">
      <xdr:nvSpPr>
        <xdr:cNvPr id="697" name="テキスト ボックス 696"/>
        <xdr:cNvSpPr txBox="1"/>
      </xdr:nvSpPr>
      <xdr:spPr>
        <a:xfrm>
          <a:off x="15214111" y="1638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63500</xdr:rowOff>
    </xdr:from>
    <xdr:to>
      <xdr:col>21</xdr:col>
      <xdr:colOff>161925</xdr:colOff>
      <xdr:row>95</xdr:row>
      <xdr:rowOff>103829</xdr:rowOff>
    </xdr:to>
    <xdr:cxnSp macro="">
      <xdr:nvCxnSpPr>
        <xdr:cNvPr id="698" name="直線コネクタ 697"/>
        <xdr:cNvCxnSpPr/>
      </xdr:nvCxnSpPr>
      <xdr:spPr>
        <a:xfrm flipV="1">
          <a:off x="13703300" y="16351250"/>
          <a:ext cx="889000" cy="4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7308</xdr:rowOff>
    </xdr:from>
    <xdr:to>
      <xdr:col>21</xdr:col>
      <xdr:colOff>212725</xdr:colOff>
      <xdr:row>95</xdr:row>
      <xdr:rowOff>108908</xdr:rowOff>
    </xdr:to>
    <xdr:sp macro="" textlink="">
      <xdr:nvSpPr>
        <xdr:cNvPr id="699" name="フローチャート : 判断 698"/>
        <xdr:cNvSpPr/>
      </xdr:nvSpPr>
      <xdr:spPr>
        <a:xfrm>
          <a:off x="14541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125435</xdr:rowOff>
    </xdr:from>
    <xdr:ext cx="534377" cy="259045"/>
    <xdr:sp macro="" textlink="">
      <xdr:nvSpPr>
        <xdr:cNvPr id="700" name="テキスト ボックス 699"/>
        <xdr:cNvSpPr txBox="1"/>
      </xdr:nvSpPr>
      <xdr:spPr>
        <a:xfrm>
          <a:off x="14325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103829</xdr:rowOff>
    </xdr:from>
    <xdr:to>
      <xdr:col>19</xdr:col>
      <xdr:colOff>644525</xdr:colOff>
      <xdr:row>95</xdr:row>
      <xdr:rowOff>157054</xdr:rowOff>
    </xdr:to>
    <xdr:cxnSp macro="">
      <xdr:nvCxnSpPr>
        <xdr:cNvPr id="701" name="直線コネクタ 700"/>
        <xdr:cNvCxnSpPr/>
      </xdr:nvCxnSpPr>
      <xdr:spPr>
        <a:xfrm flipV="1">
          <a:off x="12814300" y="16391579"/>
          <a:ext cx="889000" cy="5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11881</xdr:rowOff>
    </xdr:from>
    <xdr:to>
      <xdr:col>20</xdr:col>
      <xdr:colOff>9525</xdr:colOff>
      <xdr:row>95</xdr:row>
      <xdr:rowOff>113481</xdr:rowOff>
    </xdr:to>
    <xdr:sp macro="" textlink="">
      <xdr:nvSpPr>
        <xdr:cNvPr id="702" name="フローチャート : 判断 701"/>
        <xdr:cNvSpPr/>
      </xdr:nvSpPr>
      <xdr:spPr>
        <a:xfrm>
          <a:off x="13652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130008</xdr:rowOff>
    </xdr:from>
    <xdr:ext cx="534377" cy="259045"/>
    <xdr:sp macro="" textlink="">
      <xdr:nvSpPr>
        <xdr:cNvPr id="703" name="テキスト ボックス 702"/>
        <xdr:cNvSpPr txBox="1"/>
      </xdr:nvSpPr>
      <xdr:spPr>
        <a:xfrm>
          <a:off x="13436111" y="160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12128</xdr:rowOff>
    </xdr:from>
    <xdr:to>
      <xdr:col>18</xdr:col>
      <xdr:colOff>492125</xdr:colOff>
      <xdr:row>95</xdr:row>
      <xdr:rowOff>113728</xdr:rowOff>
    </xdr:to>
    <xdr:sp macro="" textlink="">
      <xdr:nvSpPr>
        <xdr:cNvPr id="704" name="フローチャート : 判断 703"/>
        <xdr:cNvSpPr/>
      </xdr:nvSpPr>
      <xdr:spPr>
        <a:xfrm>
          <a:off x="12763500" y="1629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130255</xdr:rowOff>
    </xdr:from>
    <xdr:ext cx="534377" cy="259045"/>
    <xdr:sp macro="" textlink="">
      <xdr:nvSpPr>
        <xdr:cNvPr id="705" name="テキスト ボックス 704"/>
        <xdr:cNvSpPr txBox="1"/>
      </xdr:nvSpPr>
      <xdr:spPr>
        <a:xfrm>
          <a:off x="12547111" y="1607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84595</xdr:rowOff>
    </xdr:from>
    <xdr:to>
      <xdr:col>23</xdr:col>
      <xdr:colOff>568325</xdr:colOff>
      <xdr:row>96</xdr:row>
      <xdr:rowOff>14745</xdr:rowOff>
    </xdr:to>
    <xdr:sp macro="" textlink="">
      <xdr:nvSpPr>
        <xdr:cNvPr id="711" name="円/楕円 710"/>
        <xdr:cNvSpPr/>
      </xdr:nvSpPr>
      <xdr:spPr>
        <a:xfrm>
          <a:off x="16268700" y="163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63022</xdr:rowOff>
    </xdr:from>
    <xdr:ext cx="534377" cy="259045"/>
    <xdr:sp macro="" textlink="">
      <xdr:nvSpPr>
        <xdr:cNvPr id="712" name="公債費該当値テキスト"/>
        <xdr:cNvSpPr txBox="1"/>
      </xdr:nvSpPr>
      <xdr:spPr>
        <a:xfrm>
          <a:off x="16370300" y="1635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31,226</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168890</xdr:rowOff>
    </xdr:from>
    <xdr:to>
      <xdr:col>22</xdr:col>
      <xdr:colOff>415925</xdr:colOff>
      <xdr:row>95</xdr:row>
      <xdr:rowOff>99040</xdr:rowOff>
    </xdr:to>
    <xdr:sp macro="" textlink="">
      <xdr:nvSpPr>
        <xdr:cNvPr id="713" name="円/楕円 712"/>
        <xdr:cNvSpPr/>
      </xdr:nvSpPr>
      <xdr:spPr>
        <a:xfrm>
          <a:off x="15430500" y="1628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115567</xdr:rowOff>
    </xdr:from>
    <xdr:ext cx="534377" cy="259045"/>
    <xdr:sp macro="" textlink="">
      <xdr:nvSpPr>
        <xdr:cNvPr id="714" name="テキスト ボックス 713"/>
        <xdr:cNvSpPr txBox="1"/>
      </xdr:nvSpPr>
      <xdr:spPr>
        <a:xfrm>
          <a:off x="15214111" y="1606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12700</xdr:rowOff>
    </xdr:from>
    <xdr:to>
      <xdr:col>21</xdr:col>
      <xdr:colOff>212725</xdr:colOff>
      <xdr:row>95</xdr:row>
      <xdr:rowOff>114300</xdr:rowOff>
    </xdr:to>
    <xdr:sp macro="" textlink="">
      <xdr:nvSpPr>
        <xdr:cNvPr id="715" name="円/楕円 714"/>
        <xdr:cNvSpPr/>
      </xdr:nvSpPr>
      <xdr:spPr>
        <a:xfrm>
          <a:off x="14541500" y="1630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105427</xdr:rowOff>
    </xdr:from>
    <xdr:ext cx="534377" cy="259045"/>
    <xdr:sp macro="" textlink="">
      <xdr:nvSpPr>
        <xdr:cNvPr id="716" name="テキスト ボックス 715"/>
        <xdr:cNvSpPr txBox="1"/>
      </xdr:nvSpPr>
      <xdr:spPr>
        <a:xfrm>
          <a:off x="14325111" y="1639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53029</xdr:rowOff>
    </xdr:from>
    <xdr:to>
      <xdr:col>20</xdr:col>
      <xdr:colOff>9525</xdr:colOff>
      <xdr:row>95</xdr:row>
      <xdr:rowOff>154629</xdr:rowOff>
    </xdr:to>
    <xdr:sp macro="" textlink="">
      <xdr:nvSpPr>
        <xdr:cNvPr id="717" name="円/楕円 716"/>
        <xdr:cNvSpPr/>
      </xdr:nvSpPr>
      <xdr:spPr>
        <a:xfrm>
          <a:off x="13652500" y="1634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145756</xdr:rowOff>
    </xdr:from>
    <xdr:ext cx="534377" cy="259045"/>
    <xdr:sp macro="" textlink="">
      <xdr:nvSpPr>
        <xdr:cNvPr id="718" name="テキスト ボックス 717"/>
        <xdr:cNvSpPr txBox="1"/>
      </xdr:nvSpPr>
      <xdr:spPr>
        <a:xfrm>
          <a:off x="13436111" y="1643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32,883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106254</xdr:rowOff>
    </xdr:from>
    <xdr:to>
      <xdr:col>18</xdr:col>
      <xdr:colOff>492125</xdr:colOff>
      <xdr:row>96</xdr:row>
      <xdr:rowOff>36404</xdr:rowOff>
    </xdr:to>
    <xdr:sp macro="" textlink="">
      <xdr:nvSpPr>
        <xdr:cNvPr id="719" name="円/楕円 718"/>
        <xdr:cNvSpPr/>
      </xdr:nvSpPr>
      <xdr:spPr>
        <a:xfrm>
          <a:off x="12763500" y="1639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27531</xdr:rowOff>
    </xdr:from>
    <xdr:ext cx="534377" cy="259045"/>
    <xdr:sp macro="" textlink="">
      <xdr:nvSpPr>
        <xdr:cNvPr id="720" name="テキスト ボックス 719"/>
        <xdr:cNvSpPr txBox="1"/>
      </xdr:nvSpPr>
      <xdr:spPr>
        <a:xfrm>
          <a:off x="12547111" y="1648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123317</xdr:rowOff>
    </xdr:from>
    <xdr:to>
      <xdr:col>32</xdr:col>
      <xdr:colOff>186689</xdr:colOff>
      <xdr:row>39</xdr:row>
      <xdr:rowOff>44450</xdr:rowOff>
    </xdr:to>
    <xdr:cxnSp macro="">
      <xdr:nvCxnSpPr>
        <xdr:cNvPr id="744" name="直線コネクタ 743"/>
        <xdr:cNvCxnSpPr/>
      </xdr:nvCxnSpPr>
      <xdr:spPr>
        <a:xfrm flipV="1">
          <a:off x="22159595" y="5095367"/>
          <a:ext cx="1269" cy="1635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69994</xdr:rowOff>
    </xdr:from>
    <xdr:ext cx="469744" cy="259045"/>
    <xdr:sp macro="" textlink="">
      <xdr:nvSpPr>
        <xdr:cNvPr id="747" name="諸支出金最大値テキスト"/>
        <xdr:cNvSpPr txBox="1"/>
      </xdr:nvSpPr>
      <xdr:spPr>
        <a:xfrm>
          <a:off x="22212300" y="487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4,293</a:t>
          </a:r>
          <a:endParaRPr kumimoji="1" lang="ja-JP" altLang="en-US" sz="1000" b="1">
            <a:latin typeface="ＭＳ Ｐゴシック"/>
          </a:endParaRPr>
        </a:p>
      </xdr:txBody>
    </xdr:sp>
    <xdr:clientData/>
  </xdr:oneCellAnchor>
  <xdr:twoCellAnchor>
    <xdr:from>
      <xdr:col>32</xdr:col>
      <xdr:colOff>98425</xdr:colOff>
      <xdr:row>29</xdr:row>
      <xdr:rowOff>123317</xdr:rowOff>
    </xdr:from>
    <xdr:to>
      <xdr:col>32</xdr:col>
      <xdr:colOff>276225</xdr:colOff>
      <xdr:row>29</xdr:row>
      <xdr:rowOff>123317</xdr:rowOff>
    </xdr:to>
    <xdr:cxnSp macro="">
      <xdr:nvCxnSpPr>
        <xdr:cNvPr id="748" name="直線コネクタ 747"/>
        <xdr:cNvCxnSpPr/>
      </xdr:nvCxnSpPr>
      <xdr:spPr>
        <a:xfrm>
          <a:off x="22072600" y="509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83964</xdr:rowOff>
    </xdr:from>
    <xdr:ext cx="378565" cy="259045"/>
    <xdr:sp macro="" textlink="">
      <xdr:nvSpPr>
        <xdr:cNvPr id="750" name="諸支出金平均値テキスト"/>
        <xdr:cNvSpPr txBox="1"/>
      </xdr:nvSpPr>
      <xdr:spPr>
        <a:xfrm>
          <a:off x="22212300" y="6427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61087</xdr:rowOff>
    </xdr:from>
    <xdr:to>
      <xdr:col>32</xdr:col>
      <xdr:colOff>238125</xdr:colOff>
      <xdr:row>38</xdr:row>
      <xdr:rowOff>162687</xdr:rowOff>
    </xdr:to>
    <xdr:sp macro="" textlink="">
      <xdr:nvSpPr>
        <xdr:cNvPr id="751" name="フローチャート : 判断 750"/>
        <xdr:cNvSpPr/>
      </xdr:nvSpPr>
      <xdr:spPr>
        <a:xfrm>
          <a:off x="22110700" y="65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26797</xdr:rowOff>
    </xdr:from>
    <xdr:to>
      <xdr:col>31</xdr:col>
      <xdr:colOff>85725</xdr:colOff>
      <xdr:row>38</xdr:row>
      <xdr:rowOff>128397</xdr:rowOff>
    </xdr:to>
    <xdr:sp macro="" textlink="">
      <xdr:nvSpPr>
        <xdr:cNvPr id="753" name="フローチャート : 判断 752"/>
        <xdr:cNvSpPr/>
      </xdr:nvSpPr>
      <xdr:spPr>
        <a:xfrm>
          <a:off x="21272500" y="654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144924</xdr:rowOff>
    </xdr:from>
    <xdr:ext cx="378565" cy="259045"/>
    <xdr:sp macro="" textlink="">
      <xdr:nvSpPr>
        <xdr:cNvPr id="754" name="テキスト ボックス 753"/>
        <xdr:cNvSpPr txBox="1"/>
      </xdr:nvSpPr>
      <xdr:spPr>
        <a:xfrm>
          <a:off x="21134017" y="6317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154051</xdr:rowOff>
    </xdr:from>
    <xdr:to>
      <xdr:col>29</xdr:col>
      <xdr:colOff>568325</xdr:colOff>
      <xdr:row>38</xdr:row>
      <xdr:rowOff>84201</xdr:rowOff>
    </xdr:to>
    <xdr:sp macro="" textlink="">
      <xdr:nvSpPr>
        <xdr:cNvPr id="756" name="フローチャート : 判断 755"/>
        <xdr:cNvSpPr/>
      </xdr:nvSpPr>
      <xdr:spPr>
        <a:xfrm>
          <a:off x="20383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100728</xdr:rowOff>
    </xdr:from>
    <xdr:ext cx="378565" cy="259045"/>
    <xdr:sp macro="" textlink="">
      <xdr:nvSpPr>
        <xdr:cNvPr id="757" name="テキスト ボックス 756"/>
        <xdr:cNvSpPr txBox="1"/>
      </xdr:nvSpPr>
      <xdr:spPr>
        <a:xfrm>
          <a:off x="20245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107569</xdr:rowOff>
    </xdr:from>
    <xdr:to>
      <xdr:col>28</xdr:col>
      <xdr:colOff>365125</xdr:colOff>
      <xdr:row>38</xdr:row>
      <xdr:rowOff>37719</xdr:rowOff>
    </xdr:to>
    <xdr:sp macro="" textlink="">
      <xdr:nvSpPr>
        <xdr:cNvPr id="759" name="フローチャート : 判断 758"/>
        <xdr:cNvSpPr/>
      </xdr:nvSpPr>
      <xdr:spPr>
        <a:xfrm>
          <a:off x="19494500" y="645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54246</xdr:rowOff>
    </xdr:from>
    <xdr:ext cx="378565" cy="259045"/>
    <xdr:sp macro="" textlink="">
      <xdr:nvSpPr>
        <xdr:cNvPr id="760" name="テキスト ボックス 759"/>
        <xdr:cNvSpPr txBox="1"/>
      </xdr:nvSpPr>
      <xdr:spPr>
        <a:xfrm>
          <a:off x="19356017" y="6226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10414</xdr:rowOff>
    </xdr:from>
    <xdr:to>
      <xdr:col>27</xdr:col>
      <xdr:colOff>161925</xdr:colOff>
      <xdr:row>37</xdr:row>
      <xdr:rowOff>112014</xdr:rowOff>
    </xdr:to>
    <xdr:sp macro="" textlink="">
      <xdr:nvSpPr>
        <xdr:cNvPr id="761" name="フローチャート : 判断 760"/>
        <xdr:cNvSpPr/>
      </xdr:nvSpPr>
      <xdr:spPr>
        <a:xfrm>
          <a:off x="18605500" y="63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128541</xdr:rowOff>
    </xdr:from>
    <xdr:ext cx="378565" cy="259045"/>
    <xdr:sp macro="" textlink="">
      <xdr:nvSpPr>
        <xdr:cNvPr id="762" name="テキスト ボックス 761"/>
        <xdr:cNvSpPr txBox="1"/>
      </xdr:nvSpPr>
      <xdr:spPr>
        <a:xfrm>
          <a:off x="18467017" y="6129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8" name="円/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9"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0" name="円/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1" name="テキスト ボックス 77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2" name="円/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3" name="テキスト ボックス 77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4" name="円/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5" name="テキスト ボックス 77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6" name="円/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7" name="テキスト ボックス 77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民生費は住民一人当たり</a:t>
          </a:r>
          <a:r>
            <a:rPr kumimoji="1" lang="en-US" altLang="ja-JP" sz="1300">
              <a:solidFill>
                <a:schemeClr val="dk1"/>
              </a:solidFill>
              <a:effectLst/>
              <a:latin typeface="+mn-ea"/>
              <a:ea typeface="+mn-ea"/>
              <a:cs typeface="+mn-cs"/>
            </a:rPr>
            <a:t>181,286</a:t>
          </a:r>
          <a:r>
            <a:rPr kumimoji="1" lang="ja-JP" altLang="ja-JP" sz="1300">
              <a:solidFill>
                <a:schemeClr val="dk1"/>
              </a:solidFill>
              <a:effectLst/>
              <a:latin typeface="+mn-ea"/>
              <a:ea typeface="+mn-ea"/>
              <a:cs typeface="+mn-cs"/>
            </a:rPr>
            <a:t>円となっており、大阪府平均を下回っているものの、全国平均・類似団体平均を大きく上回っている。また、市全体の一人当たり決算額の</a:t>
          </a:r>
          <a:r>
            <a:rPr kumimoji="1" lang="en-US" altLang="ja-JP" sz="1300">
              <a:solidFill>
                <a:schemeClr val="dk1"/>
              </a:solidFill>
              <a:effectLst/>
              <a:latin typeface="+mn-ea"/>
              <a:ea typeface="+mn-ea"/>
              <a:cs typeface="+mn-cs"/>
            </a:rPr>
            <a:t>54.1</a:t>
          </a:r>
          <a:r>
            <a:rPr kumimoji="1" lang="ja-JP" altLang="ja-JP" sz="1300">
              <a:solidFill>
                <a:schemeClr val="dk1"/>
              </a:solidFill>
              <a:effectLst/>
              <a:latin typeface="+mn-ea"/>
              <a:ea typeface="+mn-ea"/>
              <a:cs typeface="+mn-cs"/>
            </a:rPr>
            <a:t>％を占めている。これは、障害福祉サービス費をはじめとする扶助費の増加等によるものである。</a:t>
          </a:r>
          <a:endParaRPr lang="ja-JP" altLang="ja-JP" sz="13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大阪府寝屋川市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歳入においては、地方交付税が減少したものの、地方消費税交付金が大幅に増加した。地方債は、臨時財政対策債や普通建設事業債の発行を抑制するなど、市債残高の減少に努めた。</a:t>
          </a:r>
          <a:endParaRPr lang="ja-JP" altLang="ja-JP" sz="1200">
            <a:effectLst/>
            <a:latin typeface="+mn-ea"/>
            <a:ea typeface="+mn-ea"/>
          </a:endParaRPr>
        </a:p>
        <a:p>
          <a:r>
            <a:rPr kumimoji="1" lang="ja-JP" altLang="ja-JP" sz="1200">
              <a:solidFill>
                <a:schemeClr val="dk1"/>
              </a:solidFill>
              <a:effectLst/>
              <a:latin typeface="+mn-ea"/>
              <a:ea typeface="+mn-ea"/>
              <a:cs typeface="+mn-cs"/>
            </a:rPr>
            <a:t>　歳出においては、障害福祉サービス費、民間保育所等措置費等をはじめとする扶助費や減債基金への積み立て等が増加したものの、公債費の減に加え、行財政改革の着実な推進、さらには、経常経費の抑制に取り組むなど、徹底した経費削減に努めた。</a:t>
          </a:r>
          <a:endParaRPr lang="ja-JP" altLang="ja-JP" sz="1200">
            <a:effectLst/>
            <a:latin typeface="+mn-ea"/>
            <a:ea typeface="+mn-ea"/>
          </a:endParaRPr>
        </a:p>
        <a:p>
          <a:r>
            <a:rPr kumimoji="1" lang="ja-JP" altLang="ja-JP" sz="1200">
              <a:solidFill>
                <a:schemeClr val="dk1"/>
              </a:solidFill>
              <a:effectLst/>
              <a:latin typeface="+mn-ea"/>
              <a:ea typeface="+mn-ea"/>
              <a:cs typeface="+mn-cs"/>
            </a:rPr>
            <a:t>　その結果、普通会計決算において、単年度収支、実質収支ともに</a:t>
          </a:r>
          <a:r>
            <a:rPr kumimoji="1" lang="en-US" altLang="ja-JP" sz="1200">
              <a:solidFill>
                <a:schemeClr val="dk1"/>
              </a:solidFill>
              <a:effectLst/>
              <a:latin typeface="+mn-ea"/>
              <a:ea typeface="+mn-ea"/>
              <a:cs typeface="+mn-cs"/>
            </a:rPr>
            <a:t>12</a:t>
          </a:r>
          <a:r>
            <a:rPr kumimoji="1" lang="ja-JP" altLang="ja-JP" sz="1200">
              <a:solidFill>
                <a:schemeClr val="dk1"/>
              </a:solidFill>
              <a:effectLst/>
              <a:latin typeface="+mn-ea"/>
              <a:ea typeface="+mn-ea"/>
              <a:cs typeface="+mn-cs"/>
            </a:rPr>
            <a:t>年連続の黒字を確保することができた。</a:t>
          </a:r>
          <a:endParaRPr lang="ja-JP" altLang="ja-JP" sz="12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大阪府寝屋川市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普通会計の実質収支黒字の確保に加え、全会計の実質収支額の黒字を確保することができた。</a:t>
          </a:r>
          <a:endParaRPr lang="ja-JP" altLang="ja-JP" sz="1300">
            <a:effectLst/>
          </a:endParaRPr>
        </a:p>
        <a:p>
          <a:r>
            <a:rPr kumimoji="1" lang="ja-JP" altLang="ja-JP" sz="1300">
              <a:solidFill>
                <a:schemeClr val="dk1"/>
              </a:solidFill>
              <a:effectLst/>
              <a:latin typeface="+mn-lt"/>
              <a:ea typeface="+mn-ea"/>
              <a:cs typeface="+mn-cs"/>
            </a:rPr>
            <a:t>　特別会計においては、独立採算制の原則を踏まえ、より一層の経営感覚とコスト意識をもって、収納率の向上や事業の効率化など、さらなる経営の健全化に努める。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81748539</v>
      </c>
      <c r="BO4" s="379"/>
      <c r="BP4" s="379"/>
      <c r="BQ4" s="379"/>
      <c r="BR4" s="379"/>
      <c r="BS4" s="379"/>
      <c r="BT4" s="379"/>
      <c r="BU4" s="380"/>
      <c r="BV4" s="378">
        <v>79615127</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3.1</v>
      </c>
      <c r="CU4" s="385"/>
      <c r="CV4" s="385"/>
      <c r="CW4" s="385"/>
      <c r="CX4" s="385"/>
      <c r="CY4" s="385"/>
      <c r="CZ4" s="385"/>
      <c r="DA4" s="386"/>
      <c r="DB4" s="384">
        <v>2.9</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80113116</v>
      </c>
      <c r="BO5" s="416"/>
      <c r="BP5" s="416"/>
      <c r="BQ5" s="416"/>
      <c r="BR5" s="416"/>
      <c r="BS5" s="416"/>
      <c r="BT5" s="416"/>
      <c r="BU5" s="417"/>
      <c r="BV5" s="415">
        <v>78174127</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91.4</v>
      </c>
      <c r="CU5" s="413"/>
      <c r="CV5" s="413"/>
      <c r="CW5" s="413"/>
      <c r="CX5" s="413"/>
      <c r="CY5" s="413"/>
      <c r="CZ5" s="413"/>
      <c r="DA5" s="414"/>
      <c r="DB5" s="412">
        <v>93.1</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1635423</v>
      </c>
      <c r="BO6" s="416"/>
      <c r="BP6" s="416"/>
      <c r="BQ6" s="416"/>
      <c r="BR6" s="416"/>
      <c r="BS6" s="416"/>
      <c r="BT6" s="416"/>
      <c r="BU6" s="417"/>
      <c r="BV6" s="415">
        <v>1441000</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98</v>
      </c>
      <c r="CU6" s="453"/>
      <c r="CV6" s="453"/>
      <c r="CW6" s="453"/>
      <c r="CX6" s="453"/>
      <c r="CY6" s="453"/>
      <c r="CZ6" s="453"/>
      <c r="DA6" s="454"/>
      <c r="DB6" s="452">
        <v>100.7</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222902</v>
      </c>
      <c r="BO7" s="416"/>
      <c r="BP7" s="416"/>
      <c r="BQ7" s="416"/>
      <c r="BR7" s="416"/>
      <c r="BS7" s="416"/>
      <c r="BT7" s="416"/>
      <c r="BU7" s="417"/>
      <c r="BV7" s="415">
        <v>119921</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45162644</v>
      </c>
      <c r="CU7" s="416"/>
      <c r="CV7" s="416"/>
      <c r="CW7" s="416"/>
      <c r="CX7" s="416"/>
      <c r="CY7" s="416"/>
      <c r="CZ7" s="416"/>
      <c r="DA7" s="417"/>
      <c r="DB7" s="415">
        <v>44807687</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1412521</v>
      </c>
      <c r="BO8" s="416"/>
      <c r="BP8" s="416"/>
      <c r="BQ8" s="416"/>
      <c r="BR8" s="416"/>
      <c r="BS8" s="416"/>
      <c r="BT8" s="416"/>
      <c r="BU8" s="417"/>
      <c r="BV8" s="415">
        <v>1321079</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0.66</v>
      </c>
      <c r="CU8" s="456"/>
      <c r="CV8" s="456"/>
      <c r="CW8" s="456"/>
      <c r="CX8" s="456"/>
      <c r="CY8" s="456"/>
      <c r="CZ8" s="456"/>
      <c r="DA8" s="457"/>
      <c r="DB8" s="455">
        <v>0.66</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237518</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91442</v>
      </c>
      <c r="BO9" s="416"/>
      <c r="BP9" s="416"/>
      <c r="BQ9" s="416"/>
      <c r="BR9" s="416"/>
      <c r="BS9" s="416"/>
      <c r="BT9" s="416"/>
      <c r="BU9" s="417"/>
      <c r="BV9" s="415">
        <v>463317</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14.3</v>
      </c>
      <c r="CU9" s="413"/>
      <c r="CV9" s="413"/>
      <c r="CW9" s="413"/>
      <c r="CX9" s="413"/>
      <c r="CY9" s="413"/>
      <c r="CZ9" s="413"/>
      <c r="DA9" s="414"/>
      <c r="DB9" s="412">
        <v>16.600000000000001</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238204</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1125038</v>
      </c>
      <c r="BO10" s="416"/>
      <c r="BP10" s="416"/>
      <c r="BQ10" s="416"/>
      <c r="BR10" s="416"/>
      <c r="BS10" s="416"/>
      <c r="BT10" s="416"/>
      <c r="BU10" s="417"/>
      <c r="BV10" s="415">
        <v>1074789</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v>671799</v>
      </c>
      <c r="BO11" s="416"/>
      <c r="BP11" s="416"/>
      <c r="BQ11" s="416"/>
      <c r="BR11" s="416"/>
      <c r="BS11" s="416"/>
      <c r="BT11" s="416"/>
      <c r="BU11" s="417"/>
      <c r="BV11" s="415">
        <v>1557021</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239108</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220000</v>
      </c>
      <c r="BO12" s="416"/>
      <c r="BP12" s="416"/>
      <c r="BQ12" s="416"/>
      <c r="BR12" s="416"/>
      <c r="BS12" s="416"/>
      <c r="BT12" s="416"/>
      <c r="BU12" s="417"/>
      <c r="BV12" s="415">
        <v>140000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236346</v>
      </c>
      <c r="S13" s="497"/>
      <c r="T13" s="497"/>
      <c r="U13" s="497"/>
      <c r="V13" s="498"/>
      <c r="W13" s="431" t="s">
        <v>120</v>
      </c>
      <c r="X13" s="432"/>
      <c r="Y13" s="432"/>
      <c r="Z13" s="432"/>
      <c r="AA13" s="432"/>
      <c r="AB13" s="422"/>
      <c r="AC13" s="466">
        <v>278</v>
      </c>
      <c r="AD13" s="467"/>
      <c r="AE13" s="467"/>
      <c r="AF13" s="467"/>
      <c r="AG13" s="506"/>
      <c r="AH13" s="466">
        <v>380</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1668279</v>
      </c>
      <c r="BO13" s="416"/>
      <c r="BP13" s="416"/>
      <c r="BQ13" s="416"/>
      <c r="BR13" s="416"/>
      <c r="BS13" s="416"/>
      <c r="BT13" s="416"/>
      <c r="BU13" s="417"/>
      <c r="BV13" s="415">
        <v>2955127</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1.9</v>
      </c>
      <c r="CU13" s="413"/>
      <c r="CV13" s="413"/>
      <c r="CW13" s="413"/>
      <c r="CX13" s="413"/>
      <c r="CY13" s="413"/>
      <c r="CZ13" s="413"/>
      <c r="DA13" s="414"/>
      <c r="DB13" s="412">
        <v>2.9</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240653</v>
      </c>
      <c r="S14" s="497"/>
      <c r="T14" s="497"/>
      <c r="U14" s="497"/>
      <c r="V14" s="498"/>
      <c r="W14" s="405"/>
      <c r="X14" s="406"/>
      <c r="Y14" s="406"/>
      <c r="Z14" s="406"/>
      <c r="AA14" s="406"/>
      <c r="AB14" s="395"/>
      <c r="AC14" s="499">
        <v>0.3</v>
      </c>
      <c r="AD14" s="500"/>
      <c r="AE14" s="500"/>
      <c r="AF14" s="500"/>
      <c r="AG14" s="501"/>
      <c r="AH14" s="499">
        <v>0.3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237960</v>
      </c>
      <c r="S15" s="497"/>
      <c r="T15" s="497"/>
      <c r="U15" s="497"/>
      <c r="V15" s="498"/>
      <c r="W15" s="431" t="s">
        <v>127</v>
      </c>
      <c r="X15" s="432"/>
      <c r="Y15" s="432"/>
      <c r="Z15" s="432"/>
      <c r="AA15" s="432"/>
      <c r="AB15" s="422"/>
      <c r="AC15" s="466">
        <v>26117</v>
      </c>
      <c r="AD15" s="467"/>
      <c r="AE15" s="467"/>
      <c r="AF15" s="467"/>
      <c r="AG15" s="506"/>
      <c r="AH15" s="466">
        <v>33303</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23617488</v>
      </c>
      <c r="BO15" s="379"/>
      <c r="BP15" s="379"/>
      <c r="BQ15" s="379"/>
      <c r="BR15" s="379"/>
      <c r="BS15" s="379"/>
      <c r="BT15" s="379"/>
      <c r="BU15" s="380"/>
      <c r="BV15" s="378">
        <v>22504241</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26.9</v>
      </c>
      <c r="AD16" s="500"/>
      <c r="AE16" s="500"/>
      <c r="AF16" s="500"/>
      <c r="AG16" s="501"/>
      <c r="AH16" s="499">
        <v>29.5</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35002748</v>
      </c>
      <c r="BO16" s="416"/>
      <c r="BP16" s="416"/>
      <c r="BQ16" s="416"/>
      <c r="BR16" s="416"/>
      <c r="BS16" s="416"/>
      <c r="BT16" s="416"/>
      <c r="BU16" s="417"/>
      <c r="BV16" s="415">
        <v>34154624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70855</v>
      </c>
      <c r="AD17" s="467"/>
      <c r="AE17" s="467"/>
      <c r="AF17" s="467"/>
      <c r="AG17" s="506"/>
      <c r="AH17" s="466">
        <v>76556</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30001283</v>
      </c>
      <c r="BO17" s="416"/>
      <c r="BP17" s="416"/>
      <c r="BQ17" s="416"/>
      <c r="BR17" s="416"/>
      <c r="BS17" s="416"/>
      <c r="BT17" s="416"/>
      <c r="BU17" s="417"/>
      <c r="BV17" s="415">
        <v>28975364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24.7</v>
      </c>
      <c r="M18" s="528"/>
      <c r="N18" s="528"/>
      <c r="O18" s="528"/>
      <c r="P18" s="528"/>
      <c r="Q18" s="528"/>
      <c r="R18" s="529"/>
      <c r="S18" s="529"/>
      <c r="T18" s="529"/>
      <c r="U18" s="529"/>
      <c r="V18" s="530"/>
      <c r="W18" s="433"/>
      <c r="X18" s="434"/>
      <c r="Y18" s="434"/>
      <c r="Z18" s="434"/>
      <c r="AA18" s="434"/>
      <c r="AB18" s="425"/>
      <c r="AC18" s="531">
        <v>72.900000000000006</v>
      </c>
      <c r="AD18" s="532"/>
      <c r="AE18" s="532"/>
      <c r="AF18" s="532"/>
      <c r="AG18" s="533"/>
      <c r="AH18" s="531">
        <v>67.8</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42308357</v>
      </c>
      <c r="BO18" s="416"/>
      <c r="BP18" s="416"/>
      <c r="BQ18" s="416"/>
      <c r="BR18" s="416"/>
      <c r="BS18" s="416"/>
      <c r="BT18" s="416"/>
      <c r="BU18" s="417"/>
      <c r="BV18" s="415">
        <v>41971265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9616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52131072</v>
      </c>
      <c r="BO19" s="416"/>
      <c r="BP19" s="416"/>
      <c r="BQ19" s="416"/>
      <c r="BR19" s="416"/>
      <c r="BS19" s="416"/>
      <c r="BT19" s="416"/>
      <c r="BU19" s="417"/>
      <c r="BV19" s="415">
        <v>51713349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101549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61142990</v>
      </c>
      <c r="BO23" s="416"/>
      <c r="BP23" s="416"/>
      <c r="BQ23" s="416"/>
      <c r="BR23" s="416"/>
      <c r="BS23" s="416"/>
      <c r="BT23" s="416"/>
      <c r="BU23" s="417"/>
      <c r="BV23" s="415">
        <v>63321804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9800</v>
      </c>
      <c r="R24" s="467"/>
      <c r="S24" s="467"/>
      <c r="T24" s="467"/>
      <c r="U24" s="467"/>
      <c r="V24" s="506"/>
      <c r="W24" s="561"/>
      <c r="X24" s="549"/>
      <c r="Y24" s="550"/>
      <c r="Z24" s="465" t="s">
        <v>151</v>
      </c>
      <c r="AA24" s="445"/>
      <c r="AB24" s="445"/>
      <c r="AC24" s="445"/>
      <c r="AD24" s="445"/>
      <c r="AE24" s="445"/>
      <c r="AF24" s="445"/>
      <c r="AG24" s="446"/>
      <c r="AH24" s="466">
        <v>973</v>
      </c>
      <c r="AI24" s="467"/>
      <c r="AJ24" s="467"/>
      <c r="AK24" s="467"/>
      <c r="AL24" s="506"/>
      <c r="AM24" s="466">
        <v>3137925</v>
      </c>
      <c r="AN24" s="467"/>
      <c r="AO24" s="467"/>
      <c r="AP24" s="467"/>
      <c r="AQ24" s="467"/>
      <c r="AR24" s="506"/>
      <c r="AS24" s="466">
        <v>3225</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45663504</v>
      </c>
      <c r="BO24" s="416"/>
      <c r="BP24" s="416"/>
      <c r="BQ24" s="416"/>
      <c r="BR24" s="416"/>
      <c r="BS24" s="416"/>
      <c r="BT24" s="416"/>
      <c r="BU24" s="417"/>
      <c r="BV24" s="415">
        <v>44915449</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2</v>
      </c>
      <c r="M25" s="467"/>
      <c r="N25" s="467"/>
      <c r="O25" s="467"/>
      <c r="P25" s="506"/>
      <c r="Q25" s="466">
        <v>8650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4447509</v>
      </c>
      <c r="BO25" s="379"/>
      <c r="BP25" s="379"/>
      <c r="BQ25" s="379"/>
      <c r="BR25" s="379"/>
      <c r="BS25" s="379"/>
      <c r="BT25" s="379"/>
      <c r="BU25" s="380"/>
      <c r="BV25" s="378">
        <v>8086200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7700</v>
      </c>
      <c r="R26" s="467"/>
      <c r="S26" s="467"/>
      <c r="T26" s="467"/>
      <c r="U26" s="467"/>
      <c r="V26" s="506"/>
      <c r="W26" s="561"/>
      <c r="X26" s="549"/>
      <c r="Y26" s="550"/>
      <c r="Z26" s="465" t="s">
        <v>157</v>
      </c>
      <c r="AA26" s="571"/>
      <c r="AB26" s="571"/>
      <c r="AC26" s="571"/>
      <c r="AD26" s="571"/>
      <c r="AE26" s="571"/>
      <c r="AF26" s="571"/>
      <c r="AG26" s="572"/>
      <c r="AH26" s="466">
        <v>140</v>
      </c>
      <c r="AI26" s="467"/>
      <c r="AJ26" s="467"/>
      <c r="AK26" s="467"/>
      <c r="AL26" s="506"/>
      <c r="AM26" s="466">
        <v>480620</v>
      </c>
      <c r="AN26" s="467"/>
      <c r="AO26" s="467"/>
      <c r="AP26" s="467"/>
      <c r="AQ26" s="467"/>
      <c r="AR26" s="506"/>
      <c r="AS26" s="466">
        <v>3433</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v>41193</v>
      </c>
      <c r="BO26" s="416"/>
      <c r="BP26" s="416"/>
      <c r="BQ26" s="416"/>
      <c r="BR26" s="416"/>
      <c r="BS26" s="416"/>
      <c r="BT26" s="416"/>
      <c r="BU26" s="417"/>
      <c r="BV26" s="415">
        <v>65272</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7450</v>
      </c>
      <c r="R27" s="467"/>
      <c r="S27" s="467"/>
      <c r="T27" s="467"/>
      <c r="U27" s="467"/>
      <c r="V27" s="506"/>
      <c r="W27" s="561"/>
      <c r="X27" s="549"/>
      <c r="Y27" s="550"/>
      <c r="Z27" s="465" t="s">
        <v>160</v>
      </c>
      <c r="AA27" s="445"/>
      <c r="AB27" s="445"/>
      <c r="AC27" s="445"/>
      <c r="AD27" s="445"/>
      <c r="AE27" s="445"/>
      <c r="AF27" s="445"/>
      <c r="AG27" s="446"/>
      <c r="AH27" s="466">
        <v>41</v>
      </c>
      <c r="AI27" s="467"/>
      <c r="AJ27" s="467"/>
      <c r="AK27" s="467"/>
      <c r="AL27" s="506"/>
      <c r="AM27" s="466">
        <v>132219</v>
      </c>
      <c r="AN27" s="467"/>
      <c r="AO27" s="467"/>
      <c r="AP27" s="467"/>
      <c r="AQ27" s="467"/>
      <c r="AR27" s="506"/>
      <c r="AS27" s="466">
        <v>3225</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t="s">
        <v>118</v>
      </c>
      <c r="BO27" s="585"/>
      <c r="BP27" s="585"/>
      <c r="BQ27" s="585"/>
      <c r="BR27" s="585"/>
      <c r="BS27" s="585"/>
      <c r="BT27" s="585"/>
      <c r="BU27" s="586"/>
      <c r="BV27" s="584" t="s">
        <v>118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7050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4645620</v>
      </c>
      <c r="BO28" s="379"/>
      <c r="BP28" s="379"/>
      <c r="BQ28" s="379"/>
      <c r="BR28" s="379"/>
      <c r="BS28" s="379"/>
      <c r="BT28" s="379"/>
      <c r="BU28" s="380"/>
      <c r="BV28" s="378">
        <v>3740582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25</v>
      </c>
      <c r="M29" s="467"/>
      <c r="N29" s="467"/>
      <c r="O29" s="467"/>
      <c r="P29" s="506"/>
      <c r="Q29" s="466">
        <v>6600</v>
      </c>
      <c r="R29" s="467"/>
      <c r="S29" s="467"/>
      <c r="T29" s="467"/>
      <c r="U29" s="467"/>
      <c r="V29" s="506"/>
      <c r="W29" s="562"/>
      <c r="X29" s="563"/>
      <c r="Y29" s="564"/>
      <c r="Z29" s="465" t="s">
        <v>167</v>
      </c>
      <c r="AA29" s="445"/>
      <c r="AB29" s="445"/>
      <c r="AC29" s="445"/>
      <c r="AD29" s="445"/>
      <c r="AE29" s="445"/>
      <c r="AF29" s="445"/>
      <c r="AG29" s="446"/>
      <c r="AH29" s="466">
        <v>1014</v>
      </c>
      <c r="AI29" s="467"/>
      <c r="AJ29" s="467"/>
      <c r="AK29" s="467"/>
      <c r="AL29" s="506"/>
      <c r="AM29" s="466">
        <v>3270144</v>
      </c>
      <c r="AN29" s="467"/>
      <c r="AO29" s="467"/>
      <c r="AP29" s="467"/>
      <c r="AQ29" s="467"/>
      <c r="AR29" s="506"/>
      <c r="AS29" s="466">
        <v>3225</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1644817</v>
      </c>
      <c r="BO29" s="416"/>
      <c r="BP29" s="416"/>
      <c r="BQ29" s="416"/>
      <c r="BR29" s="416"/>
      <c r="BS29" s="416"/>
      <c r="BT29" s="416"/>
      <c r="BU29" s="417"/>
      <c r="BV29" s="415">
        <v>894441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98.1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6069932</v>
      </c>
      <c r="BO30" s="585"/>
      <c r="BP30" s="585"/>
      <c r="BQ30" s="585"/>
      <c r="BR30" s="585"/>
      <c r="BS30" s="585"/>
      <c r="BT30" s="585"/>
      <c r="BU30" s="586"/>
      <c r="BV30" s="584">
        <v>5921102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北河内４市リサイクル施設組合</v>
      </c>
      <c r="BZ34" s="597"/>
      <c r="CA34" s="597"/>
      <c r="CB34" s="597"/>
      <c r="CC34" s="597"/>
      <c r="CD34" s="597"/>
      <c r="CE34" s="597"/>
      <c r="CF34" s="597"/>
      <c r="CG34" s="597"/>
      <c r="CH34" s="597"/>
      <c r="CI34" s="597"/>
      <c r="CJ34" s="597"/>
      <c r="CK34" s="597"/>
      <c r="CL34" s="597"/>
      <c r="CM34" s="597"/>
      <c r="CN34" s="165"/>
      <c r="CO34" s="596">
        <f>IF(CQ34="","",MAX(C34:D43,U34:V43,AM34:AN43,BE34:BF43,BW34:BX43)+1)</f>
        <v>16</v>
      </c>
      <c r="CP34" s="596"/>
      <c r="CQ34" s="597" t="str">
        <f>IF('各会計、関係団体の財政状況及び健全化判断比率'!BS7="","",'各会計、関係団体の財政状況及び健全化判断比率'!BS7)</f>
        <v>アドバンス寝屋川管理株式会社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公共用地先行取得事業特別会計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7</v>
      </c>
      <c r="AN35" s="596"/>
      <c r="AO35" s="597" t="str">
        <f>IF('各会計、関係団体の財政状況及び健全化判断比率'!B32="","",'各会計、関係団体の財政状況及び健全化判断比率'!B32)</f>
        <v>下水道事業会計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枚方寝屋川消防組合</v>
      </c>
      <c r="BZ35" s="597"/>
      <c r="CA35" s="597"/>
      <c r="CB35" s="597"/>
      <c r="CC35" s="597"/>
      <c r="CD35" s="597"/>
      <c r="CE35" s="597"/>
      <c r="CF35" s="597"/>
      <c r="CG35" s="597"/>
      <c r="CH35" s="597"/>
      <c r="CI35" s="597"/>
      <c r="CJ35" s="597"/>
      <c r="CK35" s="597"/>
      <c r="CL35" s="597"/>
      <c r="CM35" s="597"/>
      <c r="CN35" s="165"/>
      <c r="CO35" s="596">
        <f t="shared" ref="CO35:CO43" si="3">IF(CQ35="","",CO34+1)</f>
        <v>17</v>
      </c>
      <c r="CP35" s="596"/>
      <c r="CQ35" s="597" t="str">
        <f>IF('各会計、関係団体の財政状況及び健全化判断比率'!BS8="","",'各会計、関係団体の財政状況及び健全化判断比率'!BS8)</f>
        <v>寝屋川市保健福祉公社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大阪都市競艇組合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淀川左岸水防事務組合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大阪府後期高齢者医療広域連合
（一般会計）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大阪府後期高齢者医療広域連合
（後期高齢者医療特別会計）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大阪広域水道企業団
（水道事業会計）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大阪広域水道企業団
（工業用水道事業会計）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1" t="s">
        <v>522</v>
      </c>
      <c r="D34" s="1181"/>
      <c r="E34" s="1182"/>
      <c r="F34" s="32">
        <v>9.8699999999999992</v>
      </c>
      <c r="G34" s="33">
        <v>10.63</v>
      </c>
      <c r="H34" s="33">
        <v>11.4</v>
      </c>
      <c r="I34" s="33">
        <v>12.17</v>
      </c>
      <c r="J34" s="34">
        <v>12.33</v>
      </c>
      <c r="K34" s="22"/>
      <c r="L34" s="22"/>
      <c r="M34" s="22"/>
      <c r="N34" s="22"/>
      <c r="O34" s="22"/>
      <c r="P34" s="22"/>
    </row>
    <row r="35" spans="1:16" ht="39" customHeight="1" x14ac:dyDescent="0.15">
      <c r="A35" s="22"/>
      <c r="B35" s="35"/>
      <c r="C35" s="1175" t="s">
        <v>523</v>
      </c>
      <c r="D35" s="1176"/>
      <c r="E35" s="1177"/>
      <c r="F35" s="36">
        <v>1.2</v>
      </c>
      <c r="G35" s="37">
        <v>1.6</v>
      </c>
      <c r="H35" s="37">
        <v>1.94</v>
      </c>
      <c r="I35" s="37">
        <v>2.94</v>
      </c>
      <c r="J35" s="38">
        <v>3.12</v>
      </c>
      <c r="K35" s="22"/>
      <c r="L35" s="22"/>
      <c r="M35" s="22"/>
      <c r="N35" s="22"/>
      <c r="O35" s="22"/>
      <c r="P35" s="22"/>
    </row>
    <row r="36" spans="1:16" ht="39" customHeight="1" x14ac:dyDescent="0.15">
      <c r="A36" s="22"/>
      <c r="B36" s="35"/>
      <c r="C36" s="1175" t="s">
        <v>524</v>
      </c>
      <c r="D36" s="1176"/>
      <c r="E36" s="1177"/>
      <c r="F36" s="36" t="s">
        <v>478</v>
      </c>
      <c r="G36" s="37" t="s">
        <v>478</v>
      </c>
      <c r="H36" s="37">
        <v>0.19</v>
      </c>
      <c r="I36" s="37">
        <v>0.86</v>
      </c>
      <c r="J36" s="38">
        <v>1.26</v>
      </c>
      <c r="K36" s="22"/>
      <c r="L36" s="22"/>
      <c r="M36" s="22"/>
      <c r="N36" s="22"/>
      <c r="O36" s="22"/>
      <c r="P36" s="22"/>
    </row>
    <row r="37" spans="1:16" ht="39" customHeight="1" x14ac:dyDescent="0.15">
      <c r="A37" s="22"/>
      <c r="B37" s="35"/>
      <c r="C37" s="1175" t="s">
        <v>525</v>
      </c>
      <c r="D37" s="1176"/>
      <c r="E37" s="1177"/>
      <c r="F37" s="36">
        <v>0</v>
      </c>
      <c r="G37" s="37">
        <v>0</v>
      </c>
      <c r="H37" s="37">
        <v>0</v>
      </c>
      <c r="I37" s="37">
        <v>0.41</v>
      </c>
      <c r="J37" s="38">
        <v>0.65</v>
      </c>
      <c r="K37" s="22"/>
      <c r="L37" s="22"/>
      <c r="M37" s="22"/>
      <c r="N37" s="22"/>
      <c r="O37" s="22"/>
      <c r="P37" s="22"/>
    </row>
    <row r="38" spans="1:16" ht="39" customHeight="1" x14ac:dyDescent="0.15">
      <c r="A38" s="22"/>
      <c r="B38" s="35"/>
      <c r="C38" s="1175" t="s">
        <v>526</v>
      </c>
      <c r="D38" s="1176"/>
      <c r="E38" s="1177"/>
      <c r="F38" s="36" t="s">
        <v>527</v>
      </c>
      <c r="G38" s="37" t="s">
        <v>528</v>
      </c>
      <c r="H38" s="37">
        <v>0.15</v>
      </c>
      <c r="I38" s="37">
        <v>0.21</v>
      </c>
      <c r="J38" s="38">
        <v>0.42</v>
      </c>
      <c r="K38" s="22"/>
      <c r="L38" s="22"/>
      <c r="M38" s="22"/>
      <c r="N38" s="22"/>
      <c r="O38" s="22"/>
      <c r="P38" s="22"/>
    </row>
    <row r="39" spans="1:16" ht="39" customHeight="1" x14ac:dyDescent="0.15">
      <c r="A39" s="22"/>
      <c r="B39" s="35"/>
      <c r="C39" s="1175" t="s">
        <v>529</v>
      </c>
      <c r="D39" s="1176"/>
      <c r="E39" s="1177"/>
      <c r="F39" s="36">
        <v>0.21</v>
      </c>
      <c r="G39" s="37">
        <v>0.27</v>
      </c>
      <c r="H39" s="37">
        <v>0.28000000000000003</v>
      </c>
      <c r="I39" s="37">
        <v>0.3</v>
      </c>
      <c r="J39" s="38">
        <v>0.31</v>
      </c>
      <c r="K39" s="22"/>
      <c r="L39" s="22"/>
      <c r="M39" s="22"/>
      <c r="N39" s="22"/>
      <c r="O39" s="22"/>
      <c r="P39" s="22"/>
    </row>
    <row r="40" spans="1:16" ht="39" customHeight="1" x14ac:dyDescent="0.15">
      <c r="A40" s="22"/>
      <c r="B40" s="35"/>
      <c r="C40" s="1175" t="s">
        <v>530</v>
      </c>
      <c r="D40" s="1176"/>
      <c r="E40" s="1177"/>
      <c r="F40" s="36" t="s">
        <v>478</v>
      </c>
      <c r="G40" s="37" t="s">
        <v>531</v>
      </c>
      <c r="H40" s="37">
        <v>0</v>
      </c>
      <c r="I40" s="37">
        <v>0</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532</v>
      </c>
      <c r="D42" s="1176"/>
      <c r="E42" s="1177"/>
      <c r="F42" s="36" t="s">
        <v>478</v>
      </c>
      <c r="G42" s="37" t="s">
        <v>478</v>
      </c>
      <c r="H42" s="37" t="s">
        <v>478</v>
      </c>
      <c r="I42" s="37" t="s">
        <v>478</v>
      </c>
      <c r="J42" s="38" t="s">
        <v>478</v>
      </c>
      <c r="K42" s="22"/>
      <c r="L42" s="22"/>
      <c r="M42" s="22"/>
      <c r="N42" s="22"/>
      <c r="O42" s="22"/>
      <c r="P42" s="22"/>
    </row>
    <row r="43" spans="1:16" ht="39" customHeight="1" thickBot="1" x14ac:dyDescent="0.2">
      <c r="A43" s="22"/>
      <c r="B43" s="40"/>
      <c r="C43" s="1178" t="s">
        <v>533</v>
      </c>
      <c r="D43" s="1179"/>
      <c r="E43" s="1180"/>
      <c r="F43" s="41">
        <v>0</v>
      </c>
      <c r="G43" s="42">
        <v>0</v>
      </c>
      <c r="H43" s="42" t="s">
        <v>478</v>
      </c>
      <c r="I43" s="42" t="s">
        <v>478</v>
      </c>
      <c r="J43" s="43" t="s">
        <v>478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7216</v>
      </c>
      <c r="L45" s="60">
        <v>7383</v>
      </c>
      <c r="M45" s="60">
        <v>7427</v>
      </c>
      <c r="N45" s="60">
        <v>7058</v>
      </c>
      <c r="O45" s="61">
        <v>6794</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x14ac:dyDescent="0.15">
      <c r="A48" s="48"/>
      <c r="B48" s="1193"/>
      <c r="C48" s="1194"/>
      <c r="D48" s="62"/>
      <c r="E48" s="1185" t="s">
        <v>14</v>
      </c>
      <c r="F48" s="1185"/>
      <c r="G48" s="1185"/>
      <c r="H48" s="1185"/>
      <c r="I48" s="1185"/>
      <c r="J48" s="1186"/>
      <c r="K48" s="63">
        <v>1384</v>
      </c>
      <c r="L48" s="64">
        <v>1387</v>
      </c>
      <c r="M48" s="64">
        <v>1270</v>
      </c>
      <c r="N48" s="64">
        <v>1272</v>
      </c>
      <c r="O48" s="65">
        <v>1186</v>
      </c>
      <c r="P48" s="48"/>
      <c r="Q48" s="48"/>
      <c r="R48" s="48"/>
      <c r="S48" s="48"/>
      <c r="T48" s="48"/>
      <c r="U48" s="48"/>
    </row>
    <row r="49" spans="1:21" ht="30.75" customHeight="1" x14ac:dyDescent="0.15">
      <c r="A49" s="48"/>
      <c r="B49" s="1193"/>
      <c r="C49" s="1194"/>
      <c r="D49" s="62"/>
      <c r="E49" s="1185" t="s">
        <v>15</v>
      </c>
      <c r="F49" s="1185"/>
      <c r="G49" s="1185"/>
      <c r="H49" s="1185"/>
      <c r="I49" s="1185"/>
      <c r="J49" s="1186"/>
      <c r="K49" s="63">
        <v>168</v>
      </c>
      <c r="L49" s="64">
        <v>139</v>
      </c>
      <c r="M49" s="64">
        <v>136</v>
      </c>
      <c r="N49" s="64">
        <v>149</v>
      </c>
      <c r="O49" s="65">
        <v>154</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478</v>
      </c>
      <c r="L50" s="64" t="s">
        <v>478</v>
      </c>
      <c r="M50" s="64" t="s">
        <v>478</v>
      </c>
      <c r="N50" s="64" t="s">
        <v>478</v>
      </c>
      <c r="O50" s="65" t="s">
        <v>478</v>
      </c>
      <c r="P50" s="48"/>
      <c r="Q50" s="48"/>
      <c r="R50" s="48"/>
      <c r="S50" s="48"/>
      <c r="T50" s="48"/>
      <c r="U50" s="48"/>
    </row>
    <row r="51" spans="1:21" ht="30.75" customHeight="1" x14ac:dyDescent="0.15">
      <c r="A51" s="48"/>
      <c r="B51" s="1195"/>
      <c r="C51" s="1196"/>
      <c r="D51" s="66"/>
      <c r="E51" s="1185" t="s">
        <v>17</v>
      </c>
      <c r="F51" s="1185"/>
      <c r="G51" s="1185"/>
      <c r="H51" s="1185"/>
      <c r="I51" s="1185"/>
      <c r="J51" s="1186"/>
      <c r="K51" s="63">
        <v>2</v>
      </c>
      <c r="L51" s="64">
        <v>1</v>
      </c>
      <c r="M51" s="64">
        <v>1</v>
      </c>
      <c r="N51" s="64">
        <v>1</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7446</v>
      </c>
      <c r="L52" s="64">
        <v>7455</v>
      </c>
      <c r="M52" s="64">
        <v>7490</v>
      </c>
      <c r="N52" s="64">
        <v>7870</v>
      </c>
      <c r="O52" s="65">
        <v>7812</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1324</v>
      </c>
      <c r="L53" s="69">
        <v>1455</v>
      </c>
      <c r="M53" s="69">
        <v>1344</v>
      </c>
      <c r="N53" s="69">
        <v>610</v>
      </c>
      <c r="O53" s="70">
        <v>322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517</v>
      </c>
      <c r="J40" s="79" t="s">
        <v>518</v>
      </c>
      <c r="K40" s="79" t="s">
        <v>519</v>
      </c>
      <c r="L40" s="79" t="s">
        <v>520</v>
      </c>
      <c r="M40" s="80" t="s">
        <v>521</v>
      </c>
    </row>
    <row r="41" spans="2:13" ht="27.75" customHeight="1" x14ac:dyDescent="0.15">
      <c r="B41" s="1199" t="s">
        <v>23</v>
      </c>
      <c r="C41" s="1200"/>
      <c r="D41" s="81"/>
      <c r="E41" s="1205" t="s">
        <v>24</v>
      </c>
      <c r="F41" s="1205"/>
      <c r="G41" s="1205"/>
      <c r="H41" s="1206"/>
      <c r="I41" s="82">
        <v>66388</v>
      </c>
      <c r="J41" s="83">
        <v>68153</v>
      </c>
      <c r="K41" s="83">
        <v>66640</v>
      </c>
      <c r="L41" s="83">
        <v>63322</v>
      </c>
      <c r="M41" s="84">
        <v>61143</v>
      </c>
    </row>
    <row r="42" spans="2:13" ht="27.75" customHeight="1" x14ac:dyDescent="0.15">
      <c r="B42" s="1201"/>
      <c r="C42" s="1202"/>
      <c r="D42" s="85"/>
      <c r="E42" s="1207" t="s">
        <v>25</v>
      </c>
      <c r="F42" s="1207"/>
      <c r="G42" s="1207"/>
      <c r="H42" s="1208"/>
      <c r="I42" s="86" t="s">
        <v>478</v>
      </c>
      <c r="J42" s="87" t="s">
        <v>478</v>
      </c>
      <c r="K42" s="87" t="s">
        <v>478</v>
      </c>
      <c r="L42" s="87" t="s">
        <v>478</v>
      </c>
      <c r="M42" s="88" t="s">
        <v>478</v>
      </c>
    </row>
    <row r="43" spans="2:13" ht="27.75" customHeight="1" x14ac:dyDescent="0.15">
      <c r="B43" s="1201"/>
      <c r="C43" s="1202"/>
      <c r="D43" s="85"/>
      <c r="E43" s="1207" t="s">
        <v>26</v>
      </c>
      <c r="F43" s="1207"/>
      <c r="G43" s="1207"/>
      <c r="H43" s="1208"/>
      <c r="I43" s="86">
        <v>21363</v>
      </c>
      <c r="J43" s="87">
        <v>20932</v>
      </c>
      <c r="K43" s="87">
        <v>19660</v>
      </c>
      <c r="L43" s="87">
        <v>18516</v>
      </c>
      <c r="M43" s="88">
        <v>16900</v>
      </c>
    </row>
    <row r="44" spans="2:13" ht="27.75" customHeight="1" x14ac:dyDescent="0.15">
      <c r="B44" s="1201"/>
      <c r="C44" s="1202"/>
      <c r="D44" s="85"/>
      <c r="E44" s="1207" t="s">
        <v>27</v>
      </c>
      <c r="F44" s="1207"/>
      <c r="G44" s="1207"/>
      <c r="H44" s="1208"/>
      <c r="I44" s="86">
        <v>856</v>
      </c>
      <c r="J44" s="87">
        <v>869</v>
      </c>
      <c r="K44" s="87">
        <v>912</v>
      </c>
      <c r="L44" s="87">
        <v>1775</v>
      </c>
      <c r="M44" s="88">
        <v>2043</v>
      </c>
    </row>
    <row r="45" spans="2:13" ht="27.75" customHeight="1" x14ac:dyDescent="0.15">
      <c r="B45" s="1201"/>
      <c r="C45" s="1202"/>
      <c r="D45" s="85"/>
      <c r="E45" s="1207" t="s">
        <v>28</v>
      </c>
      <c r="F45" s="1207"/>
      <c r="G45" s="1207"/>
      <c r="H45" s="1208"/>
      <c r="I45" s="86">
        <v>11073</v>
      </c>
      <c r="J45" s="87">
        <v>10408</v>
      </c>
      <c r="K45" s="87">
        <v>9820</v>
      </c>
      <c r="L45" s="87">
        <v>9080</v>
      </c>
      <c r="M45" s="88">
        <v>8566</v>
      </c>
    </row>
    <row r="46" spans="2:13" ht="27.75" customHeight="1" x14ac:dyDescent="0.15">
      <c r="B46" s="1201"/>
      <c r="C46" s="1202"/>
      <c r="D46" s="85"/>
      <c r="E46" s="1207" t="s">
        <v>29</v>
      </c>
      <c r="F46" s="1207"/>
      <c r="G46" s="1207"/>
      <c r="H46" s="1208"/>
      <c r="I46" s="86">
        <v>2794</v>
      </c>
      <c r="J46" s="87">
        <v>2</v>
      </c>
      <c r="K46" s="87">
        <v>2</v>
      </c>
      <c r="L46" s="87">
        <v>2</v>
      </c>
      <c r="M46" s="88">
        <v>2</v>
      </c>
    </row>
    <row r="47" spans="2:13" ht="27.75" customHeight="1" x14ac:dyDescent="0.15">
      <c r="B47" s="1201"/>
      <c r="C47" s="1202"/>
      <c r="D47" s="85"/>
      <c r="E47" s="1207" t="s">
        <v>30</v>
      </c>
      <c r="F47" s="1207"/>
      <c r="G47" s="1207"/>
      <c r="H47" s="1208"/>
      <c r="I47" s="86" t="s">
        <v>478</v>
      </c>
      <c r="J47" s="87" t="s">
        <v>478</v>
      </c>
      <c r="K47" s="87" t="s">
        <v>478</v>
      </c>
      <c r="L47" s="87" t="s">
        <v>478</v>
      </c>
      <c r="M47" s="88" t="s">
        <v>478</v>
      </c>
    </row>
    <row r="48" spans="2:13" ht="27.75" customHeight="1" x14ac:dyDescent="0.15">
      <c r="B48" s="1203"/>
      <c r="C48" s="1204"/>
      <c r="D48" s="85"/>
      <c r="E48" s="1207" t="s">
        <v>31</v>
      </c>
      <c r="F48" s="1207"/>
      <c r="G48" s="1207"/>
      <c r="H48" s="1208"/>
      <c r="I48" s="86" t="s">
        <v>478</v>
      </c>
      <c r="J48" s="87" t="s">
        <v>478</v>
      </c>
      <c r="K48" s="87" t="s">
        <v>478</v>
      </c>
      <c r="L48" s="87" t="s">
        <v>478</v>
      </c>
      <c r="M48" s="88" t="s">
        <v>478</v>
      </c>
    </row>
    <row r="49" spans="2:13" ht="27.75" customHeight="1" x14ac:dyDescent="0.15">
      <c r="B49" s="1209" t="s">
        <v>32</v>
      </c>
      <c r="C49" s="1210"/>
      <c r="D49" s="89"/>
      <c r="E49" s="1207" t="s">
        <v>33</v>
      </c>
      <c r="F49" s="1207"/>
      <c r="G49" s="1207"/>
      <c r="H49" s="1208"/>
      <c r="I49" s="86">
        <v>8249</v>
      </c>
      <c r="J49" s="87">
        <v>10260</v>
      </c>
      <c r="K49" s="87">
        <v>10996</v>
      </c>
      <c r="L49" s="87">
        <v>10733</v>
      </c>
      <c r="M49" s="88">
        <v>12706</v>
      </c>
    </row>
    <row r="50" spans="2:13" ht="27.75" customHeight="1" x14ac:dyDescent="0.15">
      <c r="B50" s="1201"/>
      <c r="C50" s="1202"/>
      <c r="D50" s="85"/>
      <c r="E50" s="1207" t="s">
        <v>34</v>
      </c>
      <c r="F50" s="1207"/>
      <c r="G50" s="1207"/>
      <c r="H50" s="1208"/>
      <c r="I50" s="86">
        <v>20821</v>
      </c>
      <c r="J50" s="87">
        <v>20922</v>
      </c>
      <c r="K50" s="87">
        <v>19533</v>
      </c>
      <c r="L50" s="87">
        <v>17505</v>
      </c>
      <c r="M50" s="88">
        <v>17881</v>
      </c>
    </row>
    <row r="51" spans="2:13" ht="27.75" customHeight="1" x14ac:dyDescent="0.15">
      <c r="B51" s="1203"/>
      <c r="C51" s="1204"/>
      <c r="D51" s="85"/>
      <c r="E51" s="1207" t="s">
        <v>35</v>
      </c>
      <c r="F51" s="1207"/>
      <c r="G51" s="1207"/>
      <c r="H51" s="1208"/>
      <c r="I51" s="86">
        <v>70628</v>
      </c>
      <c r="J51" s="87">
        <v>71795</v>
      </c>
      <c r="K51" s="87">
        <v>72904</v>
      </c>
      <c r="L51" s="87">
        <v>72712</v>
      </c>
      <c r="M51" s="88">
        <v>73126</v>
      </c>
    </row>
    <row r="52" spans="2:13" ht="27.75" customHeight="1" thickBot="1" x14ac:dyDescent="0.2">
      <c r="B52" s="1211" t="s">
        <v>36</v>
      </c>
      <c r="C52" s="1212"/>
      <c r="D52" s="90"/>
      <c r="E52" s="1213" t="s">
        <v>37</v>
      </c>
      <c r="F52" s="1213"/>
      <c r="G52" s="1213"/>
      <c r="H52" s="1214"/>
      <c r="I52" s="91">
        <v>2774</v>
      </c>
      <c r="J52" s="92">
        <v>-2613</v>
      </c>
      <c r="K52" s="92">
        <v>-6398</v>
      </c>
      <c r="L52" s="92">
        <v>-8255</v>
      </c>
      <c r="M52" s="93">
        <v>-15060</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546</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546</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547</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548</v>
      </c>
      <c r="I42" s="352"/>
      <c r="J42" s="352"/>
      <c r="K42" s="352"/>
      <c r="L42" s="244"/>
      <c r="M42" s="244"/>
      <c r="N42" s="244"/>
      <c r="O42" s="244"/>
    </row>
    <row r="43" spans="2:17" x14ac:dyDescent="0.15">
      <c r="B43" s="248"/>
      <c r="C43" s="244"/>
      <c r="D43" s="244"/>
      <c r="E43" s="244"/>
      <c r="F43" s="244"/>
      <c r="G43" s="1251"/>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549</v>
      </c>
    </row>
    <row r="50" spans="1:17" x14ac:dyDescent="0.15">
      <c r="B50" s="248"/>
      <c r="C50" s="244"/>
      <c r="D50" s="244"/>
      <c r="E50" s="244"/>
      <c r="F50" s="244"/>
      <c r="G50" s="1238"/>
      <c r="H50" s="1239"/>
      <c r="I50" s="1239"/>
      <c r="J50" s="1240"/>
      <c r="K50" s="354" t="s">
        <v>517</v>
      </c>
      <c r="L50" s="354" t="s">
        <v>518</v>
      </c>
      <c r="M50" s="354" t="s">
        <v>519</v>
      </c>
      <c r="N50" s="354" t="s">
        <v>520</v>
      </c>
      <c r="O50" s="354" t="s">
        <v>521</v>
      </c>
    </row>
    <row r="51" spans="1:17" x14ac:dyDescent="0.15">
      <c r="B51" s="248"/>
      <c r="C51" s="244"/>
      <c r="D51" s="244"/>
      <c r="E51" s="244"/>
      <c r="F51" s="244"/>
      <c r="G51" s="1241" t="s">
        <v>550</v>
      </c>
      <c r="H51" s="1242"/>
      <c r="I51" s="1247" t="s">
        <v>551</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552</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553</v>
      </c>
      <c r="H55" s="1222"/>
      <c r="I55" s="1227" t="s">
        <v>551</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552</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554</v>
      </c>
      <c r="C63" s="244"/>
      <c r="D63" s="244"/>
      <c r="E63" s="244"/>
      <c r="F63" s="244"/>
      <c r="G63" s="244"/>
      <c r="H63" s="244"/>
      <c r="I63" s="244"/>
      <c r="J63" s="244"/>
      <c r="K63" s="244"/>
      <c r="L63" s="244"/>
      <c r="M63" s="244"/>
      <c r="N63" s="244"/>
      <c r="O63" s="244"/>
    </row>
    <row r="64" spans="1:17" x14ac:dyDescent="0.15">
      <c r="B64" s="248"/>
      <c r="C64" s="244"/>
      <c r="D64" s="244"/>
      <c r="E64" s="244"/>
      <c r="F64" s="244"/>
      <c r="G64" s="351" t="s">
        <v>548</v>
      </c>
      <c r="I64" s="352"/>
      <c r="J64" s="352"/>
      <c r="K64" s="352"/>
      <c r="L64" s="244"/>
      <c r="M64" s="244"/>
      <c r="N64" s="244"/>
      <c r="O64" s="244"/>
    </row>
    <row r="65" spans="2:30" x14ac:dyDescent="0.15">
      <c r="B65" s="248"/>
      <c r="C65" s="244"/>
      <c r="D65" s="244"/>
      <c r="E65" s="244"/>
      <c r="F65" s="244"/>
      <c r="G65" s="1229" t="s">
        <v>555</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556</v>
      </c>
      <c r="I71" s="368"/>
      <c r="J71" s="364"/>
      <c r="K71" s="364"/>
      <c r="L71" s="365"/>
      <c r="M71" s="364"/>
      <c r="N71" s="365"/>
      <c r="O71" s="366"/>
    </row>
    <row r="72" spans="2:30" x14ac:dyDescent="0.15">
      <c r="B72" s="248"/>
      <c r="C72" s="244"/>
      <c r="D72" s="244"/>
      <c r="E72" s="244"/>
      <c r="F72" s="244"/>
      <c r="G72" s="1238"/>
      <c r="H72" s="1239"/>
      <c r="I72" s="1239"/>
      <c r="J72" s="1240"/>
      <c r="K72" s="354" t="s">
        <v>517</v>
      </c>
      <c r="L72" s="354" t="s">
        <v>518</v>
      </c>
      <c r="M72" s="354" t="s">
        <v>519</v>
      </c>
      <c r="N72" s="354" t="s">
        <v>520</v>
      </c>
      <c r="O72" s="354" t="s">
        <v>521</v>
      </c>
    </row>
    <row r="73" spans="2:30" x14ac:dyDescent="0.15">
      <c r="B73" s="248"/>
      <c r="C73" s="244"/>
      <c r="D73" s="244"/>
      <c r="E73" s="244"/>
      <c r="F73" s="244"/>
      <c r="G73" s="1241" t="s">
        <v>550</v>
      </c>
      <c r="H73" s="1242"/>
      <c r="I73" s="1247" t="s">
        <v>551</v>
      </c>
      <c r="J73" s="1247"/>
      <c r="K73" s="1228">
        <v>7.4</v>
      </c>
      <c r="L73" s="1228"/>
      <c r="M73" s="1215"/>
      <c r="N73" s="1215"/>
      <c r="O73" s="1215"/>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557</v>
      </c>
      <c r="J75" s="1227"/>
      <c r="K75" s="1219">
        <v>4.3</v>
      </c>
      <c r="L75" s="1219">
        <v>4</v>
      </c>
      <c r="M75" s="1219">
        <v>3.6</v>
      </c>
      <c r="N75" s="1219">
        <v>2.9</v>
      </c>
      <c r="O75" s="1219">
        <v>1.9</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553</v>
      </c>
      <c r="H77" s="1222"/>
      <c r="I77" s="1227" t="s">
        <v>551</v>
      </c>
      <c r="J77" s="1227"/>
      <c r="K77" s="1228">
        <v>62.5</v>
      </c>
      <c r="L77" s="1228">
        <v>57.8</v>
      </c>
      <c r="M77" s="1215">
        <v>49.8</v>
      </c>
      <c r="N77" s="1215">
        <v>45.1</v>
      </c>
      <c r="O77" s="1215">
        <v>37.4</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557</v>
      </c>
      <c r="J79" s="1217"/>
      <c r="K79" s="1218">
        <v>8.6</v>
      </c>
      <c r="L79" s="1218">
        <v>8.3000000000000007</v>
      </c>
      <c r="M79" s="1218">
        <v>7.7</v>
      </c>
      <c r="N79" s="1218">
        <v>7.1</v>
      </c>
      <c r="O79" s="1218">
        <v>6.3</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516</v>
      </c>
      <c r="G2" s="111"/>
      <c r="H2" s="112"/>
    </row>
    <row r="3" spans="1:8" x14ac:dyDescent="0.15">
      <c r="A3" s="108" t="s">
        <v>509</v>
      </c>
      <c r="B3" s="113"/>
      <c r="C3" s="114"/>
      <c r="D3" s="115">
        <v>19077</v>
      </c>
      <c r="E3" s="116"/>
      <c r="F3" s="117">
        <v>36765</v>
      </c>
      <c r="G3" s="118"/>
      <c r="H3" s="119"/>
    </row>
    <row r="4" spans="1:8" x14ac:dyDescent="0.15">
      <c r="A4" s="120"/>
      <c r="B4" s="121"/>
      <c r="C4" s="122"/>
      <c r="D4" s="123">
        <v>7988</v>
      </c>
      <c r="E4" s="124"/>
      <c r="F4" s="125">
        <v>20975</v>
      </c>
      <c r="G4" s="126"/>
      <c r="H4" s="127"/>
    </row>
    <row r="5" spans="1:8" x14ac:dyDescent="0.15">
      <c r="A5" s="108" t="s">
        <v>511</v>
      </c>
      <c r="B5" s="113"/>
      <c r="C5" s="114"/>
      <c r="D5" s="115">
        <v>23873</v>
      </c>
      <c r="E5" s="116"/>
      <c r="F5" s="117">
        <v>39052</v>
      </c>
      <c r="G5" s="118"/>
      <c r="H5" s="119"/>
    </row>
    <row r="6" spans="1:8" x14ac:dyDescent="0.15">
      <c r="A6" s="120"/>
      <c r="B6" s="121"/>
      <c r="C6" s="122"/>
      <c r="D6" s="123">
        <v>11388</v>
      </c>
      <c r="E6" s="124"/>
      <c r="F6" s="125">
        <v>21186</v>
      </c>
      <c r="G6" s="126"/>
      <c r="H6" s="127"/>
    </row>
    <row r="7" spans="1:8" x14ac:dyDescent="0.15">
      <c r="A7" s="108" t="s">
        <v>512</v>
      </c>
      <c r="B7" s="113"/>
      <c r="C7" s="114"/>
      <c r="D7" s="115">
        <v>22880</v>
      </c>
      <c r="E7" s="116"/>
      <c r="F7" s="117">
        <v>41235</v>
      </c>
      <c r="G7" s="118"/>
      <c r="H7" s="119"/>
    </row>
    <row r="8" spans="1:8" x14ac:dyDescent="0.15">
      <c r="A8" s="120"/>
      <c r="B8" s="121"/>
      <c r="C8" s="122"/>
      <c r="D8" s="123">
        <v>11134</v>
      </c>
      <c r="E8" s="124"/>
      <c r="F8" s="125">
        <v>22086</v>
      </c>
      <c r="G8" s="126"/>
      <c r="H8" s="127"/>
    </row>
    <row r="9" spans="1:8" x14ac:dyDescent="0.15">
      <c r="A9" s="108" t="s">
        <v>513</v>
      </c>
      <c r="B9" s="113"/>
      <c r="C9" s="114"/>
      <c r="D9" s="115">
        <v>19120</v>
      </c>
      <c r="E9" s="116"/>
      <c r="F9" s="117">
        <v>41862</v>
      </c>
      <c r="G9" s="118"/>
      <c r="H9" s="119"/>
    </row>
    <row r="10" spans="1:8" x14ac:dyDescent="0.15">
      <c r="A10" s="120"/>
      <c r="B10" s="121"/>
      <c r="C10" s="122"/>
      <c r="D10" s="123">
        <v>11916</v>
      </c>
      <c r="E10" s="124"/>
      <c r="F10" s="125">
        <v>23710</v>
      </c>
      <c r="G10" s="126"/>
      <c r="H10" s="127"/>
    </row>
    <row r="11" spans="1:8" x14ac:dyDescent="0.15">
      <c r="A11" s="108" t="s">
        <v>514</v>
      </c>
      <c r="B11" s="113"/>
      <c r="C11" s="114"/>
      <c r="D11" s="115">
        <v>21074</v>
      </c>
      <c r="E11" s="116"/>
      <c r="F11" s="117">
        <v>43554</v>
      </c>
      <c r="G11" s="118"/>
      <c r="H11" s="119"/>
    </row>
    <row r="12" spans="1:8" x14ac:dyDescent="0.15">
      <c r="A12" s="120"/>
      <c r="B12" s="121"/>
      <c r="C12" s="128"/>
      <c r="D12" s="123">
        <v>9256</v>
      </c>
      <c r="E12" s="124"/>
      <c r="F12" s="125">
        <v>24811</v>
      </c>
      <c r="G12" s="126"/>
      <c r="H12" s="127"/>
    </row>
    <row r="13" spans="1:8" x14ac:dyDescent="0.15">
      <c r="A13" s="108"/>
      <c r="B13" s="113"/>
      <c r="C13" s="129"/>
      <c r="D13" s="130">
        <v>21205</v>
      </c>
      <c r="E13" s="131"/>
      <c r="F13" s="132">
        <v>40494</v>
      </c>
      <c r="G13" s="133"/>
      <c r="H13" s="119"/>
    </row>
    <row r="14" spans="1:8" x14ac:dyDescent="0.15">
      <c r="A14" s="120"/>
      <c r="B14" s="121"/>
      <c r="C14" s="122"/>
      <c r="D14" s="123">
        <v>10336</v>
      </c>
      <c r="E14" s="124"/>
      <c r="F14" s="125">
        <v>22554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1.2</v>
      </c>
      <c r="C19" s="134">
        <f>ROUND(VALUE(SUBSTITUTE(実質収支比率等に係る経年分析!G$48,"▲","-")),2)</f>
        <v>1.6</v>
      </c>
      <c r="D19" s="134">
        <f>ROUND(VALUE(SUBSTITUTE(実質収支比率等に係る経年分析!H$48,"▲","-")),2)</f>
        <v>1.94</v>
      </c>
      <c r="E19" s="134">
        <f>ROUND(VALUE(SUBSTITUTE(実質収支比率等に係る経年分析!I$48,"▲","-")),2)</f>
        <v>2.95</v>
      </c>
      <c r="F19" s="134">
        <f>ROUND(VALUE(SUBSTITUTE(実質収支比率等に係る経年分析!J$48,"▲","-")),2)</f>
        <v>3.13</v>
      </c>
    </row>
    <row r="20" spans="1:11" x14ac:dyDescent="0.15">
      <c r="A20" s="134" t="s">
        <v>42</v>
      </c>
      <c r="B20" s="134">
        <f>ROUND(VALUE(SUBSTITUTE(実質収支比率等に係る経年分析!F$47,"▲","-")),2)</f>
        <v>4.1900000000000004</v>
      </c>
      <c r="C20" s="134">
        <f>ROUND(VALUE(SUBSTITUTE(実質収支比率等に係る経年分析!G$47,"▲","-")),2)</f>
        <v>5.85</v>
      </c>
      <c r="D20" s="134">
        <f>ROUND(VALUE(SUBSTITUTE(実質収支比率等に係る経年分析!H$47,"▲","-")),2)</f>
        <v>6.36</v>
      </c>
      <c r="E20" s="134">
        <f>ROUND(VALUE(SUBSTITUTE(実質収支比率等に係る経年分析!I$47,"▲","-")),2)</f>
        <v>8.35</v>
      </c>
      <c r="F20" s="134">
        <f>ROUND(VALUE(SUBSTITUTE(実質収支比率等に係る経年分析!J$47,"▲","-")),2)</f>
        <v>10.29</v>
      </c>
    </row>
    <row r="21" spans="1:11" x14ac:dyDescent="0.15">
      <c r="A21" s="134" t="s">
        <v>43</v>
      </c>
      <c r="B21" s="134">
        <f>IF(ISNUMBER(VALUE(SUBSTITUTE(実質収支比率等に係る経年分析!F$49,"▲","-"))),ROUND(VALUE(SUBSTITUTE(実質収支比率等に係る経年分析!F$49,"▲","-")),2),NA())</f>
        <v>3.15</v>
      </c>
      <c r="C21" s="134">
        <f>IF(ISNUMBER(VALUE(SUBSTITUTE(実質収支比率等に係る経年分析!G$49,"▲","-"))),ROUND(VALUE(SUBSTITUTE(実質収支比率等に係る経年分析!G$49,"▲","-")),2),NA())</f>
        <v>3.49</v>
      </c>
      <c r="D21" s="134">
        <f>IF(ISNUMBER(VALUE(SUBSTITUTE(実質収支比率等に係る経年分析!H$49,"▲","-"))),ROUND(VALUE(SUBSTITUTE(実質収支比率等に係る経年分析!H$49,"▲","-")),2),NA())</f>
        <v>3.25</v>
      </c>
      <c r="E21" s="134">
        <f>IF(ISNUMBER(VALUE(SUBSTITUTE(実質収支比率等に係る経年分析!I$49,"▲","-"))),ROUND(VALUE(SUBSTITUTE(実質収支比率等に係る経年分析!I$49,"▲","-")),2),NA())</f>
        <v>6.6</v>
      </c>
      <c r="F21" s="134">
        <f>IF(ISNUMBER(VALUE(SUBSTITUTE(実質収支比率等に係る経年分析!J$49,"▲","-"))),ROUND(VALUE(SUBSTITUTE(実質収支比率等に係る経年分析!J$49,"▲","-")),2),NA())</f>
        <v>3.69</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公共用地先行取得事業特別会計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0.28000000000000003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0.31</v>
      </c>
    </row>
    <row r="32" spans="1:11" x14ac:dyDescent="0.15">
      <c r="A32" s="135" t="str">
        <f>IF(連結実質赤字比率に係る赤字・黒字の構成分析!C$38="",NA(),連結実質赤字比率に係る赤字・黒字の構成分析!C$38)</f>
        <v>国民健康保険特別会計</v>
      </c>
      <c r="B32" s="135">
        <f>IF(ROUND(VALUE(SUBSTITUTE(連結実質赤字比率に係る赤字・黒字の構成分析!F$38,"▲", "-")), 2) &lt; 0, ABS(ROUND(VALUE(SUBSTITUTE(連結実質赤字比率に係る赤字・黒字の構成分析!F$38,"▲", "-")), 2)), NA())</f>
        <v>2.76</v>
      </c>
      <c r="C32" s="135" t="e">
        <f>IF(ROUND(VALUE(SUBSTITUTE(連結実質赤字比率に係る赤字・黒字の構成分析!F$38,"▲", "-")), 2) &gt;= 0, ABS(ROUND(VALUE(SUBSTITUTE(連結実質赤字比率に係る赤字・黒字の構成分析!F$38,"▲", "-")), 2)), NA())</f>
        <v>#N/A</v>
      </c>
      <c r="D32" s="135">
        <f>IF(ROUND(VALUE(SUBSTITUTE(連結実質赤字比率に係る赤字・黒字の構成分析!G$38,"▲", "-")), 2) &lt; 0, ABS(ROUND(VALUE(SUBSTITUTE(連結実質赤字比率に係る赤字・黒字の構成分析!G$38,"▲", "-")), 2)), NA())</f>
        <v>0.68</v>
      </c>
      <c r="E32" s="135" t="e">
        <f>IF(ROUND(VALUE(SUBSTITUTE(連結実質赤字比率に係る赤字・黒字の構成分析!G$38,"▲", "-")), 2) &gt;= 0, ABS(ROUND(VALUE(SUBSTITUTE(連結実質赤字比率に係る赤字・黒字の構成分析!G$38,"▲", "-")), 2)), NA())</f>
        <v>#N/A</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0.42</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0.65</v>
      </c>
    </row>
    <row r="34" spans="1:16" x14ac:dyDescent="0.15">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1.26</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1.94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2.94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3.12</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9.8699999999999992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10.63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12.17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12.33</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7446</v>
      </c>
      <c r="E42" s="136"/>
      <c r="F42" s="136"/>
      <c r="G42" s="136">
        <f>'実質公債費比率（分子）の構造'!L$52</f>
        <v>7455</v>
      </c>
      <c r="H42" s="136"/>
      <c r="I42" s="136"/>
      <c r="J42" s="136">
        <f>'実質公債費比率（分子）の構造'!M$52</f>
        <v>7490</v>
      </c>
      <c r="K42" s="136"/>
      <c r="L42" s="136"/>
      <c r="M42" s="136">
        <f>'実質公債費比率（分子）の構造'!N$52</f>
        <v>7870</v>
      </c>
      <c r="N42" s="136"/>
      <c r="O42" s="136"/>
      <c r="P42" s="136">
        <f>'実質公債費比率（分子）の構造'!O$52</f>
        <v>7812</v>
      </c>
    </row>
    <row r="43" spans="1:16" x14ac:dyDescent="0.15">
      <c r="A43" s="136" t="s">
        <v>51</v>
      </c>
      <c r="B43" s="136">
        <f>'実質公債費比率（分子）の構造'!K$51</f>
        <v>2</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0</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168</v>
      </c>
      <c r="C45" s="136"/>
      <c r="D45" s="136"/>
      <c r="E45" s="136">
        <f>'実質公債費比率（分子）の構造'!L$49</f>
        <v>139</v>
      </c>
      <c r="F45" s="136"/>
      <c r="G45" s="136"/>
      <c r="H45" s="136">
        <f>'実質公債費比率（分子）の構造'!M$49</f>
        <v>136</v>
      </c>
      <c r="I45" s="136"/>
      <c r="J45" s="136"/>
      <c r="K45" s="136">
        <f>'実質公債費比率（分子）の構造'!N$49</f>
        <v>149</v>
      </c>
      <c r="L45" s="136"/>
      <c r="M45" s="136"/>
      <c r="N45" s="136">
        <f>'実質公債費比率（分子）の構造'!O$49</f>
        <v>154</v>
      </c>
      <c r="O45" s="136"/>
      <c r="P45" s="136"/>
    </row>
    <row r="46" spans="1:16" x14ac:dyDescent="0.15">
      <c r="A46" s="136" t="s">
        <v>54</v>
      </c>
      <c r="B46" s="136">
        <f>'実質公債費比率（分子）の構造'!K$48</f>
        <v>1384</v>
      </c>
      <c r="C46" s="136"/>
      <c r="D46" s="136"/>
      <c r="E46" s="136">
        <f>'実質公債費比率（分子）の構造'!L$48</f>
        <v>1387</v>
      </c>
      <c r="F46" s="136"/>
      <c r="G46" s="136"/>
      <c r="H46" s="136">
        <f>'実質公債費比率（分子）の構造'!M$48</f>
        <v>1270</v>
      </c>
      <c r="I46" s="136"/>
      <c r="J46" s="136"/>
      <c r="K46" s="136">
        <f>'実質公債費比率（分子）の構造'!N$48</f>
        <v>1272</v>
      </c>
      <c r="L46" s="136"/>
      <c r="M46" s="136"/>
      <c r="N46" s="136">
        <f>'実質公債費比率（分子）の構造'!O$48</f>
        <v>1186</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7216</v>
      </c>
      <c r="C49" s="136"/>
      <c r="D49" s="136"/>
      <c r="E49" s="136">
        <f>'実質公債費比率（分子）の構造'!L$45</f>
        <v>7383</v>
      </c>
      <c r="F49" s="136"/>
      <c r="G49" s="136"/>
      <c r="H49" s="136">
        <f>'実質公債費比率（分子）の構造'!M$45</f>
        <v>7427</v>
      </c>
      <c r="I49" s="136"/>
      <c r="J49" s="136"/>
      <c r="K49" s="136">
        <f>'実質公債費比率（分子）の構造'!N$45</f>
        <v>7058</v>
      </c>
      <c r="L49" s="136"/>
      <c r="M49" s="136"/>
      <c r="N49" s="136">
        <f>'実質公債費比率（分子）の構造'!O$45</f>
        <v>6794</v>
      </c>
      <c r="O49" s="136"/>
      <c r="P49" s="136"/>
    </row>
    <row r="50" spans="1:16" x14ac:dyDescent="0.15">
      <c r="A50" s="136" t="s">
        <v>58</v>
      </c>
      <c r="B50" s="136" t="e">
        <f>NA()</f>
        <v>#N/A</v>
      </c>
      <c r="C50" s="136">
        <f>IF(ISNUMBER('実質公債費比率（分子）の構造'!K$53),'実質公債費比率（分子）の構造'!K$53,NA())</f>
        <v>1324</v>
      </c>
      <c r="D50" s="136" t="e">
        <f>NA()</f>
        <v>#N/A</v>
      </c>
      <c r="E50" s="136" t="e">
        <f>NA()</f>
        <v>#N/A</v>
      </c>
      <c r="F50" s="136">
        <f>IF(ISNUMBER('実質公債費比率（分子）の構造'!L$53),'実質公債費比率（分子）の構造'!L$53,NA())</f>
        <v>1455</v>
      </c>
      <c r="G50" s="136" t="e">
        <f>NA()</f>
        <v>#N/A</v>
      </c>
      <c r="H50" s="136" t="e">
        <f>NA()</f>
        <v>#N/A</v>
      </c>
      <c r="I50" s="136">
        <f>IF(ISNUMBER('実質公債費比率（分子）の構造'!M$53),'実質公債費比率（分子）の構造'!M$53,NA())</f>
        <v>1344</v>
      </c>
      <c r="J50" s="136" t="e">
        <f>NA()</f>
        <v>#N/A</v>
      </c>
      <c r="K50" s="136" t="e">
        <f>NA()</f>
        <v>#N/A</v>
      </c>
      <c r="L50" s="136">
        <f>IF(ISNUMBER('実質公債費比率（分子）の構造'!N$53),'実質公債費比率（分子）の構造'!N$53,NA())</f>
        <v>610</v>
      </c>
      <c r="M50" s="136" t="e">
        <f>NA()</f>
        <v>#N/A</v>
      </c>
      <c r="N50" s="136" t="e">
        <f>NA()</f>
        <v>#N/A</v>
      </c>
      <c r="O50" s="136">
        <f>IF(ISNUMBER('実質公債費比率（分子）の構造'!O$53),'実質公債費比率（分子）の構造'!O$53,NA())</f>
        <v>322</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70628</v>
      </c>
      <c r="E56" s="135"/>
      <c r="F56" s="135"/>
      <c r="G56" s="135">
        <f>'将来負担比率（分子）の構造'!J$51</f>
        <v>71795</v>
      </c>
      <c r="H56" s="135"/>
      <c r="I56" s="135"/>
      <c r="J56" s="135">
        <f>'将来負担比率（分子）の構造'!K$51</f>
        <v>72904</v>
      </c>
      <c r="K56" s="135"/>
      <c r="L56" s="135"/>
      <c r="M56" s="135">
        <f>'将来負担比率（分子）の構造'!L$51</f>
        <v>72712</v>
      </c>
      <c r="N56" s="135"/>
      <c r="O56" s="135"/>
      <c r="P56" s="135">
        <f>'将来負担比率（分子）の構造'!M$51</f>
        <v>73126</v>
      </c>
    </row>
    <row r="57" spans="1:16" x14ac:dyDescent="0.15">
      <c r="A57" s="135" t="s">
        <v>34</v>
      </c>
      <c r="B57" s="135"/>
      <c r="C57" s="135"/>
      <c r="D57" s="135">
        <f>'将来負担比率（分子）の構造'!I$50</f>
        <v>20821</v>
      </c>
      <c r="E57" s="135"/>
      <c r="F57" s="135"/>
      <c r="G57" s="135">
        <f>'将来負担比率（分子）の構造'!J$50</f>
        <v>20922</v>
      </c>
      <c r="H57" s="135"/>
      <c r="I57" s="135"/>
      <c r="J57" s="135">
        <f>'将来負担比率（分子）の構造'!K$50</f>
        <v>19533</v>
      </c>
      <c r="K57" s="135"/>
      <c r="L57" s="135"/>
      <c r="M57" s="135">
        <f>'将来負担比率（分子）の構造'!L$50</f>
        <v>17505</v>
      </c>
      <c r="N57" s="135"/>
      <c r="O57" s="135"/>
      <c r="P57" s="135">
        <f>'将来負担比率（分子）の構造'!M$50</f>
        <v>17881</v>
      </c>
    </row>
    <row r="58" spans="1:16" x14ac:dyDescent="0.15">
      <c r="A58" s="135" t="s">
        <v>33</v>
      </c>
      <c r="B58" s="135"/>
      <c r="C58" s="135"/>
      <c r="D58" s="135">
        <f>'将来負担比率（分子）の構造'!I$49</f>
        <v>8249</v>
      </c>
      <c r="E58" s="135"/>
      <c r="F58" s="135"/>
      <c r="G58" s="135">
        <f>'将来負担比率（分子）の構造'!J$49</f>
        <v>10260</v>
      </c>
      <c r="H58" s="135"/>
      <c r="I58" s="135"/>
      <c r="J58" s="135">
        <f>'将来負担比率（分子）の構造'!K$49</f>
        <v>10996</v>
      </c>
      <c r="K58" s="135"/>
      <c r="L58" s="135"/>
      <c r="M58" s="135">
        <f>'将来負担比率（分子）の構造'!L$49</f>
        <v>10733</v>
      </c>
      <c r="N58" s="135"/>
      <c r="O58" s="135"/>
      <c r="P58" s="135">
        <f>'将来負担比率（分子）の構造'!M$49</f>
        <v>12706</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2794</v>
      </c>
      <c r="C61" s="135"/>
      <c r="D61" s="135"/>
      <c r="E61" s="135">
        <f>'将来負担比率（分子）の構造'!J$46</f>
        <v>2</v>
      </c>
      <c r="F61" s="135"/>
      <c r="G61" s="135"/>
      <c r="H61" s="135">
        <f>'将来負担比率（分子）の構造'!K$46</f>
        <v>2</v>
      </c>
      <c r="I61" s="135"/>
      <c r="J61" s="135"/>
      <c r="K61" s="135">
        <f>'将来負担比率（分子）の構造'!L$46</f>
        <v>2</v>
      </c>
      <c r="L61" s="135"/>
      <c r="M61" s="135"/>
      <c r="N61" s="135">
        <f>'将来負担比率（分子）の構造'!M$46</f>
        <v>2</v>
      </c>
      <c r="O61" s="135"/>
      <c r="P61" s="135"/>
    </row>
    <row r="62" spans="1:16" x14ac:dyDescent="0.15">
      <c r="A62" s="135" t="s">
        <v>28</v>
      </c>
      <c r="B62" s="135">
        <f>'将来負担比率（分子）の構造'!I$45</f>
        <v>11073</v>
      </c>
      <c r="C62" s="135"/>
      <c r="D62" s="135"/>
      <c r="E62" s="135">
        <f>'将来負担比率（分子）の構造'!J$45</f>
        <v>10408</v>
      </c>
      <c r="F62" s="135"/>
      <c r="G62" s="135"/>
      <c r="H62" s="135">
        <f>'将来負担比率（分子）の構造'!K$45</f>
        <v>9820</v>
      </c>
      <c r="I62" s="135"/>
      <c r="J62" s="135"/>
      <c r="K62" s="135">
        <f>'将来負担比率（分子）の構造'!L$45</f>
        <v>9080</v>
      </c>
      <c r="L62" s="135"/>
      <c r="M62" s="135"/>
      <c r="N62" s="135">
        <f>'将来負担比率（分子）の構造'!M$45</f>
        <v>8566</v>
      </c>
      <c r="O62" s="135"/>
      <c r="P62" s="135"/>
    </row>
    <row r="63" spans="1:16" x14ac:dyDescent="0.15">
      <c r="A63" s="135" t="s">
        <v>27</v>
      </c>
      <c r="B63" s="135">
        <f>'将来負担比率（分子）の構造'!I$44</f>
        <v>856</v>
      </c>
      <c r="C63" s="135"/>
      <c r="D63" s="135"/>
      <c r="E63" s="135">
        <f>'将来負担比率（分子）の構造'!J$44</f>
        <v>869</v>
      </c>
      <c r="F63" s="135"/>
      <c r="G63" s="135"/>
      <c r="H63" s="135">
        <f>'将来負担比率（分子）の構造'!K$44</f>
        <v>912</v>
      </c>
      <c r="I63" s="135"/>
      <c r="J63" s="135"/>
      <c r="K63" s="135">
        <f>'将来負担比率（分子）の構造'!L$44</f>
        <v>1775</v>
      </c>
      <c r="L63" s="135"/>
      <c r="M63" s="135"/>
      <c r="N63" s="135">
        <f>'将来負担比率（分子）の構造'!M$44</f>
        <v>2043</v>
      </c>
      <c r="O63" s="135"/>
      <c r="P63" s="135"/>
    </row>
    <row r="64" spans="1:16" x14ac:dyDescent="0.15">
      <c r="A64" s="135" t="s">
        <v>26</v>
      </c>
      <c r="B64" s="135">
        <f>'将来負担比率（分子）の構造'!I$43</f>
        <v>21363</v>
      </c>
      <c r="C64" s="135"/>
      <c r="D64" s="135"/>
      <c r="E64" s="135">
        <f>'将来負担比率（分子）の構造'!J$43</f>
        <v>20932</v>
      </c>
      <c r="F64" s="135"/>
      <c r="G64" s="135"/>
      <c r="H64" s="135">
        <f>'将来負担比率（分子）の構造'!K$43</f>
        <v>19660</v>
      </c>
      <c r="I64" s="135"/>
      <c r="J64" s="135"/>
      <c r="K64" s="135">
        <f>'将来負担比率（分子）の構造'!L$43</f>
        <v>18516</v>
      </c>
      <c r="L64" s="135"/>
      <c r="M64" s="135"/>
      <c r="N64" s="135">
        <f>'将来負担比率（分子）の構造'!M$43</f>
        <v>16900</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66388</v>
      </c>
      <c r="C66" s="135"/>
      <c r="D66" s="135"/>
      <c r="E66" s="135">
        <f>'将来負担比率（分子）の構造'!J$41</f>
        <v>68153</v>
      </c>
      <c r="F66" s="135"/>
      <c r="G66" s="135"/>
      <c r="H66" s="135">
        <f>'将来負担比率（分子）の構造'!K$41</f>
        <v>66640</v>
      </c>
      <c r="I66" s="135"/>
      <c r="J66" s="135"/>
      <c r="K66" s="135">
        <f>'将来負担比率（分子）の構造'!L$41</f>
        <v>63322</v>
      </c>
      <c r="L66" s="135"/>
      <c r="M66" s="135"/>
      <c r="N66" s="135">
        <f>'将来負担比率（分子）の構造'!M$41</f>
        <v>61143</v>
      </c>
      <c r="O66" s="135"/>
      <c r="P66" s="135"/>
    </row>
    <row r="67" spans="1:16" x14ac:dyDescent="0.15">
      <c r="A67" s="135" t="s">
        <v>62</v>
      </c>
      <c r="B67" s="135" t="e">
        <f>NA()</f>
        <v>#N/A</v>
      </c>
      <c r="C67" s="135">
        <f>IF(ISNUMBER('将来負担比率（分子）の構造'!I$52), IF('将来負担比率（分子）の構造'!I$52 &lt; 0, 0, '将来負担比率（分子）の構造'!I$52), NA())</f>
        <v>2774</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28480242</v>
      </c>
      <c r="S5" s="613"/>
      <c r="T5" s="613"/>
      <c r="U5" s="613"/>
      <c r="V5" s="613"/>
      <c r="W5" s="613"/>
      <c r="X5" s="613"/>
      <c r="Y5" s="614"/>
      <c r="Z5" s="615">
        <v>34.799999999999997</v>
      </c>
      <c r="AA5" s="615"/>
      <c r="AB5" s="615"/>
      <c r="AC5" s="615"/>
      <c r="AD5" s="616">
        <v>26022687</v>
      </c>
      <c r="AE5" s="616"/>
      <c r="AF5" s="616"/>
      <c r="AG5" s="616"/>
      <c r="AH5" s="616"/>
      <c r="AI5" s="616"/>
      <c r="AJ5" s="616"/>
      <c r="AK5" s="616"/>
      <c r="AL5" s="617">
        <v>60.3</v>
      </c>
      <c r="AM5" s="618"/>
      <c r="AN5" s="618"/>
      <c r="AO5" s="619"/>
      <c r="AP5" s="609" t="s">
        <v>206</v>
      </c>
      <c r="AQ5" s="610"/>
      <c r="AR5" s="610"/>
      <c r="AS5" s="610"/>
      <c r="AT5" s="610"/>
      <c r="AU5" s="610"/>
      <c r="AV5" s="610"/>
      <c r="AW5" s="610"/>
      <c r="AX5" s="610"/>
      <c r="AY5" s="610"/>
      <c r="AZ5" s="610"/>
      <c r="BA5" s="610"/>
      <c r="BB5" s="610"/>
      <c r="BC5" s="610"/>
      <c r="BD5" s="610"/>
      <c r="BE5" s="610"/>
      <c r="BF5" s="611"/>
      <c r="BG5" s="623">
        <v>26017942</v>
      </c>
      <c r="BH5" s="624"/>
      <c r="BI5" s="624"/>
      <c r="BJ5" s="624"/>
      <c r="BK5" s="624"/>
      <c r="BL5" s="624"/>
      <c r="BM5" s="624"/>
      <c r="BN5" s="625"/>
      <c r="BO5" s="626">
        <v>91.4</v>
      </c>
      <c r="BP5" s="626"/>
      <c r="BQ5" s="626"/>
      <c r="BR5" s="626"/>
      <c r="BS5" s="627">
        <v>332804</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332020</v>
      </c>
      <c r="S6" s="624"/>
      <c r="T6" s="624"/>
      <c r="U6" s="624"/>
      <c r="V6" s="624"/>
      <c r="W6" s="624"/>
      <c r="X6" s="624"/>
      <c r="Y6" s="625"/>
      <c r="Z6" s="626">
        <v>0.4</v>
      </c>
      <c r="AA6" s="626"/>
      <c r="AB6" s="626"/>
      <c r="AC6" s="626"/>
      <c r="AD6" s="627">
        <v>332020</v>
      </c>
      <c r="AE6" s="627"/>
      <c r="AF6" s="627"/>
      <c r="AG6" s="627"/>
      <c r="AH6" s="627"/>
      <c r="AI6" s="627"/>
      <c r="AJ6" s="627"/>
      <c r="AK6" s="627"/>
      <c r="AL6" s="628">
        <v>0.8</v>
      </c>
      <c r="AM6" s="629"/>
      <c r="AN6" s="629"/>
      <c r="AO6" s="630"/>
      <c r="AP6" s="620" t="s">
        <v>211</v>
      </c>
      <c r="AQ6" s="621"/>
      <c r="AR6" s="621"/>
      <c r="AS6" s="621"/>
      <c r="AT6" s="621"/>
      <c r="AU6" s="621"/>
      <c r="AV6" s="621"/>
      <c r="AW6" s="621"/>
      <c r="AX6" s="621"/>
      <c r="AY6" s="621"/>
      <c r="AZ6" s="621"/>
      <c r="BA6" s="621"/>
      <c r="BB6" s="621"/>
      <c r="BC6" s="621"/>
      <c r="BD6" s="621"/>
      <c r="BE6" s="621"/>
      <c r="BF6" s="622"/>
      <c r="BG6" s="623">
        <v>26017942</v>
      </c>
      <c r="BH6" s="624"/>
      <c r="BI6" s="624"/>
      <c r="BJ6" s="624"/>
      <c r="BK6" s="624"/>
      <c r="BL6" s="624"/>
      <c r="BM6" s="624"/>
      <c r="BN6" s="625"/>
      <c r="BO6" s="626">
        <v>91.4</v>
      </c>
      <c r="BP6" s="626"/>
      <c r="BQ6" s="626"/>
      <c r="BR6" s="626"/>
      <c r="BS6" s="627">
        <v>332804</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533860</v>
      </c>
      <c r="CS6" s="624"/>
      <c r="CT6" s="624"/>
      <c r="CU6" s="624"/>
      <c r="CV6" s="624"/>
      <c r="CW6" s="624"/>
      <c r="CX6" s="624"/>
      <c r="CY6" s="625"/>
      <c r="CZ6" s="626">
        <v>0.7</v>
      </c>
      <c r="DA6" s="626"/>
      <c r="DB6" s="626"/>
      <c r="DC6" s="626"/>
      <c r="DD6" s="632" t="s">
        <v>213</v>
      </c>
      <c r="DE6" s="624"/>
      <c r="DF6" s="624"/>
      <c r="DG6" s="624"/>
      <c r="DH6" s="624"/>
      <c r="DI6" s="624"/>
      <c r="DJ6" s="624"/>
      <c r="DK6" s="624"/>
      <c r="DL6" s="624"/>
      <c r="DM6" s="624"/>
      <c r="DN6" s="624"/>
      <c r="DO6" s="624"/>
      <c r="DP6" s="625"/>
      <c r="DQ6" s="632">
        <v>533765</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96500</v>
      </c>
      <c r="S7" s="624"/>
      <c r="T7" s="624"/>
      <c r="U7" s="624"/>
      <c r="V7" s="624"/>
      <c r="W7" s="624"/>
      <c r="X7" s="624"/>
      <c r="Y7" s="625"/>
      <c r="Z7" s="626">
        <v>0.1</v>
      </c>
      <c r="AA7" s="626"/>
      <c r="AB7" s="626"/>
      <c r="AC7" s="626"/>
      <c r="AD7" s="627">
        <v>96500</v>
      </c>
      <c r="AE7" s="627"/>
      <c r="AF7" s="627"/>
      <c r="AG7" s="627"/>
      <c r="AH7" s="627"/>
      <c r="AI7" s="627"/>
      <c r="AJ7" s="627"/>
      <c r="AK7" s="627"/>
      <c r="AL7" s="628">
        <v>0.2</v>
      </c>
      <c r="AM7" s="629"/>
      <c r="AN7" s="629"/>
      <c r="AO7" s="630"/>
      <c r="AP7" s="620" t="s">
        <v>215</v>
      </c>
      <c r="AQ7" s="621"/>
      <c r="AR7" s="621"/>
      <c r="AS7" s="621"/>
      <c r="AT7" s="621"/>
      <c r="AU7" s="621"/>
      <c r="AV7" s="621"/>
      <c r="AW7" s="621"/>
      <c r="AX7" s="621"/>
      <c r="AY7" s="621"/>
      <c r="AZ7" s="621"/>
      <c r="BA7" s="621"/>
      <c r="BB7" s="621"/>
      <c r="BC7" s="621"/>
      <c r="BD7" s="621"/>
      <c r="BE7" s="621"/>
      <c r="BF7" s="622"/>
      <c r="BG7" s="623">
        <v>13080454</v>
      </c>
      <c r="BH7" s="624"/>
      <c r="BI7" s="624"/>
      <c r="BJ7" s="624"/>
      <c r="BK7" s="624"/>
      <c r="BL7" s="624"/>
      <c r="BM7" s="624"/>
      <c r="BN7" s="625"/>
      <c r="BO7" s="626">
        <v>45.9</v>
      </c>
      <c r="BP7" s="626"/>
      <c r="BQ7" s="626"/>
      <c r="BR7" s="626"/>
      <c r="BS7" s="627">
        <v>332804</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8130793</v>
      </c>
      <c r="CS7" s="624"/>
      <c r="CT7" s="624"/>
      <c r="CU7" s="624"/>
      <c r="CV7" s="624"/>
      <c r="CW7" s="624"/>
      <c r="CX7" s="624"/>
      <c r="CY7" s="625"/>
      <c r="CZ7" s="626">
        <v>10.1</v>
      </c>
      <c r="DA7" s="626"/>
      <c r="DB7" s="626"/>
      <c r="DC7" s="626"/>
      <c r="DD7" s="632">
        <v>565321</v>
      </c>
      <c r="DE7" s="624"/>
      <c r="DF7" s="624"/>
      <c r="DG7" s="624"/>
      <c r="DH7" s="624"/>
      <c r="DI7" s="624"/>
      <c r="DJ7" s="624"/>
      <c r="DK7" s="624"/>
      <c r="DL7" s="624"/>
      <c r="DM7" s="624"/>
      <c r="DN7" s="624"/>
      <c r="DO7" s="624"/>
      <c r="DP7" s="625"/>
      <c r="DQ7" s="632">
        <v>6982697</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226444</v>
      </c>
      <c r="S8" s="624"/>
      <c r="T8" s="624"/>
      <c r="U8" s="624"/>
      <c r="V8" s="624"/>
      <c r="W8" s="624"/>
      <c r="X8" s="624"/>
      <c r="Y8" s="625"/>
      <c r="Z8" s="626">
        <v>0.3</v>
      </c>
      <c r="AA8" s="626"/>
      <c r="AB8" s="626"/>
      <c r="AC8" s="626"/>
      <c r="AD8" s="627">
        <v>226444</v>
      </c>
      <c r="AE8" s="627"/>
      <c r="AF8" s="627"/>
      <c r="AG8" s="627"/>
      <c r="AH8" s="627"/>
      <c r="AI8" s="627"/>
      <c r="AJ8" s="627"/>
      <c r="AK8" s="627"/>
      <c r="AL8" s="628">
        <v>0.5</v>
      </c>
      <c r="AM8" s="629"/>
      <c r="AN8" s="629"/>
      <c r="AO8" s="630"/>
      <c r="AP8" s="620" t="s">
        <v>218</v>
      </c>
      <c r="AQ8" s="621"/>
      <c r="AR8" s="621"/>
      <c r="AS8" s="621"/>
      <c r="AT8" s="621"/>
      <c r="AU8" s="621"/>
      <c r="AV8" s="621"/>
      <c r="AW8" s="621"/>
      <c r="AX8" s="621"/>
      <c r="AY8" s="621"/>
      <c r="AZ8" s="621"/>
      <c r="BA8" s="621"/>
      <c r="BB8" s="621"/>
      <c r="BC8" s="621"/>
      <c r="BD8" s="621"/>
      <c r="BE8" s="621"/>
      <c r="BF8" s="622"/>
      <c r="BG8" s="623">
        <v>358167</v>
      </c>
      <c r="BH8" s="624"/>
      <c r="BI8" s="624"/>
      <c r="BJ8" s="624"/>
      <c r="BK8" s="624"/>
      <c r="BL8" s="624"/>
      <c r="BM8" s="624"/>
      <c r="BN8" s="625"/>
      <c r="BO8" s="626">
        <v>1.3</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43346932</v>
      </c>
      <c r="CS8" s="624"/>
      <c r="CT8" s="624"/>
      <c r="CU8" s="624"/>
      <c r="CV8" s="624"/>
      <c r="CW8" s="624"/>
      <c r="CX8" s="624"/>
      <c r="CY8" s="625"/>
      <c r="CZ8" s="626">
        <v>54.1</v>
      </c>
      <c r="DA8" s="626"/>
      <c r="DB8" s="626"/>
      <c r="DC8" s="626"/>
      <c r="DD8" s="632">
        <v>469768</v>
      </c>
      <c r="DE8" s="624"/>
      <c r="DF8" s="624"/>
      <c r="DG8" s="624"/>
      <c r="DH8" s="624"/>
      <c r="DI8" s="624"/>
      <c r="DJ8" s="624"/>
      <c r="DK8" s="624"/>
      <c r="DL8" s="624"/>
      <c r="DM8" s="624"/>
      <c r="DN8" s="624"/>
      <c r="DO8" s="624"/>
      <c r="DP8" s="625"/>
      <c r="DQ8" s="632">
        <v>18839946</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248375</v>
      </c>
      <c r="S9" s="624"/>
      <c r="T9" s="624"/>
      <c r="U9" s="624"/>
      <c r="V9" s="624"/>
      <c r="W9" s="624"/>
      <c r="X9" s="624"/>
      <c r="Y9" s="625"/>
      <c r="Z9" s="626">
        <v>0.3</v>
      </c>
      <c r="AA9" s="626"/>
      <c r="AB9" s="626"/>
      <c r="AC9" s="626"/>
      <c r="AD9" s="627">
        <v>248375</v>
      </c>
      <c r="AE9" s="627"/>
      <c r="AF9" s="627"/>
      <c r="AG9" s="627"/>
      <c r="AH9" s="627"/>
      <c r="AI9" s="627"/>
      <c r="AJ9" s="627"/>
      <c r="AK9" s="627"/>
      <c r="AL9" s="628">
        <v>0.6</v>
      </c>
      <c r="AM9" s="629"/>
      <c r="AN9" s="629"/>
      <c r="AO9" s="630"/>
      <c r="AP9" s="620" t="s">
        <v>221</v>
      </c>
      <c r="AQ9" s="621"/>
      <c r="AR9" s="621"/>
      <c r="AS9" s="621"/>
      <c r="AT9" s="621"/>
      <c r="AU9" s="621"/>
      <c r="AV9" s="621"/>
      <c r="AW9" s="621"/>
      <c r="AX9" s="621"/>
      <c r="AY9" s="621"/>
      <c r="AZ9" s="621"/>
      <c r="BA9" s="621"/>
      <c r="BB9" s="621"/>
      <c r="BC9" s="621"/>
      <c r="BD9" s="621"/>
      <c r="BE9" s="621"/>
      <c r="BF9" s="622"/>
      <c r="BG9" s="623">
        <v>10769431</v>
      </c>
      <c r="BH9" s="624"/>
      <c r="BI9" s="624"/>
      <c r="BJ9" s="624"/>
      <c r="BK9" s="624"/>
      <c r="BL9" s="624"/>
      <c r="BM9" s="624"/>
      <c r="BN9" s="625"/>
      <c r="BO9" s="626">
        <v>37.799999999999997</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4981875</v>
      </c>
      <c r="CS9" s="624"/>
      <c r="CT9" s="624"/>
      <c r="CU9" s="624"/>
      <c r="CV9" s="624"/>
      <c r="CW9" s="624"/>
      <c r="CX9" s="624"/>
      <c r="CY9" s="625"/>
      <c r="CZ9" s="626">
        <v>6.2</v>
      </c>
      <c r="DA9" s="626"/>
      <c r="DB9" s="626"/>
      <c r="DC9" s="626"/>
      <c r="DD9" s="632">
        <v>875263</v>
      </c>
      <c r="DE9" s="624"/>
      <c r="DF9" s="624"/>
      <c r="DG9" s="624"/>
      <c r="DH9" s="624"/>
      <c r="DI9" s="624"/>
      <c r="DJ9" s="624"/>
      <c r="DK9" s="624"/>
      <c r="DL9" s="624"/>
      <c r="DM9" s="624"/>
      <c r="DN9" s="624"/>
      <c r="DO9" s="624"/>
      <c r="DP9" s="625"/>
      <c r="DQ9" s="632">
        <v>3787423</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4350190</v>
      </c>
      <c r="S10" s="624"/>
      <c r="T10" s="624"/>
      <c r="U10" s="624"/>
      <c r="V10" s="624"/>
      <c r="W10" s="624"/>
      <c r="X10" s="624"/>
      <c r="Y10" s="625"/>
      <c r="Z10" s="626">
        <v>5.3</v>
      </c>
      <c r="AA10" s="626"/>
      <c r="AB10" s="626"/>
      <c r="AC10" s="626"/>
      <c r="AD10" s="627">
        <v>4350190</v>
      </c>
      <c r="AE10" s="627"/>
      <c r="AF10" s="627"/>
      <c r="AG10" s="627"/>
      <c r="AH10" s="627"/>
      <c r="AI10" s="627"/>
      <c r="AJ10" s="627"/>
      <c r="AK10" s="627"/>
      <c r="AL10" s="628">
        <v>10.1</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532802</v>
      </c>
      <c r="BH10" s="624"/>
      <c r="BI10" s="624"/>
      <c r="BJ10" s="624"/>
      <c r="BK10" s="624"/>
      <c r="BL10" s="624"/>
      <c r="BM10" s="624"/>
      <c r="BN10" s="625"/>
      <c r="BO10" s="626">
        <v>1.9</v>
      </c>
      <c r="BP10" s="626"/>
      <c r="BQ10" s="626"/>
      <c r="BR10" s="626"/>
      <c r="BS10" s="632">
        <v>90223</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17795</v>
      </c>
      <c r="CS10" s="624"/>
      <c r="CT10" s="624"/>
      <c r="CU10" s="624"/>
      <c r="CV10" s="624"/>
      <c r="CW10" s="624"/>
      <c r="CX10" s="624"/>
      <c r="CY10" s="625"/>
      <c r="CZ10" s="626">
        <v>0</v>
      </c>
      <c r="DA10" s="626"/>
      <c r="DB10" s="626"/>
      <c r="DC10" s="626"/>
      <c r="DD10" s="632" t="s">
        <v>109</v>
      </c>
      <c r="DE10" s="624"/>
      <c r="DF10" s="624"/>
      <c r="DG10" s="624"/>
      <c r="DH10" s="624"/>
      <c r="DI10" s="624"/>
      <c r="DJ10" s="624"/>
      <c r="DK10" s="624"/>
      <c r="DL10" s="624"/>
      <c r="DM10" s="624"/>
      <c r="DN10" s="624"/>
      <c r="DO10" s="624"/>
      <c r="DP10" s="625"/>
      <c r="DQ10" s="632">
        <v>17795</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1420054</v>
      </c>
      <c r="BH11" s="624"/>
      <c r="BI11" s="624"/>
      <c r="BJ11" s="624"/>
      <c r="BK11" s="624"/>
      <c r="BL11" s="624"/>
      <c r="BM11" s="624"/>
      <c r="BN11" s="625"/>
      <c r="BO11" s="626">
        <v>5</v>
      </c>
      <c r="BP11" s="626"/>
      <c r="BQ11" s="626"/>
      <c r="BR11" s="626"/>
      <c r="BS11" s="632">
        <v>242581</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175204</v>
      </c>
      <c r="CS11" s="624"/>
      <c r="CT11" s="624"/>
      <c r="CU11" s="624"/>
      <c r="CV11" s="624"/>
      <c r="CW11" s="624"/>
      <c r="CX11" s="624"/>
      <c r="CY11" s="625"/>
      <c r="CZ11" s="626">
        <v>0.2</v>
      </c>
      <c r="DA11" s="626"/>
      <c r="DB11" s="626"/>
      <c r="DC11" s="626"/>
      <c r="DD11" s="632">
        <v>42284</v>
      </c>
      <c r="DE11" s="624"/>
      <c r="DF11" s="624"/>
      <c r="DG11" s="624"/>
      <c r="DH11" s="624"/>
      <c r="DI11" s="624"/>
      <c r="DJ11" s="624"/>
      <c r="DK11" s="624"/>
      <c r="DL11" s="624"/>
      <c r="DM11" s="624"/>
      <c r="DN11" s="624"/>
      <c r="DO11" s="624"/>
      <c r="DP11" s="625"/>
      <c r="DQ11" s="632">
        <v>145480</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11045126</v>
      </c>
      <c r="BH12" s="624"/>
      <c r="BI12" s="624"/>
      <c r="BJ12" s="624"/>
      <c r="BK12" s="624"/>
      <c r="BL12" s="624"/>
      <c r="BM12" s="624"/>
      <c r="BN12" s="625"/>
      <c r="BO12" s="626">
        <v>38.799999999999997</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334128</v>
      </c>
      <c r="CS12" s="624"/>
      <c r="CT12" s="624"/>
      <c r="CU12" s="624"/>
      <c r="CV12" s="624"/>
      <c r="CW12" s="624"/>
      <c r="CX12" s="624"/>
      <c r="CY12" s="625"/>
      <c r="CZ12" s="626">
        <v>0.4</v>
      </c>
      <c r="DA12" s="626"/>
      <c r="DB12" s="626"/>
      <c r="DC12" s="626"/>
      <c r="DD12" s="632" t="s">
        <v>109</v>
      </c>
      <c r="DE12" s="624"/>
      <c r="DF12" s="624"/>
      <c r="DG12" s="624"/>
      <c r="DH12" s="624"/>
      <c r="DI12" s="624"/>
      <c r="DJ12" s="624"/>
      <c r="DK12" s="624"/>
      <c r="DL12" s="624"/>
      <c r="DM12" s="624"/>
      <c r="DN12" s="624"/>
      <c r="DO12" s="624"/>
      <c r="DP12" s="625"/>
      <c r="DQ12" s="632">
        <v>321352</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120672</v>
      </c>
      <c r="S13" s="624"/>
      <c r="T13" s="624"/>
      <c r="U13" s="624"/>
      <c r="V13" s="624"/>
      <c r="W13" s="624"/>
      <c r="X13" s="624"/>
      <c r="Y13" s="625"/>
      <c r="Z13" s="626">
        <v>0.1</v>
      </c>
      <c r="AA13" s="626"/>
      <c r="AB13" s="626"/>
      <c r="AC13" s="626"/>
      <c r="AD13" s="627">
        <v>120672</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10758128</v>
      </c>
      <c r="BH13" s="624"/>
      <c r="BI13" s="624"/>
      <c r="BJ13" s="624"/>
      <c r="BK13" s="624"/>
      <c r="BL13" s="624"/>
      <c r="BM13" s="624"/>
      <c r="BN13" s="625"/>
      <c r="BO13" s="626">
        <v>37.799999999999997</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5871531</v>
      </c>
      <c r="CS13" s="624"/>
      <c r="CT13" s="624"/>
      <c r="CU13" s="624"/>
      <c r="CV13" s="624"/>
      <c r="CW13" s="624"/>
      <c r="CX13" s="624"/>
      <c r="CY13" s="625"/>
      <c r="CZ13" s="626">
        <v>7.3</v>
      </c>
      <c r="DA13" s="626"/>
      <c r="DB13" s="626"/>
      <c r="DC13" s="626"/>
      <c r="DD13" s="632">
        <v>2309729</v>
      </c>
      <c r="DE13" s="624"/>
      <c r="DF13" s="624"/>
      <c r="DG13" s="624"/>
      <c r="DH13" s="624"/>
      <c r="DI13" s="624"/>
      <c r="DJ13" s="624"/>
      <c r="DK13" s="624"/>
      <c r="DL13" s="624"/>
      <c r="DM13" s="624"/>
      <c r="DN13" s="624"/>
      <c r="DO13" s="624"/>
      <c r="DP13" s="625"/>
      <c r="DQ13" s="632">
        <v>4176174</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215651</v>
      </c>
      <c r="BH14" s="624"/>
      <c r="BI14" s="624"/>
      <c r="BJ14" s="624"/>
      <c r="BK14" s="624"/>
      <c r="BL14" s="624"/>
      <c r="BM14" s="624"/>
      <c r="BN14" s="625"/>
      <c r="BO14" s="626">
        <v>0.8</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3042360</v>
      </c>
      <c r="CS14" s="624"/>
      <c r="CT14" s="624"/>
      <c r="CU14" s="624"/>
      <c r="CV14" s="624"/>
      <c r="CW14" s="624"/>
      <c r="CX14" s="624"/>
      <c r="CY14" s="625"/>
      <c r="CZ14" s="626">
        <v>3.8</v>
      </c>
      <c r="DA14" s="626"/>
      <c r="DB14" s="626"/>
      <c r="DC14" s="626"/>
      <c r="DD14" s="632">
        <v>45999</v>
      </c>
      <c r="DE14" s="624"/>
      <c r="DF14" s="624"/>
      <c r="DG14" s="624"/>
      <c r="DH14" s="624"/>
      <c r="DI14" s="624"/>
      <c r="DJ14" s="624"/>
      <c r="DK14" s="624"/>
      <c r="DL14" s="624"/>
      <c r="DM14" s="624"/>
      <c r="DN14" s="624"/>
      <c r="DO14" s="624"/>
      <c r="DP14" s="625"/>
      <c r="DQ14" s="632">
        <v>2988173</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161213</v>
      </c>
      <c r="S15" s="624"/>
      <c r="T15" s="624"/>
      <c r="U15" s="624"/>
      <c r="V15" s="624"/>
      <c r="W15" s="624"/>
      <c r="X15" s="624"/>
      <c r="Y15" s="625"/>
      <c r="Z15" s="626">
        <v>0.2</v>
      </c>
      <c r="AA15" s="626"/>
      <c r="AB15" s="626"/>
      <c r="AC15" s="626"/>
      <c r="AD15" s="627">
        <v>161213</v>
      </c>
      <c r="AE15" s="627"/>
      <c r="AF15" s="627"/>
      <c r="AG15" s="627"/>
      <c r="AH15" s="627"/>
      <c r="AI15" s="627"/>
      <c r="AJ15" s="627"/>
      <c r="AK15" s="627"/>
      <c r="AL15" s="628">
        <v>0.4</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1676711</v>
      </c>
      <c r="BH15" s="624"/>
      <c r="BI15" s="624"/>
      <c r="BJ15" s="624"/>
      <c r="BK15" s="624"/>
      <c r="BL15" s="624"/>
      <c r="BM15" s="624"/>
      <c r="BN15" s="625"/>
      <c r="BO15" s="626">
        <v>5.9</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6212348</v>
      </c>
      <c r="CS15" s="624"/>
      <c r="CT15" s="624"/>
      <c r="CU15" s="624"/>
      <c r="CV15" s="624"/>
      <c r="CW15" s="624"/>
      <c r="CX15" s="624"/>
      <c r="CY15" s="625"/>
      <c r="CZ15" s="626">
        <v>7.8</v>
      </c>
      <c r="DA15" s="626"/>
      <c r="DB15" s="626"/>
      <c r="DC15" s="626"/>
      <c r="DD15" s="632">
        <v>730518</v>
      </c>
      <c r="DE15" s="624"/>
      <c r="DF15" s="624"/>
      <c r="DG15" s="624"/>
      <c r="DH15" s="624"/>
      <c r="DI15" s="624"/>
      <c r="DJ15" s="624"/>
      <c r="DK15" s="624"/>
      <c r="DL15" s="624"/>
      <c r="DM15" s="624"/>
      <c r="DN15" s="624"/>
      <c r="DO15" s="624"/>
      <c r="DP15" s="625"/>
      <c r="DQ15" s="632">
        <v>5260078</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11909854</v>
      </c>
      <c r="S16" s="624"/>
      <c r="T16" s="624"/>
      <c r="U16" s="624"/>
      <c r="V16" s="624"/>
      <c r="W16" s="624"/>
      <c r="X16" s="624"/>
      <c r="Y16" s="625"/>
      <c r="Z16" s="626">
        <v>14.6</v>
      </c>
      <c r="AA16" s="626"/>
      <c r="AB16" s="626"/>
      <c r="AC16" s="626"/>
      <c r="AD16" s="627">
        <v>11385260</v>
      </c>
      <c r="AE16" s="627"/>
      <c r="AF16" s="627"/>
      <c r="AG16" s="627"/>
      <c r="AH16" s="627"/>
      <c r="AI16" s="627"/>
      <c r="AJ16" s="627"/>
      <c r="AK16" s="627"/>
      <c r="AL16" s="628">
        <v>26.4</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11385260</v>
      </c>
      <c r="S17" s="624"/>
      <c r="T17" s="624"/>
      <c r="U17" s="624"/>
      <c r="V17" s="624"/>
      <c r="W17" s="624"/>
      <c r="X17" s="624"/>
      <c r="Y17" s="625"/>
      <c r="Z17" s="626">
        <v>13.9</v>
      </c>
      <c r="AA17" s="626"/>
      <c r="AB17" s="626"/>
      <c r="AC17" s="626"/>
      <c r="AD17" s="627">
        <v>11385260</v>
      </c>
      <c r="AE17" s="627"/>
      <c r="AF17" s="627"/>
      <c r="AG17" s="627"/>
      <c r="AH17" s="627"/>
      <c r="AI17" s="627"/>
      <c r="AJ17" s="627"/>
      <c r="AK17" s="627"/>
      <c r="AL17" s="628">
        <v>26.4</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7466290</v>
      </c>
      <c r="CS17" s="624"/>
      <c r="CT17" s="624"/>
      <c r="CU17" s="624"/>
      <c r="CV17" s="624"/>
      <c r="CW17" s="624"/>
      <c r="CX17" s="624"/>
      <c r="CY17" s="625"/>
      <c r="CZ17" s="626">
        <v>9.3000000000000007</v>
      </c>
      <c r="DA17" s="626"/>
      <c r="DB17" s="626"/>
      <c r="DC17" s="626"/>
      <c r="DD17" s="632" t="s">
        <v>109</v>
      </c>
      <c r="DE17" s="624"/>
      <c r="DF17" s="624"/>
      <c r="DG17" s="624"/>
      <c r="DH17" s="624"/>
      <c r="DI17" s="624"/>
      <c r="DJ17" s="624"/>
      <c r="DK17" s="624"/>
      <c r="DL17" s="624"/>
      <c r="DM17" s="624"/>
      <c r="DN17" s="624"/>
      <c r="DO17" s="624"/>
      <c r="DP17" s="625"/>
      <c r="DQ17" s="632">
        <v>7442766</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524593</v>
      </c>
      <c r="S18" s="624"/>
      <c r="T18" s="624"/>
      <c r="U18" s="624"/>
      <c r="V18" s="624"/>
      <c r="W18" s="624"/>
      <c r="X18" s="624"/>
      <c r="Y18" s="625"/>
      <c r="Z18" s="626">
        <v>0.6</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2462300</v>
      </c>
      <c r="BH19" s="624"/>
      <c r="BI19" s="624"/>
      <c r="BJ19" s="624"/>
      <c r="BK19" s="624"/>
      <c r="BL19" s="624"/>
      <c r="BM19" s="624"/>
      <c r="BN19" s="625"/>
      <c r="BO19" s="626">
        <v>8.6</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45925510</v>
      </c>
      <c r="S20" s="624"/>
      <c r="T20" s="624"/>
      <c r="U20" s="624"/>
      <c r="V20" s="624"/>
      <c r="W20" s="624"/>
      <c r="X20" s="624"/>
      <c r="Y20" s="625"/>
      <c r="Z20" s="626">
        <v>56.2</v>
      </c>
      <c r="AA20" s="626"/>
      <c r="AB20" s="626"/>
      <c r="AC20" s="626"/>
      <c r="AD20" s="627">
        <v>42943361</v>
      </c>
      <c r="AE20" s="627"/>
      <c r="AF20" s="627"/>
      <c r="AG20" s="627"/>
      <c r="AH20" s="627"/>
      <c r="AI20" s="627"/>
      <c r="AJ20" s="627"/>
      <c r="AK20" s="627"/>
      <c r="AL20" s="628">
        <v>99.5</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2462300</v>
      </c>
      <c r="BH20" s="624"/>
      <c r="BI20" s="624"/>
      <c r="BJ20" s="624"/>
      <c r="BK20" s="624"/>
      <c r="BL20" s="624"/>
      <c r="BM20" s="624"/>
      <c r="BN20" s="625"/>
      <c r="BO20" s="626">
        <v>8.6</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80113116</v>
      </c>
      <c r="CS20" s="624"/>
      <c r="CT20" s="624"/>
      <c r="CU20" s="624"/>
      <c r="CV20" s="624"/>
      <c r="CW20" s="624"/>
      <c r="CX20" s="624"/>
      <c r="CY20" s="625"/>
      <c r="CZ20" s="626">
        <v>100</v>
      </c>
      <c r="DA20" s="626"/>
      <c r="DB20" s="626"/>
      <c r="DC20" s="626"/>
      <c r="DD20" s="632">
        <v>5038882</v>
      </c>
      <c r="DE20" s="624"/>
      <c r="DF20" s="624"/>
      <c r="DG20" s="624"/>
      <c r="DH20" s="624"/>
      <c r="DI20" s="624"/>
      <c r="DJ20" s="624"/>
      <c r="DK20" s="624"/>
      <c r="DL20" s="624"/>
      <c r="DM20" s="624"/>
      <c r="DN20" s="624"/>
      <c r="DO20" s="624"/>
      <c r="DP20" s="625"/>
      <c r="DQ20" s="632">
        <v>50495649</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32014</v>
      </c>
      <c r="S21" s="624"/>
      <c r="T21" s="624"/>
      <c r="U21" s="624"/>
      <c r="V21" s="624"/>
      <c r="W21" s="624"/>
      <c r="X21" s="624"/>
      <c r="Y21" s="625"/>
      <c r="Z21" s="626">
        <v>0</v>
      </c>
      <c r="AA21" s="626"/>
      <c r="AB21" s="626"/>
      <c r="AC21" s="626"/>
      <c r="AD21" s="627">
        <v>32014</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4745</v>
      </c>
      <c r="BH21" s="624"/>
      <c r="BI21" s="624"/>
      <c r="BJ21" s="624"/>
      <c r="BK21" s="624"/>
      <c r="BL21" s="624"/>
      <c r="BM21" s="624"/>
      <c r="BN21" s="625"/>
      <c r="BO21" s="626">
        <v>0</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943284</v>
      </c>
      <c r="S22" s="624"/>
      <c r="T22" s="624"/>
      <c r="U22" s="624"/>
      <c r="V22" s="624"/>
      <c r="W22" s="624"/>
      <c r="X22" s="624"/>
      <c r="Y22" s="625"/>
      <c r="Z22" s="626">
        <v>1.2</v>
      </c>
      <c r="AA22" s="626"/>
      <c r="AB22" s="626"/>
      <c r="AC22" s="626"/>
      <c r="AD22" s="627">
        <v>13685</v>
      </c>
      <c r="AE22" s="627"/>
      <c r="AF22" s="627"/>
      <c r="AG22" s="627"/>
      <c r="AH22" s="627"/>
      <c r="AI22" s="627"/>
      <c r="AJ22" s="627"/>
      <c r="AK22" s="627"/>
      <c r="AL22" s="628">
        <v>0</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574424</v>
      </c>
      <c r="S23" s="624"/>
      <c r="T23" s="624"/>
      <c r="U23" s="624"/>
      <c r="V23" s="624"/>
      <c r="W23" s="624"/>
      <c r="X23" s="624"/>
      <c r="Y23" s="625"/>
      <c r="Z23" s="626">
        <v>0.7</v>
      </c>
      <c r="AA23" s="626"/>
      <c r="AB23" s="626"/>
      <c r="AC23" s="626"/>
      <c r="AD23" s="627">
        <v>178718</v>
      </c>
      <c r="AE23" s="627"/>
      <c r="AF23" s="627"/>
      <c r="AG23" s="627"/>
      <c r="AH23" s="627"/>
      <c r="AI23" s="627"/>
      <c r="AJ23" s="627"/>
      <c r="AK23" s="627"/>
      <c r="AL23" s="628">
        <v>0.4</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2457555</v>
      </c>
      <c r="BH23" s="624"/>
      <c r="BI23" s="624"/>
      <c r="BJ23" s="624"/>
      <c r="BK23" s="624"/>
      <c r="BL23" s="624"/>
      <c r="BM23" s="624"/>
      <c r="BN23" s="625"/>
      <c r="BO23" s="626">
        <v>8.6</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338551</v>
      </c>
      <c r="S24" s="624"/>
      <c r="T24" s="624"/>
      <c r="U24" s="624"/>
      <c r="V24" s="624"/>
      <c r="W24" s="624"/>
      <c r="X24" s="624"/>
      <c r="Y24" s="625"/>
      <c r="Z24" s="626">
        <v>0.4</v>
      </c>
      <c r="AA24" s="626"/>
      <c r="AB24" s="626"/>
      <c r="AC24" s="626"/>
      <c r="AD24" s="627" t="s">
        <v>109</v>
      </c>
      <c r="AE24" s="627"/>
      <c r="AF24" s="627"/>
      <c r="AG24" s="627"/>
      <c r="AH24" s="627"/>
      <c r="AI24" s="627"/>
      <c r="AJ24" s="627"/>
      <c r="AK24" s="627"/>
      <c r="AL24" s="628" t="s">
        <v>109</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48024011</v>
      </c>
      <c r="CS24" s="613"/>
      <c r="CT24" s="613"/>
      <c r="CU24" s="613"/>
      <c r="CV24" s="613"/>
      <c r="CW24" s="613"/>
      <c r="CX24" s="613"/>
      <c r="CY24" s="614"/>
      <c r="CZ24" s="650">
        <v>59.9</v>
      </c>
      <c r="DA24" s="651"/>
      <c r="DB24" s="651"/>
      <c r="DC24" s="652"/>
      <c r="DD24" s="649">
        <v>25473491</v>
      </c>
      <c r="DE24" s="613"/>
      <c r="DF24" s="613"/>
      <c r="DG24" s="613"/>
      <c r="DH24" s="613"/>
      <c r="DI24" s="613"/>
      <c r="DJ24" s="613"/>
      <c r="DK24" s="614"/>
      <c r="DL24" s="649">
        <v>24462157</v>
      </c>
      <c r="DM24" s="613"/>
      <c r="DN24" s="613"/>
      <c r="DO24" s="613"/>
      <c r="DP24" s="613"/>
      <c r="DQ24" s="613"/>
      <c r="DR24" s="613"/>
      <c r="DS24" s="613"/>
      <c r="DT24" s="613"/>
      <c r="DU24" s="613"/>
      <c r="DV24" s="614"/>
      <c r="DW24" s="617">
        <v>52.9</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19647256</v>
      </c>
      <c r="S25" s="624"/>
      <c r="T25" s="624"/>
      <c r="U25" s="624"/>
      <c r="V25" s="624"/>
      <c r="W25" s="624"/>
      <c r="X25" s="624"/>
      <c r="Y25" s="625"/>
      <c r="Z25" s="626">
        <v>24</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10585905</v>
      </c>
      <c r="CS25" s="655"/>
      <c r="CT25" s="655"/>
      <c r="CU25" s="655"/>
      <c r="CV25" s="655"/>
      <c r="CW25" s="655"/>
      <c r="CX25" s="655"/>
      <c r="CY25" s="656"/>
      <c r="CZ25" s="657">
        <v>13.2</v>
      </c>
      <c r="DA25" s="658"/>
      <c r="DB25" s="658"/>
      <c r="DC25" s="659"/>
      <c r="DD25" s="632">
        <v>9644294</v>
      </c>
      <c r="DE25" s="655"/>
      <c r="DF25" s="655"/>
      <c r="DG25" s="655"/>
      <c r="DH25" s="655"/>
      <c r="DI25" s="655"/>
      <c r="DJ25" s="655"/>
      <c r="DK25" s="656"/>
      <c r="DL25" s="632">
        <v>9430743</v>
      </c>
      <c r="DM25" s="655"/>
      <c r="DN25" s="655"/>
      <c r="DO25" s="655"/>
      <c r="DP25" s="655"/>
      <c r="DQ25" s="655"/>
      <c r="DR25" s="655"/>
      <c r="DS25" s="655"/>
      <c r="DT25" s="655"/>
      <c r="DU25" s="655"/>
      <c r="DV25" s="656"/>
      <c r="DW25" s="628">
        <v>20.399999999999999</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7332945</v>
      </c>
      <c r="CS26" s="624"/>
      <c r="CT26" s="624"/>
      <c r="CU26" s="624"/>
      <c r="CV26" s="624"/>
      <c r="CW26" s="624"/>
      <c r="CX26" s="624"/>
      <c r="CY26" s="625"/>
      <c r="CZ26" s="657">
        <v>9.1999999999999993</v>
      </c>
      <c r="DA26" s="658"/>
      <c r="DB26" s="658"/>
      <c r="DC26" s="659"/>
      <c r="DD26" s="632">
        <v>6549694</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6710270</v>
      </c>
      <c r="S27" s="624"/>
      <c r="T27" s="624"/>
      <c r="U27" s="624"/>
      <c r="V27" s="624"/>
      <c r="W27" s="624"/>
      <c r="X27" s="624"/>
      <c r="Y27" s="625"/>
      <c r="Z27" s="626">
        <v>8.1999999999999993</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28480242</v>
      </c>
      <c r="BH27" s="624"/>
      <c r="BI27" s="624"/>
      <c r="BJ27" s="624"/>
      <c r="BK27" s="624"/>
      <c r="BL27" s="624"/>
      <c r="BM27" s="624"/>
      <c r="BN27" s="625"/>
      <c r="BO27" s="626">
        <v>100</v>
      </c>
      <c r="BP27" s="626"/>
      <c r="BQ27" s="626"/>
      <c r="BR27" s="626"/>
      <c r="BS27" s="632">
        <v>332804</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29971816</v>
      </c>
      <c r="CS27" s="655"/>
      <c r="CT27" s="655"/>
      <c r="CU27" s="655"/>
      <c r="CV27" s="655"/>
      <c r="CW27" s="655"/>
      <c r="CX27" s="655"/>
      <c r="CY27" s="656"/>
      <c r="CZ27" s="657">
        <v>37.4</v>
      </c>
      <c r="DA27" s="658"/>
      <c r="DB27" s="658"/>
      <c r="DC27" s="659"/>
      <c r="DD27" s="632">
        <v>8386431</v>
      </c>
      <c r="DE27" s="655"/>
      <c r="DF27" s="655"/>
      <c r="DG27" s="655"/>
      <c r="DH27" s="655"/>
      <c r="DI27" s="655"/>
      <c r="DJ27" s="655"/>
      <c r="DK27" s="656"/>
      <c r="DL27" s="632">
        <v>8260471</v>
      </c>
      <c r="DM27" s="655"/>
      <c r="DN27" s="655"/>
      <c r="DO27" s="655"/>
      <c r="DP27" s="655"/>
      <c r="DQ27" s="655"/>
      <c r="DR27" s="655"/>
      <c r="DS27" s="655"/>
      <c r="DT27" s="655"/>
      <c r="DU27" s="655"/>
      <c r="DV27" s="656"/>
      <c r="DW27" s="628">
        <v>17.899999999999999</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103250</v>
      </c>
      <c r="S28" s="624"/>
      <c r="T28" s="624"/>
      <c r="U28" s="624"/>
      <c r="V28" s="624"/>
      <c r="W28" s="624"/>
      <c r="X28" s="624"/>
      <c r="Y28" s="625"/>
      <c r="Z28" s="626">
        <v>0.1</v>
      </c>
      <c r="AA28" s="626"/>
      <c r="AB28" s="626"/>
      <c r="AC28" s="626"/>
      <c r="AD28" s="627" t="s">
        <v>109</v>
      </c>
      <c r="AE28" s="627"/>
      <c r="AF28" s="627"/>
      <c r="AG28" s="627"/>
      <c r="AH28" s="627"/>
      <c r="AI28" s="627"/>
      <c r="AJ28" s="627"/>
      <c r="AK28" s="627"/>
      <c r="AL28" s="628" t="s">
        <v>109</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7466290</v>
      </c>
      <c r="CS28" s="624"/>
      <c r="CT28" s="624"/>
      <c r="CU28" s="624"/>
      <c r="CV28" s="624"/>
      <c r="CW28" s="624"/>
      <c r="CX28" s="624"/>
      <c r="CY28" s="625"/>
      <c r="CZ28" s="657">
        <v>9.3000000000000007</v>
      </c>
      <c r="DA28" s="658"/>
      <c r="DB28" s="658"/>
      <c r="DC28" s="659"/>
      <c r="DD28" s="632">
        <v>7442766</v>
      </c>
      <c r="DE28" s="624"/>
      <c r="DF28" s="624"/>
      <c r="DG28" s="624"/>
      <c r="DH28" s="624"/>
      <c r="DI28" s="624"/>
      <c r="DJ28" s="624"/>
      <c r="DK28" s="625"/>
      <c r="DL28" s="632">
        <v>6770943</v>
      </c>
      <c r="DM28" s="624"/>
      <c r="DN28" s="624"/>
      <c r="DO28" s="624"/>
      <c r="DP28" s="624"/>
      <c r="DQ28" s="624"/>
      <c r="DR28" s="624"/>
      <c r="DS28" s="624"/>
      <c r="DT28" s="624"/>
      <c r="DU28" s="624"/>
      <c r="DV28" s="625"/>
      <c r="DW28" s="628">
        <v>14.6</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98889</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7465652</v>
      </c>
      <c r="CS29" s="655"/>
      <c r="CT29" s="655"/>
      <c r="CU29" s="655"/>
      <c r="CV29" s="655"/>
      <c r="CW29" s="655"/>
      <c r="CX29" s="655"/>
      <c r="CY29" s="656"/>
      <c r="CZ29" s="657">
        <v>9.3000000000000007</v>
      </c>
      <c r="DA29" s="658"/>
      <c r="DB29" s="658"/>
      <c r="DC29" s="659"/>
      <c r="DD29" s="632">
        <v>7442128</v>
      </c>
      <c r="DE29" s="655"/>
      <c r="DF29" s="655"/>
      <c r="DG29" s="655"/>
      <c r="DH29" s="655"/>
      <c r="DI29" s="655"/>
      <c r="DJ29" s="655"/>
      <c r="DK29" s="656"/>
      <c r="DL29" s="632">
        <v>6770305</v>
      </c>
      <c r="DM29" s="655"/>
      <c r="DN29" s="655"/>
      <c r="DO29" s="655"/>
      <c r="DP29" s="655"/>
      <c r="DQ29" s="655"/>
      <c r="DR29" s="655"/>
      <c r="DS29" s="655"/>
      <c r="DT29" s="655"/>
      <c r="DU29" s="655"/>
      <c r="DV29" s="656"/>
      <c r="DW29" s="628">
        <v>14.6</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742883</v>
      </c>
      <c r="S30" s="624"/>
      <c r="T30" s="624"/>
      <c r="U30" s="624"/>
      <c r="V30" s="624"/>
      <c r="W30" s="624"/>
      <c r="X30" s="624"/>
      <c r="Y30" s="625"/>
      <c r="Z30" s="626">
        <v>0.9</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98.2</v>
      </c>
      <c r="BH30" s="682"/>
      <c r="BI30" s="682"/>
      <c r="BJ30" s="682"/>
      <c r="BK30" s="682"/>
      <c r="BL30" s="682"/>
      <c r="BM30" s="618">
        <v>92.9</v>
      </c>
      <c r="BN30" s="682"/>
      <c r="BO30" s="682"/>
      <c r="BP30" s="682"/>
      <c r="BQ30" s="683"/>
      <c r="BR30" s="681">
        <v>98.1</v>
      </c>
      <c r="BS30" s="682"/>
      <c r="BT30" s="682"/>
      <c r="BU30" s="682"/>
      <c r="BV30" s="682"/>
      <c r="BW30" s="682"/>
      <c r="BX30" s="618">
        <v>91.9</v>
      </c>
      <c r="BY30" s="682"/>
      <c r="BZ30" s="682"/>
      <c r="CA30" s="682"/>
      <c r="CB30" s="683"/>
      <c r="CD30" s="686"/>
      <c r="CE30" s="687"/>
      <c r="CF30" s="637" t="s">
        <v>290</v>
      </c>
      <c r="CG30" s="638"/>
      <c r="CH30" s="638"/>
      <c r="CI30" s="638"/>
      <c r="CJ30" s="638"/>
      <c r="CK30" s="638"/>
      <c r="CL30" s="638"/>
      <c r="CM30" s="638"/>
      <c r="CN30" s="638"/>
      <c r="CO30" s="638"/>
      <c r="CP30" s="638"/>
      <c r="CQ30" s="639"/>
      <c r="CR30" s="623">
        <v>6748314</v>
      </c>
      <c r="CS30" s="624"/>
      <c r="CT30" s="624"/>
      <c r="CU30" s="624"/>
      <c r="CV30" s="624"/>
      <c r="CW30" s="624"/>
      <c r="CX30" s="624"/>
      <c r="CY30" s="625"/>
      <c r="CZ30" s="657">
        <v>8.4</v>
      </c>
      <c r="DA30" s="658"/>
      <c r="DB30" s="658"/>
      <c r="DC30" s="659"/>
      <c r="DD30" s="632">
        <v>6730770</v>
      </c>
      <c r="DE30" s="624"/>
      <c r="DF30" s="624"/>
      <c r="DG30" s="624"/>
      <c r="DH30" s="624"/>
      <c r="DI30" s="624"/>
      <c r="DJ30" s="624"/>
      <c r="DK30" s="625"/>
      <c r="DL30" s="632">
        <v>6058985</v>
      </c>
      <c r="DM30" s="624"/>
      <c r="DN30" s="624"/>
      <c r="DO30" s="624"/>
      <c r="DP30" s="624"/>
      <c r="DQ30" s="624"/>
      <c r="DR30" s="624"/>
      <c r="DS30" s="624"/>
      <c r="DT30" s="624"/>
      <c r="DU30" s="624"/>
      <c r="DV30" s="625"/>
      <c r="DW30" s="628">
        <v>13.1</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1441000</v>
      </c>
      <c r="S31" s="624"/>
      <c r="T31" s="624"/>
      <c r="U31" s="624"/>
      <c r="V31" s="624"/>
      <c r="W31" s="624"/>
      <c r="X31" s="624"/>
      <c r="Y31" s="625"/>
      <c r="Z31" s="626">
        <v>1.8</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v>
      </c>
      <c r="BH31" s="655"/>
      <c r="BI31" s="655"/>
      <c r="BJ31" s="655"/>
      <c r="BK31" s="655"/>
      <c r="BL31" s="655"/>
      <c r="BM31" s="629">
        <v>95.1</v>
      </c>
      <c r="BN31" s="679"/>
      <c r="BO31" s="679"/>
      <c r="BP31" s="679"/>
      <c r="BQ31" s="680"/>
      <c r="BR31" s="678">
        <v>97.8</v>
      </c>
      <c r="BS31" s="655"/>
      <c r="BT31" s="655"/>
      <c r="BU31" s="655"/>
      <c r="BV31" s="655"/>
      <c r="BW31" s="655"/>
      <c r="BX31" s="629">
        <v>94</v>
      </c>
      <c r="BY31" s="679"/>
      <c r="BZ31" s="679"/>
      <c r="CA31" s="679"/>
      <c r="CB31" s="680"/>
      <c r="CD31" s="686"/>
      <c r="CE31" s="687"/>
      <c r="CF31" s="637" t="s">
        <v>294</v>
      </c>
      <c r="CG31" s="638"/>
      <c r="CH31" s="638"/>
      <c r="CI31" s="638"/>
      <c r="CJ31" s="638"/>
      <c r="CK31" s="638"/>
      <c r="CL31" s="638"/>
      <c r="CM31" s="638"/>
      <c r="CN31" s="638"/>
      <c r="CO31" s="638"/>
      <c r="CP31" s="638"/>
      <c r="CQ31" s="639"/>
      <c r="CR31" s="623">
        <v>717338</v>
      </c>
      <c r="CS31" s="655"/>
      <c r="CT31" s="655"/>
      <c r="CU31" s="655"/>
      <c r="CV31" s="655"/>
      <c r="CW31" s="655"/>
      <c r="CX31" s="655"/>
      <c r="CY31" s="656"/>
      <c r="CZ31" s="657">
        <v>0.9</v>
      </c>
      <c r="DA31" s="658"/>
      <c r="DB31" s="658"/>
      <c r="DC31" s="659"/>
      <c r="DD31" s="632">
        <v>711358</v>
      </c>
      <c r="DE31" s="655"/>
      <c r="DF31" s="655"/>
      <c r="DG31" s="655"/>
      <c r="DH31" s="655"/>
      <c r="DI31" s="655"/>
      <c r="DJ31" s="655"/>
      <c r="DK31" s="656"/>
      <c r="DL31" s="632">
        <v>711320</v>
      </c>
      <c r="DM31" s="655"/>
      <c r="DN31" s="655"/>
      <c r="DO31" s="655"/>
      <c r="DP31" s="655"/>
      <c r="DQ31" s="655"/>
      <c r="DR31" s="655"/>
      <c r="DS31" s="655"/>
      <c r="DT31" s="655"/>
      <c r="DU31" s="655"/>
      <c r="DV31" s="656"/>
      <c r="DW31" s="628">
        <v>1.5</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621708</v>
      </c>
      <c r="S32" s="624"/>
      <c r="T32" s="624"/>
      <c r="U32" s="624"/>
      <c r="V32" s="624"/>
      <c r="W32" s="624"/>
      <c r="X32" s="624"/>
      <c r="Y32" s="625"/>
      <c r="Z32" s="626">
        <v>0.8</v>
      </c>
      <c r="AA32" s="626"/>
      <c r="AB32" s="626"/>
      <c r="AC32" s="626"/>
      <c r="AD32" s="627">
        <v>4130</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98.2</v>
      </c>
      <c r="BH32" s="691"/>
      <c r="BI32" s="691"/>
      <c r="BJ32" s="691"/>
      <c r="BK32" s="691"/>
      <c r="BL32" s="691"/>
      <c r="BM32" s="692">
        <v>91.9</v>
      </c>
      <c r="BN32" s="691"/>
      <c r="BO32" s="691"/>
      <c r="BP32" s="691"/>
      <c r="BQ32" s="693"/>
      <c r="BR32" s="690">
        <v>98.1</v>
      </c>
      <c r="BS32" s="691"/>
      <c r="BT32" s="691"/>
      <c r="BU32" s="691"/>
      <c r="BV32" s="691"/>
      <c r="BW32" s="691"/>
      <c r="BX32" s="692">
        <v>91</v>
      </c>
      <c r="BY32" s="691"/>
      <c r="BZ32" s="691"/>
      <c r="CA32" s="691"/>
      <c r="CB32" s="693"/>
      <c r="CD32" s="688"/>
      <c r="CE32" s="689"/>
      <c r="CF32" s="637" t="s">
        <v>297</v>
      </c>
      <c r="CG32" s="638"/>
      <c r="CH32" s="638"/>
      <c r="CI32" s="638"/>
      <c r="CJ32" s="638"/>
      <c r="CK32" s="638"/>
      <c r="CL32" s="638"/>
      <c r="CM32" s="638"/>
      <c r="CN32" s="638"/>
      <c r="CO32" s="638"/>
      <c r="CP32" s="638"/>
      <c r="CQ32" s="639"/>
      <c r="CR32" s="623">
        <v>638</v>
      </c>
      <c r="CS32" s="624"/>
      <c r="CT32" s="624"/>
      <c r="CU32" s="624"/>
      <c r="CV32" s="624"/>
      <c r="CW32" s="624"/>
      <c r="CX32" s="624"/>
      <c r="CY32" s="625"/>
      <c r="CZ32" s="657">
        <v>0</v>
      </c>
      <c r="DA32" s="658"/>
      <c r="DB32" s="658"/>
      <c r="DC32" s="659"/>
      <c r="DD32" s="632">
        <v>638</v>
      </c>
      <c r="DE32" s="624"/>
      <c r="DF32" s="624"/>
      <c r="DG32" s="624"/>
      <c r="DH32" s="624"/>
      <c r="DI32" s="624"/>
      <c r="DJ32" s="624"/>
      <c r="DK32" s="625"/>
      <c r="DL32" s="632">
        <v>638</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4569500</v>
      </c>
      <c r="S33" s="624"/>
      <c r="T33" s="624"/>
      <c r="U33" s="624"/>
      <c r="V33" s="624"/>
      <c r="W33" s="624"/>
      <c r="X33" s="624"/>
      <c r="Y33" s="625"/>
      <c r="Z33" s="626">
        <v>5.6</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27050223</v>
      </c>
      <c r="CS33" s="655"/>
      <c r="CT33" s="655"/>
      <c r="CU33" s="655"/>
      <c r="CV33" s="655"/>
      <c r="CW33" s="655"/>
      <c r="CX33" s="655"/>
      <c r="CY33" s="656"/>
      <c r="CZ33" s="657">
        <v>33.799999999999997</v>
      </c>
      <c r="DA33" s="658"/>
      <c r="DB33" s="658"/>
      <c r="DC33" s="659"/>
      <c r="DD33" s="632">
        <v>23381256</v>
      </c>
      <c r="DE33" s="655"/>
      <c r="DF33" s="655"/>
      <c r="DG33" s="655"/>
      <c r="DH33" s="655"/>
      <c r="DI33" s="655"/>
      <c r="DJ33" s="655"/>
      <c r="DK33" s="656"/>
      <c r="DL33" s="632">
        <v>17846200</v>
      </c>
      <c r="DM33" s="655"/>
      <c r="DN33" s="655"/>
      <c r="DO33" s="655"/>
      <c r="DP33" s="655"/>
      <c r="DQ33" s="655"/>
      <c r="DR33" s="655"/>
      <c r="DS33" s="655"/>
      <c r="DT33" s="655"/>
      <c r="DU33" s="655"/>
      <c r="DV33" s="656"/>
      <c r="DW33" s="628">
        <v>38.6</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7647433</v>
      </c>
      <c r="CS34" s="624"/>
      <c r="CT34" s="624"/>
      <c r="CU34" s="624"/>
      <c r="CV34" s="624"/>
      <c r="CW34" s="624"/>
      <c r="CX34" s="624"/>
      <c r="CY34" s="625"/>
      <c r="CZ34" s="657">
        <v>9.5</v>
      </c>
      <c r="DA34" s="658"/>
      <c r="DB34" s="658"/>
      <c r="DC34" s="659"/>
      <c r="DD34" s="632">
        <v>6276935</v>
      </c>
      <c r="DE34" s="624"/>
      <c r="DF34" s="624"/>
      <c r="DG34" s="624"/>
      <c r="DH34" s="624"/>
      <c r="DI34" s="624"/>
      <c r="DJ34" s="624"/>
      <c r="DK34" s="625"/>
      <c r="DL34" s="632">
        <v>5471608</v>
      </c>
      <c r="DM34" s="624"/>
      <c r="DN34" s="624"/>
      <c r="DO34" s="624"/>
      <c r="DP34" s="624"/>
      <c r="DQ34" s="624"/>
      <c r="DR34" s="624"/>
      <c r="DS34" s="624"/>
      <c r="DT34" s="624"/>
      <c r="DU34" s="624"/>
      <c r="DV34" s="625"/>
      <c r="DW34" s="628">
        <v>11.8</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3100000</v>
      </c>
      <c r="S35" s="624"/>
      <c r="T35" s="624"/>
      <c r="U35" s="624"/>
      <c r="V35" s="624"/>
      <c r="W35" s="624"/>
      <c r="X35" s="624"/>
      <c r="Y35" s="625"/>
      <c r="Z35" s="626">
        <v>3.8</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10487865</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192985</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292182</v>
      </c>
      <c r="CS35" s="655"/>
      <c r="CT35" s="655"/>
      <c r="CU35" s="655"/>
      <c r="CV35" s="655"/>
      <c r="CW35" s="655"/>
      <c r="CX35" s="655"/>
      <c r="CY35" s="656"/>
      <c r="CZ35" s="657">
        <v>0.4</v>
      </c>
      <c r="DA35" s="658"/>
      <c r="DB35" s="658"/>
      <c r="DC35" s="659"/>
      <c r="DD35" s="632">
        <v>288722</v>
      </c>
      <c r="DE35" s="655"/>
      <c r="DF35" s="655"/>
      <c r="DG35" s="655"/>
      <c r="DH35" s="655"/>
      <c r="DI35" s="655"/>
      <c r="DJ35" s="655"/>
      <c r="DK35" s="656"/>
      <c r="DL35" s="632">
        <v>287210</v>
      </c>
      <c r="DM35" s="655"/>
      <c r="DN35" s="655"/>
      <c r="DO35" s="655"/>
      <c r="DP35" s="655"/>
      <c r="DQ35" s="655"/>
      <c r="DR35" s="655"/>
      <c r="DS35" s="655"/>
      <c r="DT35" s="655"/>
      <c r="DU35" s="655"/>
      <c r="DV35" s="656"/>
      <c r="DW35" s="628">
        <v>0.6</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81748539</v>
      </c>
      <c r="S36" s="696"/>
      <c r="T36" s="696"/>
      <c r="U36" s="696"/>
      <c r="V36" s="696"/>
      <c r="W36" s="696"/>
      <c r="X36" s="696"/>
      <c r="Y36" s="697"/>
      <c r="Z36" s="698">
        <v>100</v>
      </c>
      <c r="AA36" s="698"/>
      <c r="AB36" s="698"/>
      <c r="AC36" s="698"/>
      <c r="AD36" s="699">
        <v>43171908</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2127828</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-227804</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7716386</v>
      </c>
      <c r="CS36" s="624"/>
      <c r="CT36" s="624"/>
      <c r="CU36" s="624"/>
      <c r="CV36" s="624"/>
      <c r="CW36" s="624"/>
      <c r="CX36" s="624"/>
      <c r="CY36" s="625"/>
      <c r="CZ36" s="657">
        <v>9.6</v>
      </c>
      <c r="DA36" s="658"/>
      <c r="DB36" s="658"/>
      <c r="DC36" s="659"/>
      <c r="DD36" s="632">
        <v>7197549</v>
      </c>
      <c r="DE36" s="624"/>
      <c r="DF36" s="624"/>
      <c r="DG36" s="624"/>
      <c r="DH36" s="624"/>
      <c r="DI36" s="624"/>
      <c r="DJ36" s="624"/>
      <c r="DK36" s="625"/>
      <c r="DL36" s="632">
        <v>5866375</v>
      </c>
      <c r="DM36" s="624"/>
      <c r="DN36" s="624"/>
      <c r="DO36" s="624"/>
      <c r="DP36" s="624"/>
      <c r="DQ36" s="624"/>
      <c r="DR36" s="624"/>
      <c r="DS36" s="624"/>
      <c r="DT36" s="624"/>
      <c r="DU36" s="624"/>
      <c r="DV36" s="625"/>
      <c r="DW36" s="628">
        <v>12.7</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20935</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39357</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2957238</v>
      </c>
      <c r="CS37" s="655"/>
      <c r="CT37" s="655"/>
      <c r="CU37" s="655"/>
      <c r="CV37" s="655"/>
      <c r="CW37" s="655"/>
      <c r="CX37" s="655"/>
      <c r="CY37" s="656"/>
      <c r="CZ37" s="657">
        <v>3.7</v>
      </c>
      <c r="DA37" s="658"/>
      <c r="DB37" s="658"/>
      <c r="DC37" s="659"/>
      <c r="DD37" s="632">
        <v>2951791</v>
      </c>
      <c r="DE37" s="655"/>
      <c r="DF37" s="655"/>
      <c r="DG37" s="655"/>
      <c r="DH37" s="655"/>
      <c r="DI37" s="655"/>
      <c r="DJ37" s="655"/>
      <c r="DK37" s="656"/>
      <c r="DL37" s="632">
        <v>2831082</v>
      </c>
      <c r="DM37" s="655"/>
      <c r="DN37" s="655"/>
      <c r="DO37" s="655"/>
      <c r="DP37" s="655"/>
      <c r="DQ37" s="655"/>
      <c r="DR37" s="655"/>
      <c r="DS37" s="655"/>
      <c r="DT37" s="655"/>
      <c r="DU37" s="655"/>
      <c r="DV37" s="656"/>
      <c r="DW37" s="628">
        <v>6.1</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t="s">
        <v>109</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65264</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8339102</v>
      </c>
      <c r="CS38" s="624"/>
      <c r="CT38" s="624"/>
      <c r="CU38" s="624"/>
      <c r="CV38" s="624"/>
      <c r="CW38" s="624"/>
      <c r="CX38" s="624"/>
      <c r="CY38" s="625"/>
      <c r="CZ38" s="657">
        <v>10.4</v>
      </c>
      <c r="DA38" s="658"/>
      <c r="DB38" s="658"/>
      <c r="DC38" s="659"/>
      <c r="DD38" s="632">
        <v>6615611</v>
      </c>
      <c r="DE38" s="624"/>
      <c r="DF38" s="624"/>
      <c r="DG38" s="624"/>
      <c r="DH38" s="624"/>
      <c r="DI38" s="624"/>
      <c r="DJ38" s="624"/>
      <c r="DK38" s="625"/>
      <c r="DL38" s="632">
        <v>5723400</v>
      </c>
      <c r="DM38" s="624"/>
      <c r="DN38" s="624"/>
      <c r="DO38" s="624"/>
      <c r="DP38" s="624"/>
      <c r="DQ38" s="624"/>
      <c r="DR38" s="624"/>
      <c r="DS38" s="624"/>
      <c r="DT38" s="624"/>
      <c r="DU38" s="624"/>
      <c r="DV38" s="625"/>
      <c r="DW38" s="628">
        <v>12.4</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t="s">
        <v>109</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81</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2547127</v>
      </c>
      <c r="CS39" s="655"/>
      <c r="CT39" s="655"/>
      <c r="CU39" s="655"/>
      <c r="CV39" s="655"/>
      <c r="CW39" s="655"/>
      <c r="CX39" s="655"/>
      <c r="CY39" s="656"/>
      <c r="CZ39" s="657">
        <v>3.2</v>
      </c>
      <c r="DA39" s="658"/>
      <c r="DB39" s="658"/>
      <c r="DC39" s="659"/>
      <c r="DD39" s="632">
        <v>2504832</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3107704</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112</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507993</v>
      </c>
      <c r="CS40" s="624"/>
      <c r="CT40" s="624"/>
      <c r="CU40" s="624"/>
      <c r="CV40" s="624"/>
      <c r="CW40" s="624"/>
      <c r="CX40" s="624"/>
      <c r="CY40" s="625"/>
      <c r="CZ40" s="657">
        <v>0.6</v>
      </c>
      <c r="DA40" s="658"/>
      <c r="DB40" s="658"/>
      <c r="DC40" s="659"/>
      <c r="DD40" s="632">
        <v>497607</v>
      </c>
      <c r="DE40" s="624"/>
      <c r="DF40" s="624"/>
      <c r="DG40" s="624"/>
      <c r="DH40" s="624"/>
      <c r="DI40" s="624"/>
      <c r="DJ40" s="624"/>
      <c r="DK40" s="625"/>
      <c r="DL40" s="632">
        <v>497607</v>
      </c>
      <c r="DM40" s="624"/>
      <c r="DN40" s="624"/>
      <c r="DO40" s="624"/>
      <c r="DP40" s="624"/>
      <c r="DQ40" s="624"/>
      <c r="DR40" s="624"/>
      <c r="DS40" s="624"/>
      <c r="DT40" s="624"/>
      <c r="DU40" s="624"/>
      <c r="DV40" s="625"/>
      <c r="DW40" s="628">
        <v>1.1000000000000001</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5231398</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311</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5038882</v>
      </c>
      <c r="CS42" s="624"/>
      <c r="CT42" s="624"/>
      <c r="CU42" s="624"/>
      <c r="CV42" s="624"/>
      <c r="CW42" s="624"/>
      <c r="CX42" s="624"/>
      <c r="CY42" s="625"/>
      <c r="CZ42" s="657">
        <v>6.3</v>
      </c>
      <c r="DA42" s="706"/>
      <c r="DB42" s="706"/>
      <c r="DC42" s="707"/>
      <c r="DD42" s="632">
        <v>1640902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285808</v>
      </c>
      <c r="CS43" s="655"/>
      <c r="CT43" s="655"/>
      <c r="CU43" s="655"/>
      <c r="CV43" s="655"/>
      <c r="CW43" s="655"/>
      <c r="CX43" s="655"/>
      <c r="CY43" s="656"/>
      <c r="CZ43" s="657">
        <v>0.4</v>
      </c>
      <c r="DA43" s="658"/>
      <c r="DB43" s="658"/>
      <c r="DC43" s="659"/>
      <c r="DD43" s="632">
        <v>285808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5038882</v>
      </c>
      <c r="CS44" s="624"/>
      <c r="CT44" s="624"/>
      <c r="CU44" s="624"/>
      <c r="CV44" s="624"/>
      <c r="CW44" s="624"/>
      <c r="CX44" s="624"/>
      <c r="CY44" s="625"/>
      <c r="CZ44" s="657">
        <v>6.3</v>
      </c>
      <c r="DA44" s="706"/>
      <c r="DB44" s="706"/>
      <c r="DC44" s="707"/>
      <c r="DD44" s="632">
        <v>1640902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2682721</v>
      </c>
      <c r="CS45" s="655"/>
      <c r="CT45" s="655"/>
      <c r="CU45" s="655"/>
      <c r="CV45" s="655"/>
      <c r="CW45" s="655"/>
      <c r="CX45" s="655"/>
      <c r="CY45" s="656"/>
      <c r="CZ45" s="657">
        <v>3.3</v>
      </c>
      <c r="DA45" s="658"/>
      <c r="DB45" s="658"/>
      <c r="DC45" s="659"/>
      <c r="DD45" s="632">
        <v>141964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2213130</v>
      </c>
      <c r="CS46" s="624"/>
      <c r="CT46" s="624"/>
      <c r="CU46" s="624"/>
      <c r="CV46" s="624"/>
      <c r="CW46" s="624"/>
      <c r="CX46" s="624"/>
      <c r="CY46" s="625"/>
      <c r="CZ46" s="657">
        <v>2.8</v>
      </c>
      <c r="DA46" s="706"/>
      <c r="DB46" s="706"/>
      <c r="DC46" s="707"/>
      <c r="DD46" s="632">
        <v>1484607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80113116</v>
      </c>
      <c r="CS49" s="691"/>
      <c r="CT49" s="691"/>
      <c r="CU49" s="691"/>
      <c r="CV49" s="691"/>
      <c r="CW49" s="691"/>
      <c r="CX49" s="691"/>
      <c r="CY49" s="718"/>
      <c r="CZ49" s="719">
        <v>100</v>
      </c>
      <c r="DA49" s="720"/>
      <c r="DB49" s="720"/>
      <c r="DC49" s="721"/>
      <c r="DD49" s="722">
        <v>50495649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81811</v>
      </c>
      <c r="R7" s="753"/>
      <c r="S7" s="753"/>
      <c r="T7" s="753"/>
      <c r="U7" s="753"/>
      <c r="V7" s="753">
        <v>80176</v>
      </c>
      <c r="W7" s="753"/>
      <c r="X7" s="753"/>
      <c r="Y7" s="753"/>
      <c r="Z7" s="753"/>
      <c r="AA7" s="753">
        <v>1635</v>
      </c>
      <c r="AB7" s="753"/>
      <c r="AC7" s="753"/>
      <c r="AD7" s="753"/>
      <c r="AE7" s="754"/>
      <c r="AF7" s="755">
        <v>1413</v>
      </c>
      <c r="AG7" s="756"/>
      <c r="AH7" s="756"/>
      <c r="AI7" s="756"/>
      <c r="AJ7" s="757"/>
      <c r="AK7" s="792">
        <v>769</v>
      </c>
      <c r="AL7" s="793"/>
      <c r="AM7" s="793"/>
      <c r="AN7" s="793"/>
      <c r="AO7" s="793"/>
      <c r="AP7" s="793">
        <v>61143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544</v>
      </c>
      <c r="BT7" s="797"/>
      <c r="BU7" s="797"/>
      <c r="BV7" s="797"/>
      <c r="BW7" s="797"/>
      <c r="BX7" s="797"/>
      <c r="BY7" s="797"/>
      <c r="BZ7" s="797"/>
      <c r="CA7" s="797"/>
      <c r="CB7" s="797"/>
      <c r="CC7" s="797"/>
      <c r="CD7" s="797"/>
      <c r="CE7" s="797"/>
      <c r="CF7" s="797"/>
      <c r="CG7" s="798"/>
      <c r="CH7" s="789">
        <v>52</v>
      </c>
      <c r="CI7" s="790"/>
      <c r="CJ7" s="790"/>
      <c r="CK7" s="790"/>
      <c r="CL7" s="791"/>
      <c r="CM7" s="789">
        <v>868</v>
      </c>
      <c r="CN7" s="790"/>
      <c r="CO7" s="790"/>
      <c r="CP7" s="790"/>
      <c r="CQ7" s="791"/>
      <c r="CR7" s="789">
        <v>144</v>
      </c>
      <c r="CS7" s="790"/>
      <c r="CT7" s="790"/>
      <c r="CU7" s="790"/>
      <c r="CV7" s="791"/>
      <c r="CW7" s="789" t="s">
        <v>534</v>
      </c>
      <c r="CX7" s="790"/>
      <c r="CY7" s="790"/>
      <c r="CZ7" s="790"/>
      <c r="DA7" s="791"/>
      <c r="DB7" s="789">
        <v>1110</v>
      </c>
      <c r="DC7" s="790"/>
      <c r="DD7" s="790"/>
      <c r="DE7" s="790"/>
      <c r="DF7" s="791"/>
      <c r="DG7" s="789" t="s">
        <v>534</v>
      </c>
      <c r="DH7" s="790"/>
      <c r="DI7" s="790"/>
      <c r="DJ7" s="790"/>
      <c r="DK7" s="791"/>
      <c r="DL7" s="789" t="s">
        <v>534</v>
      </c>
      <c r="DM7" s="790"/>
      <c r="DN7" s="790"/>
      <c r="DO7" s="790"/>
      <c r="DP7" s="791"/>
      <c r="DQ7" s="789" t="s">
        <v>534</v>
      </c>
      <c r="DR7" s="790"/>
      <c r="DS7" s="790"/>
      <c r="DT7" s="790"/>
      <c r="DU7" s="791"/>
      <c r="DV7" s="770"/>
      <c r="DW7" s="771"/>
      <c r="DX7" s="771"/>
      <c r="DY7" s="771"/>
      <c r="DZ7" s="772"/>
      <c r="EA7" s="205"/>
    </row>
    <row r="8" spans="1:131" s="206" customFormat="1" ht="26.25" customHeight="1" x14ac:dyDescent="0.15">
      <c r="A8" s="212">
        <v>2</v>
      </c>
      <c r="B8" s="773" t="s">
        <v>362</v>
      </c>
      <c r="C8" s="774"/>
      <c r="D8" s="774"/>
      <c r="E8" s="774"/>
      <c r="F8" s="774"/>
      <c r="G8" s="774"/>
      <c r="H8" s="774"/>
      <c r="I8" s="774"/>
      <c r="J8" s="774"/>
      <c r="K8" s="774"/>
      <c r="L8" s="774"/>
      <c r="M8" s="774"/>
      <c r="N8" s="774"/>
      <c r="O8" s="774"/>
      <c r="P8" s="775"/>
      <c r="Q8" s="776">
        <v>112</v>
      </c>
      <c r="R8" s="777"/>
      <c r="S8" s="777"/>
      <c r="T8" s="777"/>
      <c r="U8" s="777"/>
      <c r="V8" s="777">
        <v>112</v>
      </c>
      <c r="W8" s="777"/>
      <c r="X8" s="777"/>
      <c r="Y8" s="777"/>
      <c r="Z8" s="777"/>
      <c r="AA8" s="777" t="s">
        <v>534</v>
      </c>
      <c r="AB8" s="777"/>
      <c r="AC8" s="777"/>
      <c r="AD8" s="777"/>
      <c r="AE8" s="778"/>
      <c r="AF8" s="779" t="s">
        <v>109</v>
      </c>
      <c r="AG8" s="780"/>
      <c r="AH8" s="780"/>
      <c r="AI8" s="780"/>
      <c r="AJ8" s="781"/>
      <c r="AK8" s="782" t="s">
        <v>535</v>
      </c>
      <c r="AL8" s="783"/>
      <c r="AM8" s="783"/>
      <c r="AN8" s="783"/>
      <c r="AO8" s="783"/>
      <c r="AP8" s="783" t="s">
        <v>535</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545</v>
      </c>
      <c r="BT8" s="787"/>
      <c r="BU8" s="787"/>
      <c r="BV8" s="787"/>
      <c r="BW8" s="787"/>
      <c r="BX8" s="787"/>
      <c r="BY8" s="787"/>
      <c r="BZ8" s="787"/>
      <c r="CA8" s="787"/>
      <c r="CB8" s="787"/>
      <c r="CC8" s="787"/>
      <c r="CD8" s="787"/>
      <c r="CE8" s="787"/>
      <c r="CF8" s="787"/>
      <c r="CG8" s="788"/>
      <c r="CH8" s="799">
        <v>0</v>
      </c>
      <c r="CI8" s="800"/>
      <c r="CJ8" s="800"/>
      <c r="CK8" s="800"/>
      <c r="CL8" s="801"/>
      <c r="CM8" s="799">
        <v>252</v>
      </c>
      <c r="CN8" s="800"/>
      <c r="CO8" s="800"/>
      <c r="CP8" s="800"/>
      <c r="CQ8" s="801"/>
      <c r="CR8" s="799">
        <v>250</v>
      </c>
      <c r="CS8" s="800"/>
      <c r="CT8" s="800"/>
      <c r="CU8" s="800"/>
      <c r="CV8" s="801"/>
      <c r="CW8" s="799">
        <v>19</v>
      </c>
      <c r="CX8" s="800"/>
      <c r="CY8" s="800"/>
      <c r="CZ8" s="800"/>
      <c r="DA8" s="801"/>
      <c r="DB8" s="799" t="s">
        <v>534</v>
      </c>
      <c r="DC8" s="800"/>
      <c r="DD8" s="800"/>
      <c r="DE8" s="800"/>
      <c r="DF8" s="801"/>
      <c r="DG8" s="799" t="s">
        <v>534</v>
      </c>
      <c r="DH8" s="800"/>
      <c r="DI8" s="800"/>
      <c r="DJ8" s="800"/>
      <c r="DK8" s="801"/>
      <c r="DL8" s="799" t="s">
        <v>534</v>
      </c>
      <c r="DM8" s="800"/>
      <c r="DN8" s="800"/>
      <c r="DO8" s="800"/>
      <c r="DP8" s="801"/>
      <c r="DQ8" s="799" t="s">
        <v>534</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364</v>
      </c>
      <c r="B23" s="808" t="s">
        <v>365</v>
      </c>
      <c r="C23" s="809"/>
      <c r="D23" s="809"/>
      <c r="E23" s="809"/>
      <c r="F23" s="809"/>
      <c r="G23" s="809"/>
      <c r="H23" s="809"/>
      <c r="I23" s="809"/>
      <c r="J23" s="809"/>
      <c r="K23" s="809"/>
      <c r="L23" s="809"/>
      <c r="M23" s="809"/>
      <c r="N23" s="809"/>
      <c r="O23" s="809"/>
      <c r="P23" s="810"/>
      <c r="Q23" s="811">
        <v>81749</v>
      </c>
      <c r="R23" s="812"/>
      <c r="S23" s="812"/>
      <c r="T23" s="812"/>
      <c r="U23" s="812"/>
      <c r="V23" s="812">
        <v>80113</v>
      </c>
      <c r="W23" s="812"/>
      <c r="X23" s="812"/>
      <c r="Y23" s="812"/>
      <c r="Z23" s="812"/>
      <c r="AA23" s="812">
        <v>1635</v>
      </c>
      <c r="AB23" s="812"/>
      <c r="AC23" s="812"/>
      <c r="AD23" s="812"/>
      <c r="AE23" s="813"/>
      <c r="AF23" s="814">
        <v>1413</v>
      </c>
      <c r="AG23" s="812"/>
      <c r="AH23" s="812"/>
      <c r="AI23" s="812"/>
      <c r="AJ23" s="815"/>
      <c r="AK23" s="816"/>
      <c r="AL23" s="817"/>
      <c r="AM23" s="817"/>
      <c r="AN23" s="817"/>
      <c r="AO23" s="817"/>
      <c r="AP23" s="812">
        <v>61143</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376</v>
      </c>
      <c r="C28" s="750"/>
      <c r="D28" s="750"/>
      <c r="E28" s="750"/>
      <c r="F28" s="750"/>
      <c r="G28" s="750"/>
      <c r="H28" s="750"/>
      <c r="I28" s="750"/>
      <c r="J28" s="750"/>
      <c r="K28" s="750"/>
      <c r="L28" s="750"/>
      <c r="M28" s="750"/>
      <c r="N28" s="750"/>
      <c r="O28" s="750"/>
      <c r="P28" s="751"/>
      <c r="Q28" s="839">
        <v>33662</v>
      </c>
      <c r="R28" s="840"/>
      <c r="S28" s="840"/>
      <c r="T28" s="840"/>
      <c r="U28" s="840"/>
      <c r="V28" s="840">
        <v>33469</v>
      </c>
      <c r="W28" s="840"/>
      <c r="X28" s="840"/>
      <c r="Y28" s="840"/>
      <c r="Z28" s="840"/>
      <c r="AA28" s="840">
        <v>193</v>
      </c>
      <c r="AB28" s="840"/>
      <c r="AC28" s="840"/>
      <c r="AD28" s="840"/>
      <c r="AE28" s="841"/>
      <c r="AF28" s="842">
        <v>193</v>
      </c>
      <c r="AG28" s="840"/>
      <c r="AH28" s="840"/>
      <c r="AI28" s="840"/>
      <c r="AJ28" s="843"/>
      <c r="AK28" s="844">
        <v>3108</v>
      </c>
      <c r="AL28" s="845"/>
      <c r="AM28" s="845"/>
      <c r="AN28" s="845"/>
      <c r="AO28" s="845"/>
      <c r="AP28" s="836" t="s">
        <v>478</v>
      </c>
      <c r="AQ28" s="836"/>
      <c r="AR28" s="836"/>
      <c r="AS28" s="836"/>
      <c r="AT28" s="836"/>
      <c r="AU28" s="836" t="s">
        <v>478</v>
      </c>
      <c r="AV28" s="836"/>
      <c r="AW28" s="836"/>
      <c r="AX28" s="836"/>
      <c r="AY28" s="836"/>
      <c r="AZ28" s="836" t="s">
        <v>478</v>
      </c>
      <c r="BA28" s="836"/>
      <c r="BB28" s="836"/>
      <c r="BC28" s="836"/>
      <c r="BD28" s="836"/>
      <c r="BE28" s="837"/>
      <c r="BF28" s="837"/>
      <c r="BG28" s="837"/>
      <c r="BH28" s="837"/>
      <c r="BI28" s="838"/>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377</v>
      </c>
      <c r="C29" s="774"/>
      <c r="D29" s="774"/>
      <c r="E29" s="774"/>
      <c r="F29" s="774"/>
      <c r="G29" s="774"/>
      <c r="H29" s="774"/>
      <c r="I29" s="774"/>
      <c r="J29" s="774"/>
      <c r="K29" s="774"/>
      <c r="L29" s="774"/>
      <c r="M29" s="774"/>
      <c r="N29" s="774"/>
      <c r="O29" s="774"/>
      <c r="P29" s="775"/>
      <c r="Q29" s="776">
        <v>17954</v>
      </c>
      <c r="R29" s="777"/>
      <c r="S29" s="777"/>
      <c r="T29" s="777"/>
      <c r="U29" s="777"/>
      <c r="V29" s="777">
        <v>17659</v>
      </c>
      <c r="W29" s="777"/>
      <c r="X29" s="777"/>
      <c r="Y29" s="777"/>
      <c r="Z29" s="777"/>
      <c r="AA29" s="777">
        <v>295</v>
      </c>
      <c r="AB29" s="777"/>
      <c r="AC29" s="777"/>
      <c r="AD29" s="777"/>
      <c r="AE29" s="778"/>
      <c r="AF29" s="779">
        <v>295</v>
      </c>
      <c r="AG29" s="780"/>
      <c r="AH29" s="780"/>
      <c r="AI29" s="780"/>
      <c r="AJ29" s="781"/>
      <c r="AK29" s="848">
        <v>2605</v>
      </c>
      <c r="AL29" s="849"/>
      <c r="AM29" s="849"/>
      <c r="AN29" s="849"/>
      <c r="AO29" s="849"/>
      <c r="AP29" s="850" t="s">
        <v>478</v>
      </c>
      <c r="AQ29" s="850"/>
      <c r="AR29" s="850"/>
      <c r="AS29" s="850"/>
      <c r="AT29" s="850"/>
      <c r="AU29" s="850" t="s">
        <v>478</v>
      </c>
      <c r="AV29" s="850"/>
      <c r="AW29" s="850"/>
      <c r="AX29" s="850"/>
      <c r="AY29" s="850"/>
      <c r="AZ29" s="850" t="s">
        <v>478</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378</v>
      </c>
      <c r="C30" s="774"/>
      <c r="D30" s="774"/>
      <c r="E30" s="774"/>
      <c r="F30" s="774"/>
      <c r="G30" s="774"/>
      <c r="H30" s="774"/>
      <c r="I30" s="774"/>
      <c r="J30" s="774"/>
      <c r="K30" s="774"/>
      <c r="L30" s="774"/>
      <c r="M30" s="774"/>
      <c r="N30" s="774"/>
      <c r="O30" s="774"/>
      <c r="P30" s="775"/>
      <c r="Q30" s="776">
        <v>2928</v>
      </c>
      <c r="R30" s="777"/>
      <c r="S30" s="777"/>
      <c r="T30" s="777"/>
      <c r="U30" s="777"/>
      <c r="V30" s="777">
        <v>2784</v>
      </c>
      <c r="W30" s="777"/>
      <c r="X30" s="777"/>
      <c r="Y30" s="777"/>
      <c r="Z30" s="777"/>
      <c r="AA30" s="777">
        <v>144</v>
      </c>
      <c r="AB30" s="777"/>
      <c r="AC30" s="777"/>
      <c r="AD30" s="777"/>
      <c r="AE30" s="778"/>
      <c r="AF30" s="779">
        <v>144</v>
      </c>
      <c r="AG30" s="780"/>
      <c r="AH30" s="780"/>
      <c r="AI30" s="780"/>
      <c r="AJ30" s="781"/>
      <c r="AK30" s="848">
        <v>604</v>
      </c>
      <c r="AL30" s="849"/>
      <c r="AM30" s="849"/>
      <c r="AN30" s="849"/>
      <c r="AO30" s="849"/>
      <c r="AP30" s="850" t="s">
        <v>478</v>
      </c>
      <c r="AQ30" s="850"/>
      <c r="AR30" s="850"/>
      <c r="AS30" s="850"/>
      <c r="AT30" s="850"/>
      <c r="AU30" s="850" t="s">
        <v>478</v>
      </c>
      <c r="AV30" s="850"/>
      <c r="AW30" s="850"/>
      <c r="AX30" s="850"/>
      <c r="AY30" s="850"/>
      <c r="AZ30" s="850" t="s">
        <v>478</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379</v>
      </c>
      <c r="C31" s="774"/>
      <c r="D31" s="774"/>
      <c r="E31" s="774"/>
      <c r="F31" s="774"/>
      <c r="G31" s="774"/>
      <c r="H31" s="774"/>
      <c r="I31" s="774"/>
      <c r="J31" s="774"/>
      <c r="K31" s="774"/>
      <c r="L31" s="774"/>
      <c r="M31" s="774"/>
      <c r="N31" s="774"/>
      <c r="O31" s="774"/>
      <c r="P31" s="775"/>
      <c r="Q31" s="776">
        <v>3888</v>
      </c>
      <c r="R31" s="777"/>
      <c r="S31" s="777"/>
      <c r="T31" s="777"/>
      <c r="U31" s="777"/>
      <c r="V31" s="777">
        <v>3873</v>
      </c>
      <c r="W31" s="777"/>
      <c r="X31" s="777"/>
      <c r="Y31" s="777"/>
      <c r="Z31" s="777"/>
      <c r="AA31" s="777">
        <v>15</v>
      </c>
      <c r="AB31" s="777"/>
      <c r="AC31" s="777"/>
      <c r="AD31" s="777"/>
      <c r="AE31" s="778"/>
      <c r="AF31" s="779">
        <v>5572</v>
      </c>
      <c r="AG31" s="780"/>
      <c r="AH31" s="780"/>
      <c r="AI31" s="780"/>
      <c r="AJ31" s="781"/>
      <c r="AK31" s="848">
        <v>114</v>
      </c>
      <c r="AL31" s="849"/>
      <c r="AM31" s="849"/>
      <c r="AN31" s="849"/>
      <c r="AO31" s="849"/>
      <c r="AP31" s="849">
        <v>9559</v>
      </c>
      <c r="AQ31" s="849"/>
      <c r="AR31" s="849"/>
      <c r="AS31" s="849"/>
      <c r="AT31" s="849"/>
      <c r="AU31" s="849">
        <v>57</v>
      </c>
      <c r="AV31" s="849"/>
      <c r="AW31" s="849"/>
      <c r="AX31" s="849"/>
      <c r="AY31" s="849"/>
      <c r="AZ31" s="850" t="s">
        <v>478</v>
      </c>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381</v>
      </c>
      <c r="C32" s="774"/>
      <c r="D32" s="774"/>
      <c r="E32" s="774"/>
      <c r="F32" s="774"/>
      <c r="G32" s="774"/>
      <c r="H32" s="774"/>
      <c r="I32" s="774"/>
      <c r="J32" s="774"/>
      <c r="K32" s="774"/>
      <c r="L32" s="774"/>
      <c r="M32" s="774"/>
      <c r="N32" s="774"/>
      <c r="O32" s="774"/>
      <c r="P32" s="775"/>
      <c r="Q32" s="776">
        <v>5708</v>
      </c>
      <c r="R32" s="777"/>
      <c r="S32" s="777"/>
      <c r="T32" s="777"/>
      <c r="U32" s="777"/>
      <c r="V32" s="777">
        <v>5588</v>
      </c>
      <c r="W32" s="777"/>
      <c r="X32" s="777"/>
      <c r="Y32" s="777"/>
      <c r="Z32" s="777"/>
      <c r="AA32" s="777">
        <v>120</v>
      </c>
      <c r="AB32" s="777"/>
      <c r="AC32" s="777"/>
      <c r="AD32" s="777"/>
      <c r="AE32" s="778"/>
      <c r="AF32" s="779">
        <v>573</v>
      </c>
      <c r="AG32" s="780"/>
      <c r="AH32" s="780"/>
      <c r="AI32" s="780"/>
      <c r="AJ32" s="781"/>
      <c r="AK32" s="848">
        <v>1630</v>
      </c>
      <c r="AL32" s="849"/>
      <c r="AM32" s="849"/>
      <c r="AN32" s="849"/>
      <c r="AO32" s="849"/>
      <c r="AP32" s="849">
        <v>54506</v>
      </c>
      <c r="AQ32" s="849"/>
      <c r="AR32" s="849"/>
      <c r="AS32" s="849"/>
      <c r="AT32" s="849"/>
      <c r="AU32" s="849">
        <v>16842</v>
      </c>
      <c r="AV32" s="849"/>
      <c r="AW32" s="849"/>
      <c r="AX32" s="849"/>
      <c r="AY32" s="849"/>
      <c r="AZ32" s="850" t="s">
        <v>478</v>
      </c>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364</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6777</v>
      </c>
      <c r="AG63" s="860"/>
      <c r="AH63" s="860"/>
      <c r="AI63" s="860"/>
      <c r="AJ63" s="861"/>
      <c r="AK63" s="862"/>
      <c r="AL63" s="857"/>
      <c r="AM63" s="857"/>
      <c r="AN63" s="857"/>
      <c r="AO63" s="857"/>
      <c r="AP63" s="860">
        <v>64065</v>
      </c>
      <c r="AQ63" s="860"/>
      <c r="AR63" s="860"/>
      <c r="AS63" s="860"/>
      <c r="AT63" s="860"/>
      <c r="AU63" s="860">
        <v>8061</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385</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386</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536</v>
      </c>
      <c r="C68" s="888"/>
      <c r="D68" s="888"/>
      <c r="E68" s="888"/>
      <c r="F68" s="888"/>
      <c r="G68" s="888"/>
      <c r="H68" s="888"/>
      <c r="I68" s="888"/>
      <c r="J68" s="888"/>
      <c r="K68" s="888"/>
      <c r="L68" s="888"/>
      <c r="M68" s="888"/>
      <c r="N68" s="888"/>
      <c r="O68" s="888"/>
      <c r="P68" s="889"/>
      <c r="Q68" s="890">
        <v>441</v>
      </c>
      <c r="R68" s="884"/>
      <c r="S68" s="884"/>
      <c r="T68" s="884"/>
      <c r="U68" s="884"/>
      <c r="V68" s="884">
        <v>426</v>
      </c>
      <c r="W68" s="884"/>
      <c r="X68" s="884"/>
      <c r="Y68" s="884"/>
      <c r="Z68" s="884"/>
      <c r="AA68" s="884">
        <v>14</v>
      </c>
      <c r="AB68" s="884"/>
      <c r="AC68" s="884"/>
      <c r="AD68" s="884"/>
      <c r="AE68" s="884"/>
      <c r="AF68" s="884">
        <v>14</v>
      </c>
      <c r="AG68" s="884"/>
      <c r="AH68" s="884"/>
      <c r="AI68" s="884"/>
      <c r="AJ68" s="884"/>
      <c r="AK68" s="884" t="s">
        <v>534</v>
      </c>
      <c r="AL68" s="884"/>
      <c r="AM68" s="884"/>
      <c r="AN68" s="884"/>
      <c r="AO68" s="884"/>
      <c r="AP68" s="884">
        <v>639</v>
      </c>
      <c r="AQ68" s="884"/>
      <c r="AR68" s="884"/>
      <c r="AS68" s="884"/>
      <c r="AT68" s="884"/>
      <c r="AU68" s="884">
        <v>190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537</v>
      </c>
      <c r="C69" s="892"/>
      <c r="D69" s="892"/>
      <c r="E69" s="892"/>
      <c r="F69" s="892"/>
      <c r="G69" s="892"/>
      <c r="H69" s="892"/>
      <c r="I69" s="892"/>
      <c r="J69" s="892"/>
      <c r="K69" s="892"/>
      <c r="L69" s="892"/>
      <c r="M69" s="892"/>
      <c r="N69" s="892"/>
      <c r="O69" s="892"/>
      <c r="P69" s="893"/>
      <c r="Q69" s="894">
        <v>8170</v>
      </c>
      <c r="R69" s="849"/>
      <c r="S69" s="849"/>
      <c r="T69" s="849"/>
      <c r="U69" s="849"/>
      <c r="V69" s="849">
        <v>8061</v>
      </c>
      <c r="W69" s="849"/>
      <c r="X69" s="849"/>
      <c r="Y69" s="849"/>
      <c r="Z69" s="849"/>
      <c r="AA69" s="849">
        <v>109</v>
      </c>
      <c r="AB69" s="849"/>
      <c r="AC69" s="849"/>
      <c r="AD69" s="849"/>
      <c r="AE69" s="849"/>
      <c r="AF69" s="849">
        <v>109</v>
      </c>
      <c r="AG69" s="849"/>
      <c r="AH69" s="849"/>
      <c r="AI69" s="849"/>
      <c r="AJ69" s="849"/>
      <c r="AK69" s="849" t="s">
        <v>534</v>
      </c>
      <c r="AL69" s="849"/>
      <c r="AM69" s="849"/>
      <c r="AN69" s="849"/>
      <c r="AO69" s="849"/>
      <c r="AP69" s="849">
        <v>4408</v>
      </c>
      <c r="AQ69" s="849"/>
      <c r="AR69" s="849"/>
      <c r="AS69" s="849"/>
      <c r="AT69" s="849"/>
      <c r="AU69" s="849">
        <v>1853</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538</v>
      </c>
      <c r="C70" s="892"/>
      <c r="D70" s="892"/>
      <c r="E70" s="892"/>
      <c r="F70" s="892"/>
      <c r="G70" s="892"/>
      <c r="H70" s="892"/>
      <c r="I70" s="892"/>
      <c r="J70" s="892"/>
      <c r="K70" s="892"/>
      <c r="L70" s="892"/>
      <c r="M70" s="892"/>
      <c r="N70" s="892"/>
      <c r="O70" s="892"/>
      <c r="P70" s="893"/>
      <c r="Q70" s="894">
        <v>61542</v>
      </c>
      <c r="R70" s="849"/>
      <c r="S70" s="849"/>
      <c r="T70" s="849"/>
      <c r="U70" s="849"/>
      <c r="V70" s="849">
        <v>59857</v>
      </c>
      <c r="W70" s="849"/>
      <c r="X70" s="849"/>
      <c r="Y70" s="849"/>
      <c r="Z70" s="849"/>
      <c r="AA70" s="849">
        <v>1685</v>
      </c>
      <c r="AB70" s="849"/>
      <c r="AC70" s="849"/>
      <c r="AD70" s="849"/>
      <c r="AE70" s="849"/>
      <c r="AF70" s="849">
        <v>1685</v>
      </c>
      <c r="AG70" s="849"/>
      <c r="AH70" s="849"/>
      <c r="AI70" s="849"/>
      <c r="AJ70" s="849"/>
      <c r="AK70" s="849">
        <v>65</v>
      </c>
      <c r="AL70" s="849"/>
      <c r="AM70" s="849"/>
      <c r="AN70" s="849"/>
      <c r="AO70" s="849"/>
      <c r="AP70" s="849" t="s">
        <v>534</v>
      </c>
      <c r="AQ70" s="849"/>
      <c r="AR70" s="849"/>
      <c r="AS70" s="849"/>
      <c r="AT70" s="849"/>
      <c r="AU70" s="849" t="s">
        <v>534</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539</v>
      </c>
      <c r="C71" s="892"/>
      <c r="D71" s="892"/>
      <c r="E71" s="892"/>
      <c r="F71" s="892"/>
      <c r="G71" s="892"/>
      <c r="H71" s="892"/>
      <c r="I71" s="892"/>
      <c r="J71" s="892"/>
      <c r="K71" s="892"/>
      <c r="L71" s="892"/>
      <c r="M71" s="892"/>
      <c r="N71" s="892"/>
      <c r="O71" s="892"/>
      <c r="P71" s="893"/>
      <c r="Q71" s="894">
        <v>268</v>
      </c>
      <c r="R71" s="849"/>
      <c r="S71" s="849"/>
      <c r="T71" s="849"/>
      <c r="U71" s="849"/>
      <c r="V71" s="849">
        <v>265</v>
      </c>
      <c r="W71" s="849"/>
      <c r="X71" s="849"/>
      <c r="Y71" s="849"/>
      <c r="Z71" s="849"/>
      <c r="AA71" s="849">
        <v>3</v>
      </c>
      <c r="AB71" s="849"/>
      <c r="AC71" s="849"/>
      <c r="AD71" s="849"/>
      <c r="AE71" s="849"/>
      <c r="AF71" s="849">
        <v>3</v>
      </c>
      <c r="AG71" s="849"/>
      <c r="AH71" s="849"/>
      <c r="AI71" s="849"/>
      <c r="AJ71" s="849"/>
      <c r="AK71" s="849" t="s">
        <v>534</v>
      </c>
      <c r="AL71" s="849"/>
      <c r="AM71" s="849"/>
      <c r="AN71" s="849"/>
      <c r="AO71" s="849"/>
      <c r="AP71" s="849" t="s">
        <v>534</v>
      </c>
      <c r="AQ71" s="849"/>
      <c r="AR71" s="849"/>
      <c r="AS71" s="849"/>
      <c r="AT71" s="849"/>
      <c r="AU71" s="849" t="s">
        <v>534</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540</v>
      </c>
      <c r="C72" s="892"/>
      <c r="D72" s="892"/>
      <c r="E72" s="892"/>
      <c r="F72" s="892"/>
      <c r="G72" s="892"/>
      <c r="H72" s="892"/>
      <c r="I72" s="892"/>
      <c r="J72" s="892"/>
      <c r="K72" s="892"/>
      <c r="L72" s="892"/>
      <c r="M72" s="892"/>
      <c r="N72" s="892"/>
      <c r="O72" s="892"/>
      <c r="P72" s="893"/>
      <c r="Q72" s="894">
        <v>189</v>
      </c>
      <c r="R72" s="849"/>
      <c r="S72" s="849"/>
      <c r="T72" s="849"/>
      <c r="U72" s="849"/>
      <c r="V72" s="849">
        <v>168</v>
      </c>
      <c r="W72" s="849"/>
      <c r="X72" s="849"/>
      <c r="Y72" s="849"/>
      <c r="Z72" s="849"/>
      <c r="AA72" s="849">
        <v>22</v>
      </c>
      <c r="AB72" s="849"/>
      <c r="AC72" s="849"/>
      <c r="AD72" s="849"/>
      <c r="AE72" s="849"/>
      <c r="AF72" s="849">
        <v>22</v>
      </c>
      <c r="AG72" s="849"/>
      <c r="AH72" s="849"/>
      <c r="AI72" s="849"/>
      <c r="AJ72" s="849"/>
      <c r="AK72" s="849">
        <v>13</v>
      </c>
      <c r="AL72" s="849"/>
      <c r="AM72" s="849"/>
      <c r="AN72" s="849"/>
      <c r="AO72" s="849"/>
      <c r="AP72" s="849" t="s">
        <v>478</v>
      </c>
      <c r="AQ72" s="849"/>
      <c r="AR72" s="849"/>
      <c r="AS72" s="849"/>
      <c r="AT72" s="849"/>
      <c r="AU72" s="849" t="s">
        <v>478</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541</v>
      </c>
      <c r="C73" s="892"/>
      <c r="D73" s="892"/>
      <c r="E73" s="892"/>
      <c r="F73" s="892"/>
      <c r="G73" s="892"/>
      <c r="H73" s="892"/>
      <c r="I73" s="892"/>
      <c r="J73" s="892"/>
      <c r="K73" s="892"/>
      <c r="L73" s="892"/>
      <c r="M73" s="892"/>
      <c r="N73" s="892"/>
      <c r="O73" s="892"/>
      <c r="P73" s="893"/>
      <c r="Q73" s="894">
        <v>1044329</v>
      </c>
      <c r="R73" s="849"/>
      <c r="S73" s="849"/>
      <c r="T73" s="849"/>
      <c r="U73" s="849"/>
      <c r="V73" s="849">
        <v>1022081</v>
      </c>
      <c r="W73" s="849"/>
      <c r="X73" s="849"/>
      <c r="Y73" s="849"/>
      <c r="Z73" s="849"/>
      <c r="AA73" s="849">
        <v>22247</v>
      </c>
      <c r="AB73" s="849"/>
      <c r="AC73" s="849"/>
      <c r="AD73" s="849"/>
      <c r="AE73" s="849"/>
      <c r="AF73" s="849">
        <v>22247</v>
      </c>
      <c r="AG73" s="849"/>
      <c r="AH73" s="849"/>
      <c r="AI73" s="849"/>
      <c r="AJ73" s="849"/>
      <c r="AK73" s="849">
        <v>593</v>
      </c>
      <c r="AL73" s="849"/>
      <c r="AM73" s="849"/>
      <c r="AN73" s="849"/>
      <c r="AO73" s="849"/>
      <c r="AP73" s="849" t="s">
        <v>478</v>
      </c>
      <c r="AQ73" s="849"/>
      <c r="AR73" s="849"/>
      <c r="AS73" s="849"/>
      <c r="AT73" s="849"/>
      <c r="AU73" s="849" t="s">
        <v>478</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542</v>
      </c>
      <c r="C74" s="892"/>
      <c r="D74" s="892"/>
      <c r="E74" s="892"/>
      <c r="F74" s="892"/>
      <c r="G74" s="892"/>
      <c r="H74" s="892"/>
      <c r="I74" s="892"/>
      <c r="J74" s="892"/>
      <c r="K74" s="892"/>
      <c r="L74" s="892"/>
      <c r="M74" s="892"/>
      <c r="N74" s="892"/>
      <c r="O74" s="892"/>
      <c r="P74" s="893"/>
      <c r="Q74" s="894">
        <v>42179</v>
      </c>
      <c r="R74" s="849"/>
      <c r="S74" s="849"/>
      <c r="T74" s="849"/>
      <c r="U74" s="849"/>
      <c r="V74" s="849">
        <v>35893</v>
      </c>
      <c r="W74" s="849"/>
      <c r="X74" s="849"/>
      <c r="Y74" s="849"/>
      <c r="Z74" s="849"/>
      <c r="AA74" s="849">
        <v>6286</v>
      </c>
      <c r="AB74" s="849"/>
      <c r="AC74" s="849"/>
      <c r="AD74" s="849"/>
      <c r="AE74" s="849"/>
      <c r="AF74" s="849">
        <v>25370</v>
      </c>
      <c r="AG74" s="849"/>
      <c r="AH74" s="849"/>
      <c r="AI74" s="849"/>
      <c r="AJ74" s="849"/>
      <c r="AK74" s="849" t="s">
        <v>478</v>
      </c>
      <c r="AL74" s="849"/>
      <c r="AM74" s="849"/>
      <c r="AN74" s="849"/>
      <c r="AO74" s="849"/>
      <c r="AP74" s="849">
        <v>140190</v>
      </c>
      <c r="AQ74" s="849"/>
      <c r="AR74" s="849"/>
      <c r="AS74" s="849"/>
      <c r="AT74" s="849"/>
      <c r="AU74" s="849" t="s">
        <v>478</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543</v>
      </c>
      <c r="C75" s="892"/>
      <c r="D75" s="892"/>
      <c r="E75" s="892"/>
      <c r="F75" s="892"/>
      <c r="G75" s="892"/>
      <c r="H75" s="892"/>
      <c r="I75" s="892"/>
      <c r="J75" s="892"/>
      <c r="K75" s="892"/>
      <c r="L75" s="892"/>
      <c r="M75" s="892"/>
      <c r="N75" s="892"/>
      <c r="O75" s="892"/>
      <c r="P75" s="893"/>
      <c r="Q75" s="897">
        <v>8559</v>
      </c>
      <c r="R75" s="898"/>
      <c r="S75" s="898"/>
      <c r="T75" s="898"/>
      <c r="U75" s="848"/>
      <c r="V75" s="899">
        <v>6038</v>
      </c>
      <c r="W75" s="898"/>
      <c r="X75" s="898"/>
      <c r="Y75" s="898"/>
      <c r="Z75" s="848"/>
      <c r="AA75" s="899">
        <v>2521</v>
      </c>
      <c r="AB75" s="898"/>
      <c r="AC75" s="898"/>
      <c r="AD75" s="898"/>
      <c r="AE75" s="848"/>
      <c r="AF75" s="899">
        <v>17171</v>
      </c>
      <c r="AG75" s="898"/>
      <c r="AH75" s="898"/>
      <c r="AI75" s="898"/>
      <c r="AJ75" s="848"/>
      <c r="AK75" s="899" t="s">
        <v>478</v>
      </c>
      <c r="AL75" s="898"/>
      <c r="AM75" s="898"/>
      <c r="AN75" s="898"/>
      <c r="AO75" s="848"/>
      <c r="AP75" s="899">
        <v>18268</v>
      </c>
      <c r="AQ75" s="898"/>
      <c r="AR75" s="898"/>
      <c r="AS75" s="898"/>
      <c r="AT75" s="848"/>
      <c r="AU75" s="899" t="s">
        <v>478</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364</v>
      </c>
      <c r="B88" s="808" t="s">
        <v>387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66621</v>
      </c>
      <c r="AG88" s="860"/>
      <c r="AH88" s="860"/>
      <c r="AI88" s="860"/>
      <c r="AJ88" s="860"/>
      <c r="AK88" s="857"/>
      <c r="AL88" s="857"/>
      <c r="AM88" s="857"/>
      <c r="AN88" s="857"/>
      <c r="AO88" s="857"/>
      <c r="AP88" s="860">
        <v>163505</v>
      </c>
      <c r="AQ88" s="860"/>
      <c r="AR88" s="860"/>
      <c r="AS88" s="860"/>
      <c r="AT88" s="860"/>
      <c r="AU88" s="860">
        <v>2043</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388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394</v>
      </c>
      <c r="CS102" s="868"/>
      <c r="CT102" s="868"/>
      <c r="CU102" s="868"/>
      <c r="CV102" s="911"/>
      <c r="CW102" s="910">
        <v>19</v>
      </c>
      <c r="CX102" s="868"/>
      <c r="CY102" s="868"/>
      <c r="CZ102" s="868"/>
      <c r="DA102" s="911"/>
      <c r="DB102" s="910">
        <v>1110</v>
      </c>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396</v>
      </c>
      <c r="AB109" s="913"/>
      <c r="AC109" s="913"/>
      <c r="AD109" s="913"/>
      <c r="AE109" s="914"/>
      <c r="AF109" s="912" t="s">
        <v>284</v>
      </c>
      <c r="AG109" s="913"/>
      <c r="AH109" s="913"/>
      <c r="AI109" s="913"/>
      <c r="AJ109" s="914"/>
      <c r="AK109" s="912" t="s">
        <v>283</v>
      </c>
      <c r="AL109" s="913"/>
      <c r="AM109" s="913"/>
      <c r="AN109" s="913"/>
      <c r="AO109" s="914"/>
      <c r="AP109" s="912" t="s">
        <v>397</v>
      </c>
      <c r="AQ109" s="913"/>
      <c r="AR109" s="913"/>
      <c r="AS109" s="913"/>
      <c r="AT109" s="915"/>
      <c r="AU109" s="934" t="s">
        <v>395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396</v>
      </c>
      <c r="BR109" s="913"/>
      <c r="BS109" s="913"/>
      <c r="BT109" s="913"/>
      <c r="BU109" s="914"/>
      <c r="BV109" s="912" t="s">
        <v>284</v>
      </c>
      <c r="BW109" s="913"/>
      <c r="BX109" s="913"/>
      <c r="BY109" s="913"/>
      <c r="BZ109" s="914"/>
      <c r="CA109" s="912" t="s">
        <v>283</v>
      </c>
      <c r="CB109" s="913"/>
      <c r="CC109" s="913"/>
      <c r="CD109" s="913"/>
      <c r="CE109" s="914"/>
      <c r="CF109" s="935" t="s">
        <v>397</v>
      </c>
      <c r="CG109" s="935"/>
      <c r="CH109" s="935"/>
      <c r="CI109" s="935"/>
      <c r="CJ109" s="935"/>
      <c r="CK109" s="912" t="s">
        <v>398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396</v>
      </c>
      <c r="DH109" s="913"/>
      <c r="DI109" s="913"/>
      <c r="DJ109" s="913"/>
      <c r="DK109" s="914"/>
      <c r="DL109" s="912" t="s">
        <v>284</v>
      </c>
      <c r="DM109" s="913"/>
      <c r="DN109" s="913"/>
      <c r="DO109" s="913"/>
      <c r="DP109" s="914"/>
      <c r="DQ109" s="912" t="s">
        <v>283</v>
      </c>
      <c r="DR109" s="913"/>
      <c r="DS109" s="913"/>
      <c r="DT109" s="913"/>
      <c r="DU109" s="914"/>
      <c r="DV109" s="912" t="s">
        <v>397</v>
      </c>
      <c r="DW109" s="913"/>
      <c r="DX109" s="913"/>
      <c r="DY109" s="913"/>
      <c r="DZ109" s="915"/>
    </row>
    <row r="110" spans="1:131" s="197" customFormat="1" ht="26.25" customHeight="1" x14ac:dyDescent="0.15">
      <c r="A110" s="916" t="s">
        <v>399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7426974</v>
      </c>
      <c r="AB110" s="920"/>
      <c r="AC110" s="920"/>
      <c r="AD110" s="920"/>
      <c r="AE110" s="921"/>
      <c r="AF110" s="922">
        <v>7057832</v>
      </c>
      <c r="AG110" s="920"/>
      <c r="AH110" s="920"/>
      <c r="AI110" s="920"/>
      <c r="AJ110" s="921"/>
      <c r="AK110" s="922">
        <v>6793829</v>
      </c>
      <c r="AL110" s="920"/>
      <c r="AM110" s="920"/>
      <c r="AN110" s="920"/>
      <c r="AO110" s="921"/>
      <c r="AP110" s="923">
        <v>17.100000000000001</v>
      </c>
      <c r="AQ110" s="924"/>
      <c r="AR110" s="924"/>
      <c r="AS110" s="924"/>
      <c r="AT110" s="925"/>
      <c r="AU110" s="926" t="s">
        <v>60</v>
      </c>
      <c r="AV110" s="927"/>
      <c r="AW110" s="927"/>
      <c r="AX110" s="927"/>
      <c r="AY110" s="928"/>
      <c r="AZ110" s="970" t="s">
        <v>400</v>
      </c>
      <c r="BA110" s="917"/>
      <c r="BB110" s="917"/>
      <c r="BC110" s="917"/>
      <c r="BD110" s="917"/>
      <c r="BE110" s="917"/>
      <c r="BF110" s="917"/>
      <c r="BG110" s="917"/>
      <c r="BH110" s="917"/>
      <c r="BI110" s="917"/>
      <c r="BJ110" s="917"/>
      <c r="BK110" s="917"/>
      <c r="BL110" s="917"/>
      <c r="BM110" s="917"/>
      <c r="BN110" s="917"/>
      <c r="BO110" s="917"/>
      <c r="BP110" s="918"/>
      <c r="BQ110" s="956">
        <v>66640474</v>
      </c>
      <c r="BR110" s="957"/>
      <c r="BS110" s="957"/>
      <c r="BT110" s="957"/>
      <c r="BU110" s="957"/>
      <c r="BV110" s="957">
        <v>63321804</v>
      </c>
      <c r="BW110" s="957"/>
      <c r="BX110" s="957"/>
      <c r="BY110" s="957"/>
      <c r="BZ110" s="957"/>
      <c r="CA110" s="957">
        <v>61142990</v>
      </c>
      <c r="CB110" s="957"/>
      <c r="CC110" s="957"/>
      <c r="CD110" s="957"/>
      <c r="CE110" s="957"/>
      <c r="CF110" s="971">
        <v>154</v>
      </c>
      <c r="CG110" s="972"/>
      <c r="CH110" s="972"/>
      <c r="CI110" s="972"/>
      <c r="CJ110" s="972"/>
      <c r="CK110" s="973" t="s">
        <v>401</v>
      </c>
      <c r="CL110" s="974"/>
      <c r="CM110" s="953" t="s">
        <v>402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x14ac:dyDescent="0.15">
      <c r="A111" s="960" t="s">
        <v>403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404</v>
      </c>
      <c r="AB111" s="964"/>
      <c r="AC111" s="964"/>
      <c r="AD111" s="964"/>
      <c r="AE111" s="965"/>
      <c r="AF111" s="966" t="s">
        <v>404</v>
      </c>
      <c r="AG111" s="964"/>
      <c r="AH111" s="964"/>
      <c r="AI111" s="964"/>
      <c r="AJ111" s="965"/>
      <c r="AK111" s="966" t="s">
        <v>404</v>
      </c>
      <c r="AL111" s="964"/>
      <c r="AM111" s="964"/>
      <c r="AN111" s="964"/>
      <c r="AO111" s="965"/>
      <c r="AP111" s="967" t="s">
        <v>404</v>
      </c>
      <c r="AQ111" s="968"/>
      <c r="AR111" s="968"/>
      <c r="AS111" s="968"/>
      <c r="AT111" s="969"/>
      <c r="AU111" s="929"/>
      <c r="AV111" s="930"/>
      <c r="AW111" s="930"/>
      <c r="AX111" s="930"/>
      <c r="AY111" s="931"/>
      <c r="AZ111" s="979" t="s">
        <v>405</v>
      </c>
      <c r="BA111" s="980"/>
      <c r="BB111" s="980"/>
      <c r="BC111" s="980"/>
      <c r="BD111" s="980"/>
      <c r="BE111" s="980"/>
      <c r="BF111" s="980"/>
      <c r="BG111" s="980"/>
      <c r="BH111" s="980"/>
      <c r="BI111" s="980"/>
      <c r="BJ111" s="980"/>
      <c r="BK111" s="980"/>
      <c r="BL111" s="980"/>
      <c r="BM111" s="980"/>
      <c r="BN111" s="980"/>
      <c r="BO111" s="980"/>
      <c r="BP111" s="981"/>
      <c r="BQ111" s="949" t="s">
        <v>404</v>
      </c>
      <c r="BR111" s="950"/>
      <c r="BS111" s="950"/>
      <c r="BT111" s="950"/>
      <c r="BU111" s="950"/>
      <c r="BV111" s="950" t="s">
        <v>404</v>
      </c>
      <c r="BW111" s="950"/>
      <c r="BX111" s="950"/>
      <c r="BY111" s="950"/>
      <c r="BZ111" s="950"/>
      <c r="CA111" s="950" t="s">
        <v>404</v>
      </c>
      <c r="CB111" s="950"/>
      <c r="CC111" s="950"/>
      <c r="CD111" s="950"/>
      <c r="CE111" s="950"/>
      <c r="CF111" s="944" t="s">
        <v>404</v>
      </c>
      <c r="CG111" s="945"/>
      <c r="CH111" s="945"/>
      <c r="CI111" s="945"/>
      <c r="CJ111" s="945"/>
      <c r="CK111" s="975"/>
      <c r="CL111" s="976"/>
      <c r="CM111" s="946" t="s">
        <v>406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404</v>
      </c>
      <c r="DH111" s="950"/>
      <c r="DI111" s="950"/>
      <c r="DJ111" s="950"/>
      <c r="DK111" s="950"/>
      <c r="DL111" s="950" t="s">
        <v>404</v>
      </c>
      <c r="DM111" s="950"/>
      <c r="DN111" s="950"/>
      <c r="DO111" s="950"/>
      <c r="DP111" s="950"/>
      <c r="DQ111" s="950" t="s">
        <v>404</v>
      </c>
      <c r="DR111" s="950"/>
      <c r="DS111" s="950"/>
      <c r="DT111" s="950"/>
      <c r="DU111" s="950"/>
      <c r="DV111" s="951" t="s">
        <v>404</v>
      </c>
      <c r="DW111" s="951"/>
      <c r="DX111" s="951"/>
      <c r="DY111" s="951"/>
      <c r="DZ111" s="952"/>
    </row>
    <row r="112" spans="1:131" s="197" customFormat="1" ht="26.25" customHeight="1" x14ac:dyDescent="0.15">
      <c r="A112" s="982" t="s">
        <v>407</v>
      </c>
      <c r="B112" s="983"/>
      <c r="C112" s="980" t="s">
        <v>408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409</v>
      </c>
      <c r="BA112" s="980"/>
      <c r="BB112" s="980"/>
      <c r="BC112" s="980"/>
      <c r="BD112" s="980"/>
      <c r="BE112" s="980"/>
      <c r="BF112" s="980"/>
      <c r="BG112" s="980"/>
      <c r="BH112" s="980"/>
      <c r="BI112" s="980"/>
      <c r="BJ112" s="980"/>
      <c r="BK112" s="980"/>
      <c r="BL112" s="980"/>
      <c r="BM112" s="980"/>
      <c r="BN112" s="980"/>
      <c r="BO112" s="980"/>
      <c r="BP112" s="981"/>
      <c r="BQ112" s="949">
        <v>19660400</v>
      </c>
      <c r="BR112" s="950"/>
      <c r="BS112" s="950"/>
      <c r="BT112" s="950"/>
      <c r="BU112" s="950"/>
      <c r="BV112" s="950">
        <v>18516269</v>
      </c>
      <c r="BW112" s="950"/>
      <c r="BX112" s="950"/>
      <c r="BY112" s="950"/>
      <c r="BZ112" s="950"/>
      <c r="CA112" s="950">
        <v>16899583</v>
      </c>
      <c r="CB112" s="950"/>
      <c r="CC112" s="950"/>
      <c r="CD112" s="950"/>
      <c r="CE112" s="950"/>
      <c r="CF112" s="944">
        <v>42.6</v>
      </c>
      <c r="CG112" s="945"/>
      <c r="CH112" s="945"/>
      <c r="CI112" s="945"/>
      <c r="CJ112" s="945"/>
      <c r="CK112" s="975"/>
      <c r="CL112" s="976"/>
      <c r="CM112" s="946" t="s">
        <v>410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x14ac:dyDescent="0.15">
      <c r="A113" s="984"/>
      <c r="B113" s="985"/>
      <c r="C113" s="980" t="s">
        <v>411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1269974</v>
      </c>
      <c r="AB113" s="964"/>
      <c r="AC113" s="964"/>
      <c r="AD113" s="964"/>
      <c r="AE113" s="965"/>
      <c r="AF113" s="966">
        <v>1271950</v>
      </c>
      <c r="AG113" s="964"/>
      <c r="AH113" s="964"/>
      <c r="AI113" s="964"/>
      <c r="AJ113" s="965"/>
      <c r="AK113" s="966">
        <v>1186318</v>
      </c>
      <c r="AL113" s="964"/>
      <c r="AM113" s="964"/>
      <c r="AN113" s="964"/>
      <c r="AO113" s="965"/>
      <c r="AP113" s="967">
        <v>3</v>
      </c>
      <c r="AQ113" s="968"/>
      <c r="AR113" s="968"/>
      <c r="AS113" s="968"/>
      <c r="AT113" s="969"/>
      <c r="AU113" s="929"/>
      <c r="AV113" s="930"/>
      <c r="AW113" s="930"/>
      <c r="AX113" s="930"/>
      <c r="AY113" s="931"/>
      <c r="AZ113" s="979" t="s">
        <v>412</v>
      </c>
      <c r="BA113" s="980"/>
      <c r="BB113" s="980"/>
      <c r="BC113" s="980"/>
      <c r="BD113" s="980"/>
      <c r="BE113" s="980"/>
      <c r="BF113" s="980"/>
      <c r="BG113" s="980"/>
      <c r="BH113" s="980"/>
      <c r="BI113" s="980"/>
      <c r="BJ113" s="980"/>
      <c r="BK113" s="980"/>
      <c r="BL113" s="980"/>
      <c r="BM113" s="980"/>
      <c r="BN113" s="980"/>
      <c r="BO113" s="980"/>
      <c r="BP113" s="981"/>
      <c r="BQ113" s="949">
        <v>911583</v>
      </c>
      <c r="BR113" s="950"/>
      <c r="BS113" s="950"/>
      <c r="BT113" s="950"/>
      <c r="BU113" s="950"/>
      <c r="BV113" s="950">
        <v>1774947</v>
      </c>
      <c r="BW113" s="950"/>
      <c r="BX113" s="950"/>
      <c r="BY113" s="950"/>
      <c r="BZ113" s="950"/>
      <c r="CA113" s="950">
        <v>2043225</v>
      </c>
      <c r="CB113" s="950"/>
      <c r="CC113" s="950"/>
      <c r="CD113" s="950"/>
      <c r="CE113" s="950"/>
      <c r="CF113" s="944">
        <v>5.0999999999999996</v>
      </c>
      <c r="CG113" s="945"/>
      <c r="CH113" s="945"/>
      <c r="CI113" s="945"/>
      <c r="CJ113" s="945"/>
      <c r="CK113" s="975"/>
      <c r="CL113" s="976"/>
      <c r="CM113" s="946" t="s">
        <v>413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x14ac:dyDescent="0.15">
      <c r="A114" s="984"/>
      <c r="B114" s="985"/>
      <c r="C114" s="980" t="s">
        <v>414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136263</v>
      </c>
      <c r="AB114" s="989"/>
      <c r="AC114" s="989"/>
      <c r="AD114" s="989"/>
      <c r="AE114" s="990"/>
      <c r="AF114" s="991">
        <v>149230</v>
      </c>
      <c r="AG114" s="989"/>
      <c r="AH114" s="989"/>
      <c r="AI114" s="989"/>
      <c r="AJ114" s="990"/>
      <c r="AK114" s="991">
        <v>154484</v>
      </c>
      <c r="AL114" s="989"/>
      <c r="AM114" s="989"/>
      <c r="AN114" s="989"/>
      <c r="AO114" s="990"/>
      <c r="AP114" s="992">
        <v>0.4</v>
      </c>
      <c r="AQ114" s="993"/>
      <c r="AR114" s="993"/>
      <c r="AS114" s="993"/>
      <c r="AT114" s="994"/>
      <c r="AU114" s="929"/>
      <c r="AV114" s="930"/>
      <c r="AW114" s="930"/>
      <c r="AX114" s="930"/>
      <c r="AY114" s="931"/>
      <c r="AZ114" s="979" t="s">
        <v>415</v>
      </c>
      <c r="BA114" s="980"/>
      <c r="BB114" s="980"/>
      <c r="BC114" s="980"/>
      <c r="BD114" s="980"/>
      <c r="BE114" s="980"/>
      <c r="BF114" s="980"/>
      <c r="BG114" s="980"/>
      <c r="BH114" s="980"/>
      <c r="BI114" s="980"/>
      <c r="BJ114" s="980"/>
      <c r="BK114" s="980"/>
      <c r="BL114" s="980"/>
      <c r="BM114" s="980"/>
      <c r="BN114" s="980"/>
      <c r="BO114" s="980"/>
      <c r="BP114" s="981"/>
      <c r="BQ114" s="949">
        <v>9820214</v>
      </c>
      <c r="BR114" s="950"/>
      <c r="BS114" s="950"/>
      <c r="BT114" s="950"/>
      <c r="BU114" s="950"/>
      <c r="BV114" s="950">
        <v>9080204</v>
      </c>
      <c r="BW114" s="950"/>
      <c r="BX114" s="950"/>
      <c r="BY114" s="950"/>
      <c r="BZ114" s="950"/>
      <c r="CA114" s="950">
        <v>8566405</v>
      </c>
      <c r="CB114" s="950"/>
      <c r="CC114" s="950"/>
      <c r="CD114" s="950"/>
      <c r="CE114" s="950"/>
      <c r="CF114" s="944">
        <v>21.6</v>
      </c>
      <c r="CG114" s="945"/>
      <c r="CH114" s="945"/>
      <c r="CI114" s="945"/>
      <c r="CJ114" s="945"/>
      <c r="CK114" s="975"/>
      <c r="CL114" s="976"/>
      <c r="CM114" s="946" t="s">
        <v>416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x14ac:dyDescent="0.15">
      <c r="A115" s="984"/>
      <c r="B115" s="985"/>
      <c r="C115" s="980" t="s">
        <v>417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109</v>
      </c>
      <c r="AB115" s="964"/>
      <c r="AC115" s="964"/>
      <c r="AD115" s="964"/>
      <c r="AE115" s="965"/>
      <c r="AF115" s="966" t="s">
        <v>109</v>
      </c>
      <c r="AG115" s="964"/>
      <c r="AH115" s="964"/>
      <c r="AI115" s="964"/>
      <c r="AJ115" s="965"/>
      <c r="AK115" s="966" t="s">
        <v>109</v>
      </c>
      <c r="AL115" s="964"/>
      <c r="AM115" s="964"/>
      <c r="AN115" s="964"/>
      <c r="AO115" s="965"/>
      <c r="AP115" s="967" t="s">
        <v>109</v>
      </c>
      <c r="AQ115" s="968"/>
      <c r="AR115" s="968"/>
      <c r="AS115" s="968"/>
      <c r="AT115" s="969"/>
      <c r="AU115" s="929"/>
      <c r="AV115" s="930"/>
      <c r="AW115" s="930"/>
      <c r="AX115" s="930"/>
      <c r="AY115" s="931"/>
      <c r="AZ115" s="979" t="s">
        <v>418</v>
      </c>
      <c r="BA115" s="980"/>
      <c r="BB115" s="980"/>
      <c r="BC115" s="980"/>
      <c r="BD115" s="980"/>
      <c r="BE115" s="980"/>
      <c r="BF115" s="980"/>
      <c r="BG115" s="980"/>
      <c r="BH115" s="980"/>
      <c r="BI115" s="980"/>
      <c r="BJ115" s="980"/>
      <c r="BK115" s="980"/>
      <c r="BL115" s="980"/>
      <c r="BM115" s="980"/>
      <c r="BN115" s="980"/>
      <c r="BO115" s="980"/>
      <c r="BP115" s="981"/>
      <c r="BQ115" s="949">
        <v>2101</v>
      </c>
      <c r="BR115" s="950"/>
      <c r="BS115" s="950"/>
      <c r="BT115" s="950"/>
      <c r="BU115" s="950"/>
      <c r="BV115" s="950">
        <v>2197</v>
      </c>
      <c r="BW115" s="950"/>
      <c r="BX115" s="950"/>
      <c r="BY115" s="950"/>
      <c r="BZ115" s="950"/>
      <c r="CA115" s="950">
        <v>1670</v>
      </c>
      <c r="CB115" s="950"/>
      <c r="CC115" s="950"/>
      <c r="CD115" s="950"/>
      <c r="CE115" s="950"/>
      <c r="CF115" s="944">
        <v>0</v>
      </c>
      <c r="CG115" s="945"/>
      <c r="CH115" s="945"/>
      <c r="CI115" s="945"/>
      <c r="CJ115" s="945"/>
      <c r="CK115" s="975"/>
      <c r="CL115" s="976"/>
      <c r="CM115" s="979" t="s">
        <v>419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x14ac:dyDescent="0.15">
      <c r="A116" s="986"/>
      <c r="B116" s="987"/>
      <c r="C116" s="1001" t="s">
        <v>420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789</v>
      </c>
      <c r="AB116" s="989"/>
      <c r="AC116" s="989"/>
      <c r="AD116" s="989"/>
      <c r="AE116" s="990"/>
      <c r="AF116" s="991">
        <v>501</v>
      </c>
      <c r="AG116" s="989"/>
      <c r="AH116" s="989"/>
      <c r="AI116" s="989"/>
      <c r="AJ116" s="990"/>
      <c r="AK116" s="991">
        <v>274</v>
      </c>
      <c r="AL116" s="989"/>
      <c r="AM116" s="989"/>
      <c r="AN116" s="989"/>
      <c r="AO116" s="990"/>
      <c r="AP116" s="992">
        <v>0</v>
      </c>
      <c r="AQ116" s="993"/>
      <c r="AR116" s="993"/>
      <c r="AS116" s="993"/>
      <c r="AT116" s="994"/>
      <c r="AU116" s="929"/>
      <c r="AV116" s="930"/>
      <c r="AW116" s="930"/>
      <c r="AX116" s="930"/>
      <c r="AY116" s="931"/>
      <c r="AZ116" s="979" t="s">
        <v>421</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422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423</v>
      </c>
      <c r="Z117" s="914"/>
      <c r="AA117" s="1026">
        <v>8834000</v>
      </c>
      <c r="AB117" s="996"/>
      <c r="AC117" s="996"/>
      <c r="AD117" s="996"/>
      <c r="AE117" s="997"/>
      <c r="AF117" s="995">
        <v>8479513</v>
      </c>
      <c r="AG117" s="996"/>
      <c r="AH117" s="996"/>
      <c r="AI117" s="996"/>
      <c r="AJ117" s="997"/>
      <c r="AK117" s="995">
        <v>8134905</v>
      </c>
      <c r="AL117" s="996"/>
      <c r="AM117" s="996"/>
      <c r="AN117" s="996"/>
      <c r="AO117" s="997"/>
      <c r="AP117" s="998"/>
      <c r="AQ117" s="999"/>
      <c r="AR117" s="999"/>
      <c r="AS117" s="999"/>
      <c r="AT117" s="1000"/>
      <c r="AU117" s="929"/>
      <c r="AV117" s="930"/>
      <c r="AW117" s="930"/>
      <c r="AX117" s="930"/>
      <c r="AY117" s="931"/>
      <c r="AZ117" s="1025" t="s">
        <v>424</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x14ac:dyDescent="0.15">
      <c r="A118" s="934" t="s">
        <v>398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396</v>
      </c>
      <c r="AB118" s="913"/>
      <c r="AC118" s="913"/>
      <c r="AD118" s="913"/>
      <c r="AE118" s="914"/>
      <c r="AF118" s="912" t="s">
        <v>284</v>
      </c>
      <c r="AG118" s="913"/>
      <c r="AH118" s="913"/>
      <c r="AI118" s="913"/>
      <c r="AJ118" s="914"/>
      <c r="AK118" s="912" t="s">
        <v>283</v>
      </c>
      <c r="AL118" s="913"/>
      <c r="AM118" s="913"/>
      <c r="AN118" s="913"/>
      <c r="AO118" s="914"/>
      <c r="AP118" s="1020" t="s">
        <v>397</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426</v>
      </c>
      <c r="BP118" s="1024"/>
      <c r="BQ118" s="1015">
        <v>97034772</v>
      </c>
      <c r="BR118" s="1016"/>
      <c r="BS118" s="1016"/>
      <c r="BT118" s="1016"/>
      <c r="BU118" s="1016"/>
      <c r="BV118" s="1016">
        <v>92695421</v>
      </c>
      <c r="BW118" s="1016"/>
      <c r="BX118" s="1016"/>
      <c r="BY118" s="1016"/>
      <c r="BZ118" s="1016"/>
      <c r="CA118" s="1016">
        <v>88653873</v>
      </c>
      <c r="CB118" s="1016"/>
      <c r="CC118" s="1016"/>
      <c r="CD118" s="1016"/>
      <c r="CE118" s="1016"/>
      <c r="CF118" s="1017"/>
      <c r="CG118" s="1018"/>
      <c r="CH118" s="1018"/>
      <c r="CI118" s="1018"/>
      <c r="CJ118" s="1019"/>
      <c r="CK118" s="975"/>
      <c r="CL118" s="976"/>
      <c r="CM118" s="946" t="s">
        <v>427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401</v>
      </c>
      <c r="B119" s="974"/>
      <c r="C119" s="953" t="s">
        <v>402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428</v>
      </c>
      <c r="AV119" s="1008"/>
      <c r="AW119" s="1008"/>
      <c r="AX119" s="1008"/>
      <c r="AY119" s="1009"/>
      <c r="AZ119" s="970" t="s">
        <v>429</v>
      </c>
      <c r="BA119" s="917"/>
      <c r="BB119" s="917"/>
      <c r="BC119" s="917"/>
      <c r="BD119" s="917"/>
      <c r="BE119" s="917"/>
      <c r="BF119" s="917"/>
      <c r="BG119" s="917"/>
      <c r="BH119" s="917"/>
      <c r="BI119" s="917"/>
      <c r="BJ119" s="917"/>
      <c r="BK119" s="917"/>
      <c r="BL119" s="917"/>
      <c r="BM119" s="917"/>
      <c r="BN119" s="917"/>
      <c r="BO119" s="917"/>
      <c r="BP119" s="918"/>
      <c r="BQ119" s="956">
        <v>10995930</v>
      </c>
      <c r="BR119" s="957"/>
      <c r="BS119" s="957"/>
      <c r="BT119" s="957"/>
      <c r="BU119" s="957"/>
      <c r="BV119" s="957">
        <v>10733288</v>
      </c>
      <c r="BW119" s="957"/>
      <c r="BX119" s="957"/>
      <c r="BY119" s="957"/>
      <c r="BZ119" s="957"/>
      <c r="CA119" s="957">
        <v>12706222</v>
      </c>
      <c r="CB119" s="957"/>
      <c r="CC119" s="957"/>
      <c r="CD119" s="957"/>
      <c r="CE119" s="957"/>
      <c r="CF119" s="971">
        <v>32</v>
      </c>
      <c r="CG119" s="972"/>
      <c r="CH119" s="972"/>
      <c r="CI119" s="972"/>
      <c r="CJ119" s="972"/>
      <c r="CK119" s="977"/>
      <c r="CL119" s="978"/>
      <c r="CM119" s="1034" t="s">
        <v>430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x14ac:dyDescent="0.15">
      <c r="A120" s="1005"/>
      <c r="B120" s="976"/>
      <c r="C120" s="946" t="s">
        <v>406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431</v>
      </c>
      <c r="BA120" s="980"/>
      <c r="BB120" s="980"/>
      <c r="BC120" s="980"/>
      <c r="BD120" s="980"/>
      <c r="BE120" s="980"/>
      <c r="BF120" s="980"/>
      <c r="BG120" s="980"/>
      <c r="BH120" s="980"/>
      <c r="BI120" s="980"/>
      <c r="BJ120" s="980"/>
      <c r="BK120" s="980"/>
      <c r="BL120" s="980"/>
      <c r="BM120" s="980"/>
      <c r="BN120" s="980"/>
      <c r="BO120" s="980"/>
      <c r="BP120" s="981"/>
      <c r="BQ120" s="949">
        <v>19532830</v>
      </c>
      <c r="BR120" s="950"/>
      <c r="BS120" s="950"/>
      <c r="BT120" s="950"/>
      <c r="BU120" s="950"/>
      <c r="BV120" s="950">
        <v>17505329</v>
      </c>
      <c r="BW120" s="950"/>
      <c r="BX120" s="950"/>
      <c r="BY120" s="950"/>
      <c r="BZ120" s="950"/>
      <c r="CA120" s="950">
        <v>17881368</v>
      </c>
      <c r="CB120" s="950"/>
      <c r="CC120" s="950"/>
      <c r="CD120" s="950"/>
      <c r="CE120" s="950"/>
      <c r="CF120" s="944">
        <v>45</v>
      </c>
      <c r="CG120" s="945"/>
      <c r="CH120" s="945"/>
      <c r="CI120" s="945"/>
      <c r="CJ120" s="945"/>
      <c r="CK120" s="1043" t="s">
        <v>432</v>
      </c>
      <c r="CL120" s="1044"/>
      <c r="CM120" s="1044"/>
      <c r="CN120" s="1044"/>
      <c r="CO120" s="1045"/>
      <c r="CP120" s="1051" t="s">
        <v>433</v>
      </c>
      <c r="CQ120" s="1052"/>
      <c r="CR120" s="1052"/>
      <c r="CS120" s="1052"/>
      <c r="CT120" s="1052"/>
      <c r="CU120" s="1052"/>
      <c r="CV120" s="1052"/>
      <c r="CW120" s="1052"/>
      <c r="CX120" s="1052"/>
      <c r="CY120" s="1052"/>
      <c r="CZ120" s="1052"/>
      <c r="DA120" s="1052"/>
      <c r="DB120" s="1052"/>
      <c r="DC120" s="1052"/>
      <c r="DD120" s="1052"/>
      <c r="DE120" s="1052"/>
      <c r="DF120" s="1053"/>
      <c r="DG120" s="956">
        <v>19609217</v>
      </c>
      <c r="DH120" s="957"/>
      <c r="DI120" s="957"/>
      <c r="DJ120" s="957"/>
      <c r="DK120" s="957"/>
      <c r="DL120" s="957">
        <v>18461632</v>
      </c>
      <c r="DM120" s="957"/>
      <c r="DN120" s="957"/>
      <c r="DO120" s="957"/>
      <c r="DP120" s="957"/>
      <c r="DQ120" s="957">
        <v>16842227</v>
      </c>
      <c r="DR120" s="957"/>
      <c r="DS120" s="957"/>
      <c r="DT120" s="957"/>
      <c r="DU120" s="957"/>
      <c r="DV120" s="958">
        <v>42.4</v>
      </c>
      <c r="DW120" s="958"/>
      <c r="DX120" s="958"/>
      <c r="DY120" s="958"/>
      <c r="DZ120" s="959"/>
    </row>
    <row r="121" spans="1:130" s="197" customFormat="1" ht="26.25" customHeight="1" x14ac:dyDescent="0.15">
      <c r="A121" s="1005"/>
      <c r="B121" s="976"/>
      <c r="C121" s="1040" t="s">
        <v>434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435</v>
      </c>
      <c r="BA121" s="1001"/>
      <c r="BB121" s="1001"/>
      <c r="BC121" s="1001"/>
      <c r="BD121" s="1001"/>
      <c r="BE121" s="1001"/>
      <c r="BF121" s="1001"/>
      <c r="BG121" s="1001"/>
      <c r="BH121" s="1001"/>
      <c r="BI121" s="1001"/>
      <c r="BJ121" s="1001"/>
      <c r="BK121" s="1001"/>
      <c r="BL121" s="1001"/>
      <c r="BM121" s="1001"/>
      <c r="BN121" s="1001"/>
      <c r="BO121" s="1001"/>
      <c r="BP121" s="1002"/>
      <c r="BQ121" s="1015">
        <v>72904373</v>
      </c>
      <c r="BR121" s="1016"/>
      <c r="BS121" s="1016"/>
      <c r="BT121" s="1016"/>
      <c r="BU121" s="1016"/>
      <c r="BV121" s="1016">
        <v>72712142</v>
      </c>
      <c r="BW121" s="1016"/>
      <c r="BX121" s="1016"/>
      <c r="BY121" s="1016"/>
      <c r="BZ121" s="1016"/>
      <c r="CA121" s="1016">
        <v>73125999</v>
      </c>
      <c r="CB121" s="1016"/>
      <c r="CC121" s="1016"/>
      <c r="CD121" s="1016"/>
      <c r="CE121" s="1016"/>
      <c r="CF121" s="1054">
        <v>184.2</v>
      </c>
      <c r="CG121" s="1055"/>
      <c r="CH121" s="1055"/>
      <c r="CI121" s="1055"/>
      <c r="CJ121" s="1055"/>
      <c r="CK121" s="1046"/>
      <c r="CL121" s="1047"/>
      <c r="CM121" s="1047"/>
      <c r="CN121" s="1047"/>
      <c r="CO121" s="1048"/>
      <c r="CP121" s="1037" t="s">
        <v>436</v>
      </c>
      <c r="CQ121" s="1038"/>
      <c r="CR121" s="1038"/>
      <c r="CS121" s="1038"/>
      <c r="CT121" s="1038"/>
      <c r="CU121" s="1038"/>
      <c r="CV121" s="1038"/>
      <c r="CW121" s="1038"/>
      <c r="CX121" s="1038"/>
      <c r="CY121" s="1038"/>
      <c r="CZ121" s="1038"/>
      <c r="DA121" s="1038"/>
      <c r="DB121" s="1038"/>
      <c r="DC121" s="1038"/>
      <c r="DD121" s="1038"/>
      <c r="DE121" s="1038"/>
      <c r="DF121" s="1039"/>
      <c r="DG121" s="949">
        <v>51183</v>
      </c>
      <c r="DH121" s="950"/>
      <c r="DI121" s="950"/>
      <c r="DJ121" s="950"/>
      <c r="DK121" s="950"/>
      <c r="DL121" s="950">
        <v>54637</v>
      </c>
      <c r="DM121" s="950"/>
      <c r="DN121" s="950"/>
      <c r="DO121" s="950"/>
      <c r="DP121" s="950"/>
      <c r="DQ121" s="950">
        <v>57356</v>
      </c>
      <c r="DR121" s="950"/>
      <c r="DS121" s="950"/>
      <c r="DT121" s="950"/>
      <c r="DU121" s="950"/>
      <c r="DV121" s="951">
        <v>0.1</v>
      </c>
      <c r="DW121" s="951"/>
      <c r="DX121" s="951"/>
      <c r="DY121" s="951"/>
      <c r="DZ121" s="952"/>
    </row>
    <row r="122" spans="1:130" s="197" customFormat="1" ht="26.25" customHeight="1" x14ac:dyDescent="0.15">
      <c r="A122" s="1005"/>
      <c r="B122" s="976"/>
      <c r="C122" s="946" t="s">
        <v>416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437</v>
      </c>
      <c r="BP122" s="1024"/>
      <c r="BQ122" s="1064">
        <v>103433133</v>
      </c>
      <c r="BR122" s="1065"/>
      <c r="BS122" s="1065"/>
      <c r="BT122" s="1065"/>
      <c r="BU122" s="1065"/>
      <c r="BV122" s="1065">
        <v>100950759</v>
      </c>
      <c r="BW122" s="1065"/>
      <c r="BX122" s="1065"/>
      <c r="BY122" s="1065"/>
      <c r="BZ122" s="1065"/>
      <c r="CA122" s="1065">
        <v>103713589</v>
      </c>
      <c r="CB122" s="1065"/>
      <c r="CC122" s="1065"/>
      <c r="CD122" s="1065"/>
      <c r="CE122" s="1065"/>
      <c r="CF122" s="1017"/>
      <c r="CG122" s="1018"/>
      <c r="CH122" s="1018"/>
      <c r="CI122" s="1018"/>
      <c r="CJ122" s="1019"/>
      <c r="CK122" s="1046"/>
      <c r="CL122" s="1047"/>
      <c r="CM122" s="1047"/>
      <c r="CN122" s="1047"/>
      <c r="CO122" s="1048"/>
      <c r="CP122" s="1037" t="s">
        <v>438</v>
      </c>
      <c r="CQ122" s="1038"/>
      <c r="CR122" s="1038"/>
      <c r="CS122" s="1038"/>
      <c r="CT122" s="1038"/>
      <c r="CU122" s="1038"/>
      <c r="CV122" s="1038"/>
      <c r="CW122" s="1038"/>
      <c r="CX122" s="1038"/>
      <c r="CY122" s="1038"/>
      <c r="CZ122" s="1038"/>
      <c r="DA122" s="1038"/>
      <c r="DB122" s="1038"/>
      <c r="DC122" s="1038"/>
      <c r="DD122" s="1038"/>
      <c r="DE122" s="1038"/>
      <c r="DF122" s="1039"/>
      <c r="DG122" s="949" t="s">
        <v>109</v>
      </c>
      <c r="DH122" s="950"/>
      <c r="DI122" s="950"/>
      <c r="DJ122" s="950"/>
      <c r="DK122" s="950"/>
      <c r="DL122" s="950" t="s">
        <v>109</v>
      </c>
      <c r="DM122" s="950"/>
      <c r="DN122" s="950"/>
      <c r="DO122" s="950"/>
      <c r="DP122" s="950"/>
      <c r="DQ122" s="950" t="s">
        <v>109</v>
      </c>
      <c r="DR122" s="950"/>
      <c r="DS122" s="950"/>
      <c r="DT122" s="950"/>
      <c r="DU122" s="950"/>
      <c r="DV122" s="951" t="s">
        <v>109</v>
      </c>
      <c r="DW122" s="951"/>
      <c r="DX122" s="951"/>
      <c r="DY122" s="951"/>
      <c r="DZ122" s="952"/>
    </row>
    <row r="123" spans="1:130" s="197" customFormat="1" ht="26.25" customHeight="1" thickBot="1" x14ac:dyDescent="0.2">
      <c r="A123" s="1005"/>
      <c r="B123" s="976"/>
      <c r="C123" s="946" t="s">
        <v>422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439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109</v>
      </c>
      <c r="BR123" s="1057"/>
      <c r="BS123" s="1057"/>
      <c r="BT123" s="1057"/>
      <c r="BU123" s="1057"/>
      <c r="BV123" s="1057" t="s">
        <v>109</v>
      </c>
      <c r="BW123" s="1057"/>
      <c r="BX123" s="1057"/>
      <c r="BY123" s="1057"/>
      <c r="BZ123" s="1057"/>
      <c r="CA123" s="1057" t="s">
        <v>109</v>
      </c>
      <c r="CB123" s="1057"/>
      <c r="CC123" s="1057"/>
      <c r="CD123" s="1057"/>
      <c r="CE123" s="1057"/>
      <c r="CF123" s="1058"/>
      <c r="CG123" s="1059"/>
      <c r="CH123" s="1059"/>
      <c r="CI123" s="1059"/>
      <c r="CJ123" s="1060"/>
      <c r="CK123" s="1046"/>
      <c r="CL123" s="1047"/>
      <c r="CM123" s="1047"/>
      <c r="CN123" s="1047"/>
      <c r="CO123" s="1048"/>
      <c r="CP123" s="1037" t="s">
        <v>440</v>
      </c>
      <c r="CQ123" s="1038"/>
      <c r="CR123" s="1038"/>
      <c r="CS123" s="1038"/>
      <c r="CT123" s="1038"/>
      <c r="CU123" s="1038"/>
      <c r="CV123" s="1038"/>
      <c r="CW123" s="1038"/>
      <c r="CX123" s="1038"/>
      <c r="CY123" s="1038"/>
      <c r="CZ123" s="1038"/>
      <c r="DA123" s="1038"/>
      <c r="DB123" s="1038"/>
      <c r="DC123" s="1038"/>
      <c r="DD123" s="1038"/>
      <c r="DE123" s="1038"/>
      <c r="DF123" s="1039"/>
      <c r="DG123" s="988" t="s">
        <v>441</v>
      </c>
      <c r="DH123" s="989"/>
      <c r="DI123" s="989"/>
      <c r="DJ123" s="989"/>
      <c r="DK123" s="990"/>
      <c r="DL123" s="991" t="s">
        <v>441</v>
      </c>
      <c r="DM123" s="989"/>
      <c r="DN123" s="989"/>
      <c r="DO123" s="989"/>
      <c r="DP123" s="990"/>
      <c r="DQ123" s="991" t="s">
        <v>441</v>
      </c>
      <c r="DR123" s="989"/>
      <c r="DS123" s="989"/>
      <c r="DT123" s="989"/>
      <c r="DU123" s="990"/>
      <c r="DV123" s="992" t="s">
        <v>441</v>
      </c>
      <c r="DW123" s="993"/>
      <c r="DX123" s="993"/>
      <c r="DY123" s="993"/>
      <c r="DZ123" s="994"/>
    </row>
    <row r="124" spans="1:130" s="197" customFormat="1" ht="26.25" customHeight="1" x14ac:dyDescent="0.15">
      <c r="A124" s="1005"/>
      <c r="B124" s="976"/>
      <c r="C124" s="946" t="s">
        <v>425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441</v>
      </c>
      <c r="AB124" s="989"/>
      <c r="AC124" s="989"/>
      <c r="AD124" s="989"/>
      <c r="AE124" s="990"/>
      <c r="AF124" s="991" t="s">
        <v>441</v>
      </c>
      <c r="AG124" s="989"/>
      <c r="AH124" s="989"/>
      <c r="AI124" s="989"/>
      <c r="AJ124" s="990"/>
      <c r="AK124" s="991" t="s">
        <v>441</v>
      </c>
      <c r="AL124" s="989"/>
      <c r="AM124" s="989"/>
      <c r="AN124" s="989"/>
      <c r="AO124" s="990"/>
      <c r="AP124" s="992" t="s">
        <v>441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442</v>
      </c>
      <c r="CQ124" s="1038"/>
      <c r="CR124" s="1038"/>
      <c r="CS124" s="1038"/>
      <c r="CT124" s="1038"/>
      <c r="CU124" s="1038"/>
      <c r="CV124" s="1038"/>
      <c r="CW124" s="1038"/>
      <c r="CX124" s="1038"/>
      <c r="CY124" s="1038"/>
      <c r="CZ124" s="1038"/>
      <c r="DA124" s="1038"/>
      <c r="DB124" s="1038"/>
      <c r="DC124" s="1038"/>
      <c r="DD124" s="1038"/>
      <c r="DE124" s="1038"/>
      <c r="DF124" s="1039"/>
      <c r="DG124" s="1027" t="s">
        <v>441</v>
      </c>
      <c r="DH124" s="1028"/>
      <c r="DI124" s="1028"/>
      <c r="DJ124" s="1028"/>
      <c r="DK124" s="1029"/>
      <c r="DL124" s="1030" t="s">
        <v>441</v>
      </c>
      <c r="DM124" s="1028"/>
      <c r="DN124" s="1028"/>
      <c r="DO124" s="1028"/>
      <c r="DP124" s="1029"/>
      <c r="DQ124" s="1030" t="s">
        <v>441</v>
      </c>
      <c r="DR124" s="1028"/>
      <c r="DS124" s="1028"/>
      <c r="DT124" s="1028"/>
      <c r="DU124" s="1029"/>
      <c r="DV124" s="1031" t="s">
        <v>441</v>
      </c>
      <c r="DW124" s="1032"/>
      <c r="DX124" s="1032"/>
      <c r="DY124" s="1032"/>
      <c r="DZ124" s="1033"/>
    </row>
    <row r="125" spans="1:130" s="197" customFormat="1" ht="26.25" customHeight="1" thickBot="1" x14ac:dyDescent="0.2">
      <c r="A125" s="1005"/>
      <c r="B125" s="976"/>
      <c r="C125" s="946" t="s">
        <v>427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441</v>
      </c>
      <c r="AB125" s="989"/>
      <c r="AC125" s="989"/>
      <c r="AD125" s="989"/>
      <c r="AE125" s="990"/>
      <c r="AF125" s="991" t="s">
        <v>441</v>
      </c>
      <c r="AG125" s="989"/>
      <c r="AH125" s="989"/>
      <c r="AI125" s="989"/>
      <c r="AJ125" s="990"/>
      <c r="AK125" s="991" t="s">
        <v>441</v>
      </c>
      <c r="AL125" s="989"/>
      <c r="AM125" s="989"/>
      <c r="AN125" s="989"/>
      <c r="AO125" s="990"/>
      <c r="AP125" s="992" t="s">
        <v>441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443</v>
      </c>
      <c r="CL125" s="1044"/>
      <c r="CM125" s="1044"/>
      <c r="CN125" s="1044"/>
      <c r="CO125" s="1045"/>
      <c r="CP125" s="970" t="s">
        <v>444</v>
      </c>
      <c r="CQ125" s="917"/>
      <c r="CR125" s="917"/>
      <c r="CS125" s="917"/>
      <c r="CT125" s="917"/>
      <c r="CU125" s="917"/>
      <c r="CV125" s="917"/>
      <c r="CW125" s="917"/>
      <c r="CX125" s="917"/>
      <c r="CY125" s="917"/>
      <c r="CZ125" s="917"/>
      <c r="DA125" s="917"/>
      <c r="DB125" s="917"/>
      <c r="DC125" s="917"/>
      <c r="DD125" s="917"/>
      <c r="DE125" s="917"/>
      <c r="DF125" s="918"/>
      <c r="DG125" s="956" t="s">
        <v>441</v>
      </c>
      <c r="DH125" s="957"/>
      <c r="DI125" s="957"/>
      <c r="DJ125" s="957"/>
      <c r="DK125" s="957"/>
      <c r="DL125" s="957" t="s">
        <v>441</v>
      </c>
      <c r="DM125" s="957"/>
      <c r="DN125" s="957"/>
      <c r="DO125" s="957"/>
      <c r="DP125" s="957"/>
      <c r="DQ125" s="957" t="s">
        <v>441</v>
      </c>
      <c r="DR125" s="957"/>
      <c r="DS125" s="957"/>
      <c r="DT125" s="957"/>
      <c r="DU125" s="957"/>
      <c r="DV125" s="958" t="s">
        <v>441</v>
      </c>
      <c r="DW125" s="958"/>
      <c r="DX125" s="958"/>
      <c r="DY125" s="958"/>
      <c r="DZ125" s="959"/>
    </row>
    <row r="126" spans="1:130" s="197" customFormat="1" ht="26.25" customHeight="1" x14ac:dyDescent="0.15">
      <c r="A126" s="1005"/>
      <c r="B126" s="976"/>
      <c r="C126" s="946" t="s">
        <v>430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441</v>
      </c>
      <c r="AB126" s="989"/>
      <c r="AC126" s="989"/>
      <c r="AD126" s="989"/>
      <c r="AE126" s="990"/>
      <c r="AF126" s="991" t="s">
        <v>441</v>
      </c>
      <c r="AG126" s="989"/>
      <c r="AH126" s="989"/>
      <c r="AI126" s="989"/>
      <c r="AJ126" s="990"/>
      <c r="AK126" s="991" t="s">
        <v>441</v>
      </c>
      <c r="AL126" s="989"/>
      <c r="AM126" s="989"/>
      <c r="AN126" s="989"/>
      <c r="AO126" s="990"/>
      <c r="AP126" s="992" t="s">
        <v>441</v>
      </c>
      <c r="AQ126" s="993"/>
      <c r="AR126" s="993"/>
      <c r="AS126" s="993"/>
      <c r="AT126" s="994"/>
      <c r="AU126" s="233"/>
      <c r="AV126" s="233"/>
      <c r="AW126" s="233"/>
      <c r="AX126" s="1066" t="s">
        <v>445</v>
      </c>
      <c r="AY126" s="1067"/>
      <c r="AZ126" s="1067"/>
      <c r="BA126" s="1067"/>
      <c r="BB126" s="1067"/>
      <c r="BC126" s="1067"/>
      <c r="BD126" s="1067"/>
      <c r="BE126" s="1068"/>
      <c r="BF126" s="1082" t="s">
        <v>446</v>
      </c>
      <c r="BG126" s="1067"/>
      <c r="BH126" s="1067"/>
      <c r="BI126" s="1067"/>
      <c r="BJ126" s="1067"/>
      <c r="BK126" s="1067"/>
      <c r="BL126" s="1068"/>
      <c r="BM126" s="1082" t="s">
        <v>447</v>
      </c>
      <c r="BN126" s="1067"/>
      <c r="BO126" s="1067"/>
      <c r="BP126" s="1067"/>
      <c r="BQ126" s="1067"/>
      <c r="BR126" s="1067"/>
      <c r="BS126" s="1068"/>
      <c r="BT126" s="1082" t="s">
        <v>448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449</v>
      </c>
      <c r="CQ126" s="980"/>
      <c r="CR126" s="980"/>
      <c r="CS126" s="980"/>
      <c r="CT126" s="980"/>
      <c r="CU126" s="980"/>
      <c r="CV126" s="980"/>
      <c r="CW126" s="980"/>
      <c r="CX126" s="980"/>
      <c r="CY126" s="980"/>
      <c r="CZ126" s="980"/>
      <c r="DA126" s="980"/>
      <c r="DB126" s="980"/>
      <c r="DC126" s="980"/>
      <c r="DD126" s="980"/>
      <c r="DE126" s="980"/>
      <c r="DF126" s="981"/>
      <c r="DG126" s="949" t="s">
        <v>441</v>
      </c>
      <c r="DH126" s="950"/>
      <c r="DI126" s="950"/>
      <c r="DJ126" s="950"/>
      <c r="DK126" s="950"/>
      <c r="DL126" s="950" t="s">
        <v>441</v>
      </c>
      <c r="DM126" s="950"/>
      <c r="DN126" s="950"/>
      <c r="DO126" s="950"/>
      <c r="DP126" s="950"/>
      <c r="DQ126" s="950" t="s">
        <v>441</v>
      </c>
      <c r="DR126" s="950"/>
      <c r="DS126" s="950"/>
      <c r="DT126" s="950"/>
      <c r="DU126" s="950"/>
      <c r="DV126" s="951" t="s">
        <v>441</v>
      </c>
      <c r="DW126" s="951"/>
      <c r="DX126" s="951"/>
      <c r="DY126" s="951"/>
      <c r="DZ126" s="952"/>
    </row>
    <row r="127" spans="1:130" s="197" customFormat="1" ht="26.25" customHeight="1" thickBot="1" x14ac:dyDescent="0.2">
      <c r="A127" s="1006"/>
      <c r="B127" s="978"/>
      <c r="C127" s="1034" t="s">
        <v>450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441</v>
      </c>
      <c r="AB127" s="989"/>
      <c r="AC127" s="989"/>
      <c r="AD127" s="989"/>
      <c r="AE127" s="990"/>
      <c r="AF127" s="991" t="s">
        <v>441</v>
      </c>
      <c r="AG127" s="989"/>
      <c r="AH127" s="989"/>
      <c r="AI127" s="989"/>
      <c r="AJ127" s="990"/>
      <c r="AK127" s="991" t="s">
        <v>441</v>
      </c>
      <c r="AL127" s="989"/>
      <c r="AM127" s="989"/>
      <c r="AN127" s="989"/>
      <c r="AO127" s="990"/>
      <c r="AP127" s="992" t="s">
        <v>441</v>
      </c>
      <c r="AQ127" s="993"/>
      <c r="AR127" s="993"/>
      <c r="AS127" s="993"/>
      <c r="AT127" s="994"/>
      <c r="AU127" s="233"/>
      <c r="AV127" s="233"/>
      <c r="AW127" s="233"/>
      <c r="AX127" s="916" t="s">
        <v>451</v>
      </c>
      <c r="AY127" s="917"/>
      <c r="AZ127" s="917"/>
      <c r="BA127" s="917"/>
      <c r="BB127" s="917"/>
      <c r="BC127" s="917"/>
      <c r="BD127" s="917"/>
      <c r="BE127" s="918"/>
      <c r="BF127" s="1071" t="s">
        <v>441</v>
      </c>
      <c r="BG127" s="1072"/>
      <c r="BH127" s="1072"/>
      <c r="BI127" s="1072"/>
      <c r="BJ127" s="1072"/>
      <c r="BK127" s="1072"/>
      <c r="BL127" s="1081"/>
      <c r="BM127" s="1071">
        <v>11.34</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452</v>
      </c>
      <c r="CQ127" s="1075"/>
      <c r="CR127" s="1075"/>
      <c r="CS127" s="1075"/>
      <c r="CT127" s="1075"/>
      <c r="CU127" s="1075"/>
      <c r="CV127" s="1075"/>
      <c r="CW127" s="1075"/>
      <c r="CX127" s="1075"/>
      <c r="CY127" s="1075"/>
      <c r="CZ127" s="1075"/>
      <c r="DA127" s="1075"/>
      <c r="DB127" s="1075"/>
      <c r="DC127" s="1075"/>
      <c r="DD127" s="1075"/>
      <c r="DE127" s="1075"/>
      <c r="DF127" s="1076"/>
      <c r="DG127" s="1077">
        <v>2101</v>
      </c>
      <c r="DH127" s="1078"/>
      <c r="DI127" s="1078"/>
      <c r="DJ127" s="1078"/>
      <c r="DK127" s="1078"/>
      <c r="DL127" s="1078">
        <v>2197</v>
      </c>
      <c r="DM127" s="1078"/>
      <c r="DN127" s="1078"/>
      <c r="DO127" s="1078"/>
      <c r="DP127" s="1078"/>
      <c r="DQ127" s="1078">
        <v>1670</v>
      </c>
      <c r="DR127" s="1078"/>
      <c r="DS127" s="1078"/>
      <c r="DT127" s="1078"/>
      <c r="DU127" s="1078"/>
      <c r="DV127" s="1079">
        <v>0</v>
      </c>
      <c r="DW127" s="1079"/>
      <c r="DX127" s="1079"/>
      <c r="DY127" s="1079"/>
      <c r="DZ127" s="1080"/>
    </row>
    <row r="128" spans="1:130" s="197" customFormat="1" ht="26.25" customHeight="1" x14ac:dyDescent="0.15">
      <c r="A128" s="1101" t="s">
        <v>453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454</v>
      </c>
      <c r="X128" s="1103"/>
      <c r="Y128" s="1103"/>
      <c r="Z128" s="1104"/>
      <c r="AA128" s="1119">
        <v>2063560</v>
      </c>
      <c r="AB128" s="1120"/>
      <c r="AC128" s="1120"/>
      <c r="AD128" s="1120"/>
      <c r="AE128" s="1121"/>
      <c r="AF128" s="1122">
        <v>2148264</v>
      </c>
      <c r="AG128" s="1120"/>
      <c r="AH128" s="1120"/>
      <c r="AI128" s="1120"/>
      <c r="AJ128" s="1121"/>
      <c r="AK128" s="1122">
        <v>2346896</v>
      </c>
      <c r="AL128" s="1120"/>
      <c r="AM128" s="1120"/>
      <c r="AN128" s="1120"/>
      <c r="AO128" s="1121"/>
      <c r="AP128" s="1123"/>
      <c r="AQ128" s="1124"/>
      <c r="AR128" s="1124"/>
      <c r="AS128" s="1124"/>
      <c r="AT128" s="1125"/>
      <c r="AU128" s="235"/>
      <c r="AV128" s="235"/>
      <c r="AW128" s="235"/>
      <c r="AX128" s="1084" t="s">
        <v>455</v>
      </c>
      <c r="AY128" s="980"/>
      <c r="AZ128" s="980"/>
      <c r="BA128" s="980"/>
      <c r="BB128" s="980"/>
      <c r="BC128" s="980"/>
      <c r="BD128" s="980"/>
      <c r="BE128" s="981"/>
      <c r="BF128" s="1096" t="s">
        <v>441</v>
      </c>
      <c r="BG128" s="1097"/>
      <c r="BH128" s="1097"/>
      <c r="BI128" s="1097"/>
      <c r="BJ128" s="1097"/>
      <c r="BK128" s="1097"/>
      <c r="BL128" s="1098"/>
      <c r="BM128" s="1096">
        <v>16.34</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456</v>
      </c>
      <c r="X129" s="1091"/>
      <c r="Y129" s="1091"/>
      <c r="Z129" s="1092"/>
      <c r="AA129" s="988">
        <v>44129032</v>
      </c>
      <c r="AB129" s="989"/>
      <c r="AC129" s="989"/>
      <c r="AD129" s="989"/>
      <c r="AE129" s="990"/>
      <c r="AF129" s="991">
        <v>44807687</v>
      </c>
      <c r="AG129" s="989"/>
      <c r="AH129" s="989"/>
      <c r="AI129" s="989"/>
      <c r="AJ129" s="990"/>
      <c r="AK129" s="991">
        <v>45162644</v>
      </c>
      <c r="AL129" s="989"/>
      <c r="AM129" s="989"/>
      <c r="AN129" s="989"/>
      <c r="AO129" s="990"/>
      <c r="AP129" s="1093"/>
      <c r="AQ129" s="1094"/>
      <c r="AR129" s="1094"/>
      <c r="AS129" s="1094"/>
      <c r="AT129" s="1095"/>
      <c r="AU129" s="235"/>
      <c r="AV129" s="235"/>
      <c r="AW129" s="235"/>
      <c r="AX129" s="1084" t="s">
        <v>457</v>
      </c>
      <c r="AY129" s="980"/>
      <c r="AZ129" s="980"/>
      <c r="BA129" s="980"/>
      <c r="BB129" s="980"/>
      <c r="BC129" s="980"/>
      <c r="BD129" s="980"/>
      <c r="BE129" s="981"/>
      <c r="BF129" s="1085">
        <v>1.9</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459</v>
      </c>
      <c r="X130" s="1091"/>
      <c r="Y130" s="1091"/>
      <c r="Z130" s="1092"/>
      <c r="AA130" s="988">
        <v>5426031</v>
      </c>
      <c r="AB130" s="989"/>
      <c r="AC130" s="989"/>
      <c r="AD130" s="989"/>
      <c r="AE130" s="990"/>
      <c r="AF130" s="991">
        <v>5722361</v>
      </c>
      <c r="AG130" s="989"/>
      <c r="AH130" s="989"/>
      <c r="AI130" s="989"/>
      <c r="AJ130" s="990"/>
      <c r="AK130" s="991">
        <v>5466638</v>
      </c>
      <c r="AL130" s="989"/>
      <c r="AM130" s="989"/>
      <c r="AN130" s="989"/>
      <c r="AO130" s="990"/>
      <c r="AP130" s="1093"/>
      <c r="AQ130" s="1094"/>
      <c r="AR130" s="1094"/>
      <c r="AS130" s="1094"/>
      <c r="AT130" s="1095"/>
      <c r="AU130" s="235"/>
      <c r="AV130" s="235"/>
      <c r="AW130" s="235"/>
      <c r="AX130" s="1143" t="s">
        <v>460</v>
      </c>
      <c r="AY130" s="1075"/>
      <c r="AZ130" s="1075"/>
      <c r="BA130" s="1075"/>
      <c r="BB130" s="1075"/>
      <c r="BC130" s="1075"/>
      <c r="BD130" s="1075"/>
      <c r="BE130" s="1076"/>
      <c r="BF130" s="1105" t="s">
        <v>461</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462</v>
      </c>
      <c r="X131" s="1114"/>
      <c r="Y131" s="1114"/>
      <c r="Z131" s="1115"/>
      <c r="AA131" s="1027">
        <v>38703001</v>
      </c>
      <c r="AB131" s="1028"/>
      <c r="AC131" s="1028"/>
      <c r="AD131" s="1028"/>
      <c r="AE131" s="1029"/>
      <c r="AF131" s="1030">
        <v>39085326</v>
      </c>
      <c r="AG131" s="1028"/>
      <c r="AH131" s="1028"/>
      <c r="AI131" s="1028"/>
      <c r="AJ131" s="1029"/>
      <c r="AK131" s="1030">
        <v>39696006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463</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464</v>
      </c>
      <c r="W132" s="1131"/>
      <c r="X132" s="1131"/>
      <c r="Y132" s="1131"/>
      <c r="Z132" s="1132"/>
      <c r="AA132" s="1133">
        <v>3.473655699</v>
      </c>
      <c r="AB132" s="1134"/>
      <c r="AC132" s="1134"/>
      <c r="AD132" s="1134"/>
      <c r="AE132" s="1135"/>
      <c r="AF132" s="1136">
        <v>1.557842961</v>
      </c>
      <c r="AG132" s="1134"/>
      <c r="AH132" s="1134"/>
      <c r="AI132" s="1134"/>
      <c r="AJ132" s="1135"/>
      <c r="AK132" s="1136">
        <v>0.80958027200000005</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465</v>
      </c>
      <c r="W133" s="1138"/>
      <c r="X133" s="1138"/>
      <c r="Y133" s="1138"/>
      <c r="Z133" s="1139"/>
      <c r="AA133" s="1140">
        <v>3.6</v>
      </c>
      <c r="AB133" s="1141"/>
      <c r="AC133" s="1141"/>
      <c r="AD133" s="1141"/>
      <c r="AE133" s="1142"/>
      <c r="AF133" s="1140">
        <v>2.9</v>
      </c>
      <c r="AG133" s="1141"/>
      <c r="AH133" s="1141"/>
      <c r="AI133" s="1141"/>
      <c r="AJ133" s="1142"/>
      <c r="AK133" s="1140">
        <v>1.9</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47" t="s">
        <v>468</v>
      </c>
      <c r="L7" s="254"/>
      <c r="M7" s="255" t="s">
        <v>469</v>
      </c>
      <c r="N7" s="256"/>
    </row>
    <row r="8" spans="1:16" x14ac:dyDescent="0.15">
      <c r="A8" s="248"/>
      <c r="B8" s="244"/>
      <c r="C8" s="244"/>
      <c r="D8" s="244"/>
      <c r="E8" s="244"/>
      <c r="F8" s="244"/>
      <c r="G8" s="257"/>
      <c r="H8" s="258"/>
      <c r="I8" s="258"/>
      <c r="J8" s="259"/>
      <c r="K8" s="1148"/>
      <c r="L8" s="260" t="s">
        <v>470</v>
      </c>
      <c r="M8" s="261" t="s">
        <v>471</v>
      </c>
      <c r="N8" s="262" t="s">
        <v>472</v>
      </c>
    </row>
    <row r="9" spans="1:16" x14ac:dyDescent="0.15">
      <c r="A9" s="248"/>
      <c r="B9" s="244"/>
      <c r="C9" s="244"/>
      <c r="D9" s="244"/>
      <c r="E9" s="244"/>
      <c r="F9" s="244"/>
      <c r="G9" s="1149" t="s">
        <v>473</v>
      </c>
      <c r="H9" s="1150"/>
      <c r="I9" s="1150"/>
      <c r="J9" s="1151"/>
      <c r="K9" s="263">
        <v>10585905</v>
      </c>
      <c r="L9" s="264">
        <v>44272</v>
      </c>
      <c r="M9" s="265">
        <v>57432</v>
      </c>
      <c r="N9" s="266">
        <v>-22.9</v>
      </c>
    </row>
    <row r="10" spans="1:16" x14ac:dyDescent="0.15">
      <c r="A10" s="248"/>
      <c r="B10" s="244"/>
      <c r="C10" s="244"/>
      <c r="D10" s="244"/>
      <c r="E10" s="244"/>
      <c r="F10" s="244"/>
      <c r="G10" s="1149" t="s">
        <v>474</v>
      </c>
      <c r="H10" s="1150"/>
      <c r="I10" s="1150"/>
      <c r="J10" s="1151"/>
      <c r="K10" s="267">
        <v>776283</v>
      </c>
      <c r="L10" s="268">
        <v>3247</v>
      </c>
      <c r="M10" s="269">
        <v>3554</v>
      </c>
      <c r="N10" s="270">
        <v>-8.6</v>
      </c>
    </row>
    <row r="11" spans="1:16" ht="13.5" customHeight="1" x14ac:dyDescent="0.15">
      <c r="A11" s="248"/>
      <c r="B11" s="244"/>
      <c r="C11" s="244"/>
      <c r="D11" s="244"/>
      <c r="E11" s="244"/>
      <c r="F11" s="244"/>
      <c r="G11" s="1149" t="s">
        <v>475</v>
      </c>
      <c r="H11" s="1150"/>
      <c r="I11" s="1150"/>
      <c r="J11" s="1151"/>
      <c r="K11" s="267">
        <v>2402962</v>
      </c>
      <c r="L11" s="268">
        <v>10050</v>
      </c>
      <c r="M11" s="269">
        <v>1872</v>
      </c>
      <c r="N11" s="270">
        <v>436.9</v>
      </c>
    </row>
    <row r="12" spans="1:16" ht="13.5" customHeight="1" x14ac:dyDescent="0.15">
      <c r="A12" s="248"/>
      <c r="B12" s="244"/>
      <c r="C12" s="244"/>
      <c r="D12" s="244"/>
      <c r="E12" s="244"/>
      <c r="F12" s="244"/>
      <c r="G12" s="1149" t="s">
        <v>476</v>
      </c>
      <c r="H12" s="1150"/>
      <c r="I12" s="1150"/>
      <c r="J12" s="1151"/>
      <c r="K12" s="267">
        <v>56499</v>
      </c>
      <c r="L12" s="268">
        <v>236</v>
      </c>
      <c r="M12" s="269">
        <v>1337</v>
      </c>
      <c r="N12" s="270">
        <v>-82.3</v>
      </c>
    </row>
    <row r="13" spans="1:16" ht="13.5" customHeight="1" x14ac:dyDescent="0.15">
      <c r="A13" s="248"/>
      <c r="B13" s="244"/>
      <c r="C13" s="244"/>
      <c r="D13" s="244"/>
      <c r="E13" s="244"/>
      <c r="F13" s="244"/>
      <c r="G13" s="1149" t="s">
        <v>477</v>
      </c>
      <c r="H13" s="1150"/>
      <c r="I13" s="1150"/>
      <c r="J13" s="1151"/>
      <c r="K13" s="267" t="s">
        <v>478</v>
      </c>
      <c r="L13" s="268" t="s">
        <v>478</v>
      </c>
      <c r="M13" s="269">
        <v>100</v>
      </c>
      <c r="N13" s="270" t="s">
        <v>478</v>
      </c>
    </row>
    <row r="14" spans="1:16" ht="13.5" customHeight="1" x14ac:dyDescent="0.15">
      <c r="A14" s="248"/>
      <c r="B14" s="244"/>
      <c r="C14" s="244"/>
      <c r="D14" s="244"/>
      <c r="E14" s="244"/>
      <c r="F14" s="244"/>
      <c r="G14" s="1149" t="s">
        <v>479</v>
      </c>
      <c r="H14" s="1150"/>
      <c r="I14" s="1150"/>
      <c r="J14" s="1151"/>
      <c r="K14" s="267">
        <v>531206</v>
      </c>
      <c r="L14" s="268">
        <v>2222</v>
      </c>
      <c r="M14" s="269">
        <v>1938</v>
      </c>
      <c r="N14" s="270">
        <v>14.7</v>
      </c>
    </row>
    <row r="15" spans="1:16" ht="13.5" customHeight="1" x14ac:dyDescent="0.15">
      <c r="A15" s="248"/>
      <c r="B15" s="244"/>
      <c r="C15" s="244"/>
      <c r="D15" s="244"/>
      <c r="E15" s="244"/>
      <c r="F15" s="244"/>
      <c r="G15" s="1149" t="s">
        <v>480</v>
      </c>
      <c r="H15" s="1150"/>
      <c r="I15" s="1150"/>
      <c r="J15" s="1151"/>
      <c r="K15" s="267">
        <v>285808</v>
      </c>
      <c r="L15" s="268">
        <v>1195</v>
      </c>
      <c r="M15" s="269">
        <v>1186</v>
      </c>
      <c r="N15" s="270">
        <v>0.8</v>
      </c>
    </row>
    <row r="16" spans="1:16" x14ac:dyDescent="0.15">
      <c r="A16" s="248"/>
      <c r="B16" s="244"/>
      <c r="C16" s="244"/>
      <c r="D16" s="244"/>
      <c r="E16" s="244"/>
      <c r="F16" s="244"/>
      <c r="G16" s="1152" t="s">
        <v>481</v>
      </c>
      <c r="H16" s="1153"/>
      <c r="I16" s="1153"/>
      <c r="J16" s="1154"/>
      <c r="K16" s="268">
        <v>-868730</v>
      </c>
      <c r="L16" s="268">
        <v>-3633</v>
      </c>
      <c r="M16" s="269">
        <v>-5101</v>
      </c>
      <c r="N16" s="270">
        <v>-28.8</v>
      </c>
    </row>
    <row r="17" spans="1:16" x14ac:dyDescent="0.15">
      <c r="A17" s="248"/>
      <c r="B17" s="244"/>
      <c r="C17" s="244"/>
      <c r="D17" s="244"/>
      <c r="E17" s="244"/>
      <c r="F17" s="244"/>
      <c r="G17" s="1152" t="s">
        <v>167</v>
      </c>
      <c r="H17" s="1153"/>
      <c r="I17" s="1153"/>
      <c r="J17" s="1154"/>
      <c r="K17" s="268">
        <v>13769933</v>
      </c>
      <c r="L17" s="268">
        <v>57589</v>
      </c>
      <c r="M17" s="269">
        <v>62317</v>
      </c>
      <c r="N17" s="270">
        <v>-7.6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44" t="s">
        <v>486</v>
      </c>
      <c r="H21" s="1145"/>
      <c r="I21" s="1145"/>
      <c r="J21" s="1146"/>
      <c r="K21" s="280">
        <v>4.24</v>
      </c>
      <c r="L21" s="281">
        <v>6.15</v>
      </c>
      <c r="M21" s="282">
        <v>-1.91</v>
      </c>
      <c r="N21" s="249"/>
      <c r="O21" s="283"/>
      <c r="P21" s="279"/>
    </row>
    <row r="22" spans="1:16" s="284" customFormat="1" x14ac:dyDescent="0.15">
      <c r="A22" s="279"/>
      <c r="B22" s="249"/>
      <c r="C22" s="249"/>
      <c r="D22" s="249"/>
      <c r="E22" s="249"/>
      <c r="F22" s="249"/>
      <c r="G22" s="1144" t="s">
        <v>487</v>
      </c>
      <c r="H22" s="1145"/>
      <c r="I22" s="1145"/>
      <c r="J22" s="1146"/>
      <c r="K22" s="285">
        <v>98.1</v>
      </c>
      <c r="L22" s="286">
        <v>100.2</v>
      </c>
      <c r="M22" s="287">
        <v>-2.1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47" t="s">
        <v>468</v>
      </c>
      <c r="L30" s="254"/>
      <c r="M30" s="255" t="s">
        <v>469</v>
      </c>
      <c r="N30" s="256"/>
    </row>
    <row r="31" spans="1:16" x14ac:dyDescent="0.15">
      <c r="A31" s="248"/>
      <c r="B31" s="244"/>
      <c r="C31" s="244"/>
      <c r="D31" s="244"/>
      <c r="E31" s="244"/>
      <c r="F31" s="244"/>
      <c r="G31" s="257"/>
      <c r="H31" s="258"/>
      <c r="I31" s="258"/>
      <c r="J31" s="259"/>
      <c r="K31" s="1148"/>
      <c r="L31" s="260" t="s">
        <v>470</v>
      </c>
      <c r="M31" s="261" t="s">
        <v>471</v>
      </c>
      <c r="N31" s="262" t="s">
        <v>472</v>
      </c>
    </row>
    <row r="32" spans="1:16" ht="27" customHeight="1" x14ac:dyDescent="0.15">
      <c r="A32" s="248"/>
      <c r="B32" s="244"/>
      <c r="C32" s="244"/>
      <c r="D32" s="244"/>
      <c r="E32" s="244"/>
      <c r="F32" s="244"/>
      <c r="G32" s="1160" t="s">
        <v>491</v>
      </c>
      <c r="H32" s="1161"/>
      <c r="I32" s="1161"/>
      <c r="J32" s="1162"/>
      <c r="K32" s="294">
        <v>6793829</v>
      </c>
      <c r="L32" s="294">
        <v>28413</v>
      </c>
      <c r="M32" s="295">
        <v>33247</v>
      </c>
      <c r="N32" s="296">
        <v>-14.5</v>
      </c>
    </row>
    <row r="33" spans="1:16" ht="13.5" customHeight="1" x14ac:dyDescent="0.15">
      <c r="A33" s="248"/>
      <c r="B33" s="244"/>
      <c r="C33" s="244"/>
      <c r="D33" s="244"/>
      <c r="E33" s="244"/>
      <c r="F33" s="244"/>
      <c r="G33" s="1160" t="s">
        <v>492</v>
      </c>
      <c r="H33" s="1161"/>
      <c r="I33" s="1161"/>
      <c r="J33" s="1162"/>
      <c r="K33" s="294" t="s">
        <v>478</v>
      </c>
      <c r="L33" s="294" t="s">
        <v>478</v>
      </c>
      <c r="M33" s="295">
        <v>7</v>
      </c>
      <c r="N33" s="296" t="s">
        <v>478</v>
      </c>
    </row>
    <row r="34" spans="1:16" ht="27" customHeight="1" x14ac:dyDescent="0.15">
      <c r="A34" s="248"/>
      <c r="B34" s="244"/>
      <c r="C34" s="244"/>
      <c r="D34" s="244"/>
      <c r="E34" s="244"/>
      <c r="F34" s="244"/>
      <c r="G34" s="1160" t="s">
        <v>493</v>
      </c>
      <c r="H34" s="1161"/>
      <c r="I34" s="1161"/>
      <c r="J34" s="1162"/>
      <c r="K34" s="294" t="s">
        <v>478</v>
      </c>
      <c r="L34" s="294" t="s">
        <v>478</v>
      </c>
      <c r="M34" s="295">
        <v>75</v>
      </c>
      <c r="N34" s="296" t="s">
        <v>478</v>
      </c>
    </row>
    <row r="35" spans="1:16" ht="27" customHeight="1" x14ac:dyDescent="0.15">
      <c r="A35" s="248"/>
      <c r="B35" s="244"/>
      <c r="C35" s="244"/>
      <c r="D35" s="244"/>
      <c r="E35" s="244"/>
      <c r="F35" s="244"/>
      <c r="G35" s="1160" t="s">
        <v>494</v>
      </c>
      <c r="H35" s="1161"/>
      <c r="I35" s="1161"/>
      <c r="J35" s="1162"/>
      <c r="K35" s="294">
        <v>1186318</v>
      </c>
      <c r="L35" s="294">
        <v>4961</v>
      </c>
      <c r="M35" s="295">
        <v>11550</v>
      </c>
      <c r="N35" s="296">
        <v>-57</v>
      </c>
    </row>
    <row r="36" spans="1:16" ht="27" customHeight="1" x14ac:dyDescent="0.15">
      <c r="A36" s="248"/>
      <c r="B36" s="244"/>
      <c r="C36" s="244"/>
      <c r="D36" s="244"/>
      <c r="E36" s="244"/>
      <c r="F36" s="244"/>
      <c r="G36" s="1160" t="s">
        <v>495</v>
      </c>
      <c r="H36" s="1161"/>
      <c r="I36" s="1161"/>
      <c r="J36" s="1162"/>
      <c r="K36" s="294">
        <v>154484</v>
      </c>
      <c r="L36" s="294">
        <v>646</v>
      </c>
      <c r="M36" s="295">
        <v>437</v>
      </c>
      <c r="N36" s="296">
        <v>47.8</v>
      </c>
    </row>
    <row r="37" spans="1:16" ht="13.5" customHeight="1" x14ac:dyDescent="0.15">
      <c r="A37" s="248"/>
      <c r="B37" s="244"/>
      <c r="C37" s="244"/>
      <c r="D37" s="244"/>
      <c r="E37" s="244"/>
      <c r="F37" s="244"/>
      <c r="G37" s="1160" t="s">
        <v>496</v>
      </c>
      <c r="H37" s="1161"/>
      <c r="I37" s="1161"/>
      <c r="J37" s="1162"/>
      <c r="K37" s="294" t="s">
        <v>478</v>
      </c>
      <c r="L37" s="294" t="s">
        <v>478</v>
      </c>
      <c r="M37" s="295">
        <v>1068</v>
      </c>
      <c r="N37" s="296" t="s">
        <v>478</v>
      </c>
    </row>
    <row r="38" spans="1:16" ht="27" customHeight="1" x14ac:dyDescent="0.15">
      <c r="A38" s="248"/>
      <c r="B38" s="244"/>
      <c r="C38" s="244"/>
      <c r="D38" s="244"/>
      <c r="E38" s="244"/>
      <c r="F38" s="244"/>
      <c r="G38" s="1163" t="s">
        <v>497</v>
      </c>
      <c r="H38" s="1164"/>
      <c r="I38" s="1164"/>
      <c r="J38" s="1165"/>
      <c r="K38" s="297">
        <v>274</v>
      </c>
      <c r="L38" s="297">
        <v>1</v>
      </c>
      <c r="M38" s="298">
        <v>2</v>
      </c>
      <c r="N38" s="299">
        <v>-50</v>
      </c>
      <c r="O38" s="293"/>
    </row>
    <row r="39" spans="1:16" x14ac:dyDescent="0.15">
      <c r="A39" s="248"/>
      <c r="B39" s="244"/>
      <c r="C39" s="244"/>
      <c r="D39" s="244"/>
      <c r="E39" s="244"/>
      <c r="F39" s="244"/>
      <c r="G39" s="1163" t="s">
        <v>498</v>
      </c>
      <c r="H39" s="1164"/>
      <c r="I39" s="1164"/>
      <c r="J39" s="1165"/>
      <c r="K39" s="300">
        <v>-2346896</v>
      </c>
      <c r="L39" s="300">
        <v>-9815</v>
      </c>
      <c r="M39" s="301">
        <v>-8067</v>
      </c>
      <c r="N39" s="302">
        <v>21.7</v>
      </c>
      <c r="O39" s="293"/>
    </row>
    <row r="40" spans="1:16" ht="27" customHeight="1" x14ac:dyDescent="0.15">
      <c r="A40" s="248"/>
      <c r="B40" s="244"/>
      <c r="C40" s="244"/>
      <c r="D40" s="244"/>
      <c r="E40" s="244"/>
      <c r="F40" s="244"/>
      <c r="G40" s="1160" t="s">
        <v>499</v>
      </c>
      <c r="H40" s="1161"/>
      <c r="I40" s="1161"/>
      <c r="J40" s="1162"/>
      <c r="K40" s="300">
        <v>-5466638</v>
      </c>
      <c r="L40" s="300">
        <v>-22863</v>
      </c>
      <c r="M40" s="301">
        <v>-28419</v>
      </c>
      <c r="N40" s="302">
        <v>-19.600000000000001</v>
      </c>
      <c r="O40" s="293"/>
    </row>
    <row r="41" spans="1:16" x14ac:dyDescent="0.15">
      <c r="A41" s="248"/>
      <c r="B41" s="244"/>
      <c r="C41" s="244"/>
      <c r="D41" s="244"/>
      <c r="E41" s="244"/>
      <c r="F41" s="244"/>
      <c r="G41" s="1166" t="s">
        <v>278</v>
      </c>
      <c r="H41" s="1167"/>
      <c r="I41" s="1167"/>
      <c r="J41" s="1168"/>
      <c r="K41" s="294">
        <v>321371</v>
      </c>
      <c r="L41" s="300">
        <v>1344</v>
      </c>
      <c r="M41" s="301">
        <v>9899</v>
      </c>
      <c r="N41" s="302">
        <v>-86.4</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55" t="s">
        <v>468</v>
      </c>
      <c r="J49" s="1157" t="s">
        <v>503</v>
      </c>
      <c r="K49" s="1158"/>
      <c r="L49" s="1158"/>
      <c r="M49" s="1158"/>
      <c r="N49" s="1159"/>
    </row>
    <row r="50" spans="1:14" x14ac:dyDescent="0.15">
      <c r="A50" s="248"/>
      <c r="B50" s="244"/>
      <c r="C50" s="244"/>
      <c r="D50" s="244"/>
      <c r="E50" s="244"/>
      <c r="F50" s="244"/>
      <c r="G50" s="312"/>
      <c r="H50" s="313"/>
      <c r="I50" s="1156"/>
      <c r="J50" s="314" t="s">
        <v>504</v>
      </c>
      <c r="K50" s="315" t="s">
        <v>505</v>
      </c>
      <c r="L50" s="316" t="s">
        <v>506</v>
      </c>
      <c r="M50" s="317" t="s">
        <v>507</v>
      </c>
      <c r="N50" s="318" t="s">
        <v>508</v>
      </c>
    </row>
    <row r="51" spans="1:14" x14ac:dyDescent="0.15">
      <c r="A51" s="248"/>
      <c r="B51" s="244"/>
      <c r="C51" s="244"/>
      <c r="D51" s="244"/>
      <c r="E51" s="244"/>
      <c r="F51" s="244"/>
      <c r="G51" s="310" t="s">
        <v>509</v>
      </c>
      <c r="H51" s="311"/>
      <c r="I51" s="319">
        <v>4576792</v>
      </c>
      <c r="J51" s="320">
        <v>19077</v>
      </c>
      <c r="K51" s="321">
        <v>-59.1</v>
      </c>
      <c r="L51" s="322">
        <v>36765</v>
      </c>
      <c r="M51" s="323">
        <v>-11.9</v>
      </c>
      <c r="N51" s="324">
        <v>-47.2</v>
      </c>
    </row>
    <row r="52" spans="1:14" x14ac:dyDescent="0.15">
      <c r="A52" s="248"/>
      <c r="B52" s="244"/>
      <c r="C52" s="244"/>
      <c r="D52" s="244"/>
      <c r="E52" s="244"/>
      <c r="F52" s="244"/>
      <c r="G52" s="325"/>
      <c r="H52" s="326" t="s">
        <v>510</v>
      </c>
      <c r="I52" s="327">
        <v>1916451</v>
      </c>
      <c r="J52" s="328">
        <v>7988</v>
      </c>
      <c r="K52" s="329">
        <v>-71.400000000000006</v>
      </c>
      <c r="L52" s="330">
        <v>20975</v>
      </c>
      <c r="M52" s="331">
        <v>-14.8</v>
      </c>
      <c r="N52" s="332">
        <v>-56.6</v>
      </c>
    </row>
    <row r="53" spans="1:14" x14ac:dyDescent="0.15">
      <c r="A53" s="248"/>
      <c r="B53" s="244"/>
      <c r="C53" s="244"/>
      <c r="D53" s="244"/>
      <c r="E53" s="244"/>
      <c r="F53" s="244"/>
      <c r="G53" s="310" t="s">
        <v>511</v>
      </c>
      <c r="H53" s="311"/>
      <c r="I53" s="319">
        <v>5779298</v>
      </c>
      <c r="J53" s="320">
        <v>23873</v>
      </c>
      <c r="K53" s="321">
        <v>25.1</v>
      </c>
      <c r="L53" s="322">
        <v>39052</v>
      </c>
      <c r="M53" s="323">
        <v>6.2</v>
      </c>
      <c r="N53" s="324">
        <v>18.899999999999999</v>
      </c>
    </row>
    <row r="54" spans="1:14" x14ac:dyDescent="0.15">
      <c r="A54" s="248"/>
      <c r="B54" s="244"/>
      <c r="C54" s="244"/>
      <c r="D54" s="244"/>
      <c r="E54" s="244"/>
      <c r="F54" s="244"/>
      <c r="G54" s="325"/>
      <c r="H54" s="326" t="s">
        <v>510</v>
      </c>
      <c r="I54" s="327">
        <v>2756871</v>
      </c>
      <c r="J54" s="328">
        <v>11388</v>
      </c>
      <c r="K54" s="329">
        <v>42.6</v>
      </c>
      <c r="L54" s="330">
        <v>21186</v>
      </c>
      <c r="M54" s="331">
        <v>1</v>
      </c>
      <c r="N54" s="332">
        <v>41.6</v>
      </c>
    </row>
    <row r="55" spans="1:14" x14ac:dyDescent="0.15">
      <c r="A55" s="248"/>
      <c r="B55" s="244"/>
      <c r="C55" s="244"/>
      <c r="D55" s="244"/>
      <c r="E55" s="244"/>
      <c r="F55" s="244"/>
      <c r="G55" s="310" t="s">
        <v>512</v>
      </c>
      <c r="H55" s="311"/>
      <c r="I55" s="319">
        <v>5521784</v>
      </c>
      <c r="J55" s="320">
        <v>22880</v>
      </c>
      <c r="K55" s="321">
        <v>-4.2</v>
      </c>
      <c r="L55" s="322">
        <v>41235</v>
      </c>
      <c r="M55" s="323">
        <v>5.6</v>
      </c>
      <c r="N55" s="324">
        <v>-9.8000000000000007</v>
      </c>
    </row>
    <row r="56" spans="1:14" x14ac:dyDescent="0.15">
      <c r="A56" s="248"/>
      <c r="B56" s="244"/>
      <c r="C56" s="244"/>
      <c r="D56" s="244"/>
      <c r="E56" s="244"/>
      <c r="F56" s="244"/>
      <c r="G56" s="325"/>
      <c r="H56" s="326" t="s">
        <v>510</v>
      </c>
      <c r="I56" s="327">
        <v>2687078</v>
      </c>
      <c r="J56" s="328">
        <v>11134</v>
      </c>
      <c r="K56" s="329">
        <v>-2.2000000000000002</v>
      </c>
      <c r="L56" s="330">
        <v>22086</v>
      </c>
      <c r="M56" s="331">
        <v>4.2</v>
      </c>
      <c r="N56" s="332">
        <v>-6.4</v>
      </c>
    </row>
    <row r="57" spans="1:14" x14ac:dyDescent="0.15">
      <c r="A57" s="248"/>
      <c r="B57" s="244"/>
      <c r="C57" s="244"/>
      <c r="D57" s="244"/>
      <c r="E57" s="244"/>
      <c r="F57" s="244"/>
      <c r="G57" s="310" t="s">
        <v>513</v>
      </c>
      <c r="H57" s="311"/>
      <c r="I57" s="319">
        <v>4601238</v>
      </c>
      <c r="J57" s="320">
        <v>19120</v>
      </c>
      <c r="K57" s="321">
        <v>-16.399999999999999</v>
      </c>
      <c r="L57" s="322">
        <v>41862</v>
      </c>
      <c r="M57" s="323">
        <v>1.5</v>
      </c>
      <c r="N57" s="324">
        <v>-17.899999999999999</v>
      </c>
    </row>
    <row r="58" spans="1:14" x14ac:dyDescent="0.15">
      <c r="A58" s="248"/>
      <c r="B58" s="244"/>
      <c r="C58" s="244"/>
      <c r="D58" s="244"/>
      <c r="E58" s="244"/>
      <c r="F58" s="244"/>
      <c r="G58" s="325"/>
      <c r="H58" s="326" t="s">
        <v>510</v>
      </c>
      <c r="I58" s="327">
        <v>2867597</v>
      </c>
      <c r="J58" s="328">
        <v>11916</v>
      </c>
      <c r="K58" s="329">
        <v>7</v>
      </c>
      <c r="L58" s="330">
        <v>23710</v>
      </c>
      <c r="M58" s="331">
        <v>7.4</v>
      </c>
      <c r="N58" s="332">
        <v>-0.4</v>
      </c>
    </row>
    <row r="59" spans="1:14" x14ac:dyDescent="0.15">
      <c r="A59" s="248"/>
      <c r="B59" s="244"/>
      <c r="C59" s="244"/>
      <c r="D59" s="244"/>
      <c r="E59" s="244"/>
      <c r="F59" s="244"/>
      <c r="G59" s="310" t="s">
        <v>514</v>
      </c>
      <c r="H59" s="311"/>
      <c r="I59" s="319">
        <v>5038882</v>
      </c>
      <c r="J59" s="320">
        <v>21074</v>
      </c>
      <c r="K59" s="321">
        <v>10.199999999999999</v>
      </c>
      <c r="L59" s="322">
        <v>43554</v>
      </c>
      <c r="M59" s="323">
        <v>4</v>
      </c>
      <c r="N59" s="324">
        <v>6.2</v>
      </c>
    </row>
    <row r="60" spans="1:14" x14ac:dyDescent="0.15">
      <c r="A60" s="248"/>
      <c r="B60" s="244"/>
      <c r="C60" s="244"/>
      <c r="D60" s="244"/>
      <c r="E60" s="244"/>
      <c r="F60" s="244"/>
      <c r="G60" s="325"/>
      <c r="H60" s="326" t="s">
        <v>510</v>
      </c>
      <c r="I60" s="333">
        <v>2213130</v>
      </c>
      <c r="J60" s="328">
        <v>9256</v>
      </c>
      <c r="K60" s="329">
        <v>-22.3</v>
      </c>
      <c r="L60" s="330">
        <v>24811</v>
      </c>
      <c r="M60" s="331">
        <v>4.5999999999999996</v>
      </c>
      <c r="N60" s="332">
        <v>-26.9</v>
      </c>
    </row>
    <row r="61" spans="1:14" x14ac:dyDescent="0.15">
      <c r="A61" s="248"/>
      <c r="B61" s="244"/>
      <c r="C61" s="244"/>
      <c r="D61" s="244"/>
      <c r="E61" s="244"/>
      <c r="F61" s="244"/>
      <c r="G61" s="310" t="s">
        <v>515</v>
      </c>
      <c r="H61" s="334"/>
      <c r="I61" s="335">
        <v>5103599</v>
      </c>
      <c r="J61" s="336">
        <v>21205</v>
      </c>
      <c r="K61" s="337">
        <v>-8.9</v>
      </c>
      <c r="L61" s="338">
        <v>40494</v>
      </c>
      <c r="M61" s="339">
        <v>1.1000000000000001</v>
      </c>
      <c r="N61" s="324">
        <v>-10</v>
      </c>
    </row>
    <row r="62" spans="1:14" x14ac:dyDescent="0.15">
      <c r="A62" s="248"/>
      <c r="B62" s="244"/>
      <c r="C62" s="244"/>
      <c r="D62" s="244"/>
      <c r="E62" s="244"/>
      <c r="F62" s="244"/>
      <c r="G62" s="325"/>
      <c r="H62" s="326" t="s">
        <v>510</v>
      </c>
      <c r="I62" s="327">
        <v>2488225</v>
      </c>
      <c r="J62" s="328">
        <v>10336</v>
      </c>
      <c r="K62" s="329">
        <v>-9.3000000000000007</v>
      </c>
      <c r="L62" s="330">
        <v>22554</v>
      </c>
      <c r="M62" s="331">
        <v>0.5</v>
      </c>
      <c r="N62" s="332">
        <v>-9.8000000000000007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69" t="s">
        <v>3</v>
      </c>
      <c r="D47" s="1169"/>
      <c r="E47" s="1170"/>
      <c r="F47" s="11">
        <v>4.1900000000000004</v>
      </c>
      <c r="G47" s="12">
        <v>5.85</v>
      </c>
      <c r="H47" s="12">
        <v>6.36</v>
      </c>
      <c r="I47" s="12">
        <v>8.35</v>
      </c>
      <c r="J47" s="13">
        <v>10.29</v>
      </c>
    </row>
    <row r="48" spans="2:10" ht="57.75" customHeight="1" x14ac:dyDescent="0.15">
      <c r="B48" s="14"/>
      <c r="C48" s="1171" t="s">
        <v>4</v>
      </c>
      <c r="D48" s="1171"/>
      <c r="E48" s="1172"/>
      <c r="F48" s="15">
        <v>1.2</v>
      </c>
      <c r="G48" s="16">
        <v>1.6</v>
      </c>
      <c r="H48" s="16">
        <v>1.94</v>
      </c>
      <c r="I48" s="16">
        <v>2.95</v>
      </c>
      <c r="J48" s="17">
        <v>3.13</v>
      </c>
    </row>
    <row r="49" spans="2:10" ht="57.75" customHeight="1" thickBot="1" x14ac:dyDescent="0.2">
      <c r="B49" s="18"/>
      <c r="C49" s="1173" t="s">
        <v>5</v>
      </c>
      <c r="D49" s="1173"/>
      <c r="E49" s="1174"/>
      <c r="F49" s="19">
        <v>3.15</v>
      </c>
      <c r="G49" s="20">
        <v>3.49</v>
      </c>
      <c r="H49" s="20">
        <v>3.25</v>
      </c>
      <c r="I49" s="20">
        <v>6.6</v>
      </c>
      <c r="J49" s="21">
        <v>3.69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2017-03-23T08:29:28Z</cp:lastPrinted>
  <dcterms:created xsi:type="dcterms:W3CDTF">2017-02-15T20:28:41Z</dcterms:created>
  <dcterms:modified xsi:type="dcterms:W3CDTF">2017-05-12T05:39:30Z</dcterms:modified>
  <cp:category/>
</cp:coreProperties>
</file>