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C36" i="9"/>
  <c r="BE35" i="9"/>
  <c r="CO34" i="9"/>
  <c r="CO35" i="9" s="1"/>
  <c r="CO36" i="9" s="1"/>
  <c r="CO37" i="9" s="1"/>
  <c r="CO38" i="9" s="1"/>
  <c r="CO39" i="9" s="1"/>
  <c r="CO40" i="9" s="1"/>
  <c r="CO41" i="9" s="1"/>
  <c r="CO42" i="9" s="1"/>
  <c r="BW34" i="9"/>
  <c r="BW35" i="9" s="1"/>
  <c r="BW36" i="9" s="1"/>
  <c r="BW37" i="9" s="1"/>
  <c r="BW38" i="9" s="1"/>
  <c r="BW39" i="9" s="1"/>
  <c r="BW40" i="9" s="1"/>
  <c r="BW41" i="9" s="1"/>
  <c r="BW42" i="9" s="1"/>
  <c r="BE34" i="9"/>
  <c r="C34" i="9"/>
  <c r="C35" i="9" s="1"/>
  <c r="U34" i="9" s="1"/>
  <c r="U35" i="9" s="1"/>
  <c r="U36"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<sst xmlns="http://schemas.openxmlformats.org/spreadsheetml/2006/main" count="1055" uniqueCount="569">
  <si>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</si>
  <si>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</si>
  <si>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</si>
  <si>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</si>
  <si>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</si>
  <si>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</si>
  <si>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</si>
  <si>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</si>
  <si>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</si>
  <si>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</si>
  <si>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</si>
  <si>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</si>
  <si>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</si>
  <si>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</si>
  <si>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</si>
  <si>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</si>
  <si>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</si>
  <si>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</si>
  <si>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</si>
  <si>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</si>
  <si>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</si>
  <si>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</si>
  <si>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</si>
  <si>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</si>
  <si>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</si>
  <si>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</si>
  <si>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</si>
  <si>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</si>
  <si>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</si>
  <si>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</si>
  <si>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</si>
  <si>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</si>
  <si>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</si>
  <si>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</si>
  <si>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</si>
  <si>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</si>
  <si>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</si>
  <si>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</si>
  <si>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</si>
  <si>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</si>
  <si>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</si>
  <si>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</si>
  <si>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</si>
  <si>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</si>
  <si>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</si>
  <si>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</si>
  <si>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</si>
  <si>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</si>
  <si>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</si>
  <si>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</si>
  <si>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</si>
  <si>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</si>
  <si>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</si>
  <si>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</si>
  <si>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</si>
  <si>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</si>
  <si>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</si>
  <si>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</si>
  <si>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</si>
  <si>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</si>
  <si>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</si>
  <si>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</si>
  <si>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</si>
  <si>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</si>
  <si>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</si>
  <si>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</si>
  <si>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</si>
  <si>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</si>
  <si>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</si>
  <si>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</si>
  <si>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</si>
  <si>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</si>
  <si>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</si>
  <si>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</si>
  <si>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</si>
  <si>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</si>
  <si>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</si>
  <si>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</si>
  <si>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</si>
  <si>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</si>
  <si>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</si>
  <si>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</si>
  <si>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</si>
  <si>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</si>
  <si>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</si>
  <si>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</si>
  <si>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</si>
  <si>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</si>
  <si>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</si>
  <si>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</si>
  <si>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</si>
  <si>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</si>
  <si>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</si>
  <si>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</si>
  <si>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</si>
  <si>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</si>
  <si>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</si>
  <si>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</si>
  <si>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</si>
  <si>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</si>
  <si>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</si>
  <si>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</si>
  <si>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</si>
  <si>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</si>
  <si>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</si>
  <si>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</si>
  <si>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</si>
  <si>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</si>
  <si>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</si>
  <si>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</si>
  <si>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</si>
  <si>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</si>
  <si>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</si>
  <si>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</si>
  <si>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</si>
  <si>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</si>
  <si>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</si>
  <si>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</si>
  <si>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</si>
  <si>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</si>
  <si>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</si>
  <si>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</si>
  <si>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</si>
  <si>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</si>
  <si>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</si>
  <si>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</si>
  <si>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</si>
  <si>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</si>
  <si>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</si>
  <si>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</si>
  <si>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</si>
  <si>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</si>
  <si>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</si>
  <si>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</si>
  <si>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</si>
  <si>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</si>
  <si>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</si>
  <si>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</si>
  <si>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</si>
  <si>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</si>
  <si>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</si>
  <si>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</si>
  <si>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</si>
  <si>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</si>
  <si>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</si>
  <si>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</si>
  <si>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</si>
  <si>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</si>
  <si>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</si>
  <si>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</si>
  <si>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</si>
  <si>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</si>
  <si>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</si>
  <si>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</si>
  <si>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</si>
  <si>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</si>
  <si>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</si>
  <si>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</si>
  <si>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</si>
  <si>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</si>
  <si>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</si>
  <si>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</si>
  <si>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</si>
  <si>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</si>
  <si>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</si>
  <si>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</si>
  <si>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</si>
  <si>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</si>
  <si>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</si>
  <si>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</si>
  <si>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</si>
  <si>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</si>
  <si>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</si>
  <si>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</si>
  <si>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</si>
  <si>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</si>
  <si>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</si>
  <si>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</si>
  <si>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</si>
  <si>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</si>
  <si>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</si>
  <si>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</si>
  <si>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</si>
  <si>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</si>
  <si>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</si>
  <si>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</si>
  <si>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</si>
  <si>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</si>
  <si>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</si>
  <si>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</si>
  <si>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</si>
  <si>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</si>
  <si>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</si>
  <si>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</si>
  <si>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大阪府八尾市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</si>
  <si>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</si>
  <si>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</si>
  <si>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</si>
  <si>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</si>
  <si>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</si>
  <si>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</si>
  <si>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</si>
  <si>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</si>
  <si>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</si>
  <si>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</si>
  <si>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</si>
  <si>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</si>
  <si>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</si>
  <si>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</si>
  <si>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</si>
  <si>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</si>
  <si>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</si>
  <si>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</si>
  <si>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</si>
  <si>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</si>
  <si>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</si>
  <si>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</si>
  <si>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</si>
  <si>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</si>
  <si>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</si>
  <si>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</si>
  <si>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</si>
  <si>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</si>
  <si>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</si>
  <si>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</si>
  <si>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</si>
  <si>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</si>
  <si>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</si>
  <si>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</si>
  <si>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</si>
  <si>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</si>
  <si>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</si>
  <si>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</si>
  <si>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</si>
  <si>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</si>
  <si>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</si>
  <si>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</si>
  <si>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</si>
  <si>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</si>
  <si>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</si>
  <si>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</si>
  <si>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</si>
  <si>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</si>
  <si>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</si>
  <si>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</si>
  <si>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</si>
  <si>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</si>
  <si>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</si>
  <si>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</si>
  <si>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</si>
  <si>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</si>
  <si>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</si>
  <si>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</si>
  <si>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</si>
  <si>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</si>
  <si>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</si>
  <si>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</si>
  <si>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</si>
  <si>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</si>
  <si>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</si>
  <si>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</si>
  <si>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</si>
  <si>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</si>
  <si>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</si>
  <si>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</si>
  <si>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</si>
  <si>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</si>
  <si>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</si>
  <si>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</si>
  <si>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</si>
  <si>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</si>
  <si>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</si>
  <si>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</si>
  <si>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</si>
  <si>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</si>
  <si>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</si>
  <si>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</si>
  <si>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</si>
  <si>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</si>
  <si>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</si>
  <si>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</si>
  <si>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</si>
  <si>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</si>
  <si>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</si>
  <si>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</si>
  <si>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</si>
  <si>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</si>
  <si>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</si>
  <si>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</si>
  <si>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</si>
  <si>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</si>
  <si>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</si>
  <si>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</si>
  <si>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</si>
  <si>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</si>
  <si>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</si>
  <si>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</si>
  <si>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</si>
  <si>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</si>
  <si>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</si>
  <si>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</si>
  <si>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</si>
  <si>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</si>
  <si>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</si>
  <si>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</si>
  <si>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</si>
  <si>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</si>
  <si>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</si>
  <si>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</si>
  <si>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</si>
  <si>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</si>
  <si>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</si>
  <si>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</si>
  <si>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</si>
  <si>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</si>
  <si>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</si>
  <si>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</si>
  <si>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</si>
  <si>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</si>
  <si>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</si>
  <si>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</si>
  <si>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</si>
  <si>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</si>
  <si>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</si>
  <si>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</si>
  <si>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</si>
  <si>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</si>
  <si>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</si>
  <si>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</si>
  <si>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</si>
  <si>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</si>
  <si>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</si>
  <si>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</si>
  <si>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</si>
  <si>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</si>
  <si>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</si>
  <si>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</si>
  <si>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</si>
  <si>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</si>
  <si>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</si>
  <si>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</si>
  <si>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</si>
  <si>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大阪府八尾市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</si>
  <si>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</si>
  <si>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</si>
  <si>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</si>
  <si>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</si>
  <si>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</si>
  <si>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</si>
  <si>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</si>
  <si>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</si>
  <si>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</si>
  <si>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</si>
  <si>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</si>
  <si>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</si>
  <si>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</si>
  <si>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</si>
  <si>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</si>
  <si>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</si>
  <si>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</si>
  <si>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</si>
  <si>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</si>
  <si>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</si>
  <si>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</si>
  <si>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</si>
  <si>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</si>
  <si>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</si>
  <si>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</si>
  <si>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</si>
  <si>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</si>
  <si>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</si>
  <si>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</si>
  <si>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</si>
  <si>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</si>
  <si>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</si>
  <si>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</si>
  <si>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</si>
  <si>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</si>
  <si>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</si>
  <si>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</si>
  <si>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</si>
  <si>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</si>
  <si>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</si>
  <si>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</si>
  <si>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</si>
  <si>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</si>
  <si>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</si>
  <si>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</si>
  <si>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</si>
  <si>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</si>
  <si>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</si>
  <si>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</si>
  <si>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</si>
  <si>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</si>
  <si>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</si>
  <si>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</si>
  <si>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</si>
  <si>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</si>
  <si>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</si>
  <si>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</si>
  <si>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</si>
  <si>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</si>
  <si>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</si>
  <si>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</si>
  <si>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</si>
  <si>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</si>
  <si>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</si>
  <si>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</si>
  <si>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</si>
  <si>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</si>
  <si>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</si>
  <si>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</si>
  <si>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</si>
  <si>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</si>
  <si>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</si>
  <si>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</si>
  <si>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</si>
  <si>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</si>
  <si>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</si>
  <si>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</si>
  <si>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</si>
  <si>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</si>
  <si>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</si>
  <si>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</si>
  <si>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</si>
  <si>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</si>
  <si>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</si>
  <si>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</si>
  <si>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</si>
  <si>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</si>
  <si>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</si>
  <si>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</si>
  <si>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</si>
  <si>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</si>
  <si>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</si>
  <si>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</si>
  <si>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</si>
  <si>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</si>
  <si>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</si>
  <si>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</si>
  <si>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</si>
  <si>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</si>
  <si>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</si>
  <si>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</si>
  <si>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</si>
  <si>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</si>
  <si>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</si>
  <si>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</si>
  <si>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</si>
  <si>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</si>
  <si>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</si>
  <si>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</si>
  <si>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</si>
  <si>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</si>
  <si>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</si>
  <si>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</si>
  <si>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</si>
  <si>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</si>
  <si>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</si>
  <si>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</si>
  <si>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</si>
  <si>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</si>
  <si>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</si>
  <si>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</si>
  <si>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</si>
  <si>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</si>
  <si>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</si>
  <si>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</si>
  <si>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</si>
  <si>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</si>
  <si>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</si>
  <si>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</si>
  <si>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</si>
  <si>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</si>
  <si>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</si>
  <si>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</si>
  <si>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</si>
  <si>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</si>
  <si>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</si>
  <si>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</si>
  <si>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</si>
  <si>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</si>
  <si>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</si>
  <si>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</si>
  <si>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</si>
  <si>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</si>
  <si>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</si>
  <si>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</si>
  <si>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</si>
  <si>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</si>
  <si>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</si>
  <si>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</si>
  <si>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</si>
  <si>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</si>
  <si>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</si>
  <si>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</si>
  <si>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</si>
  <si>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</si>
  <si>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</si>
  <si>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</si>
  <si>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</si>
  <si>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</si>
  <si>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</si>
  <si>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</si>
  <si>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</si>
  <si>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</si>
  <si>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</si>
  <si>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</si>
  <si>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</si>
  <si>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</si>
  <si>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</si>
  <si>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</si>
  <si>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</si>
  <si>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</si>
  <si>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</si>
  <si>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</si>
  <si>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</si>
  <si>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</si>
  <si>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</si>
  <si>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</si>
  <si>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</si>
  <si>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</si>
  <si>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</si>
  <si>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3.05</t>
  </si>
  <si>
    <t>国民健康保険事業特別会計</t>
  </si>
  <si>
    <t>▲ 1.86</t>
  </si>
  <si>
    <t>▲ 2.10</t>
  </si>
  <si>
    <t>▲ 2.07</t>
  </si>
  <si>
    <t>▲ 1.63</t>
  </si>
  <si>
    <t>▲ 0.95</t>
  </si>
  <si>
    <t>水道事業会計</t>
  </si>
  <si>
    <t>病院事業会計</t>
  </si>
  <si>
    <t>公共下水道事業会計</t>
  </si>
  <si>
    <t>介護保険事業特別会計</t>
  </si>
  <si>
    <t>一般会計</t>
  </si>
  <si>
    <t>後期高齢者医療事業特別会計</t>
  </si>
  <si>
    <t>土地取得事業特別会計</t>
  </si>
  <si>
    <t>その他会計（赤字）</t>
  </si>
  <si>
    <t>その他会計（黒字）</t>
  </si>
  <si>
    <t>大阪府都市競艇組合</t>
    <rPh sb="0" eb="3">
      <t>オオサカフ</t>
    </rPh>
    <rPh sb="3" eb="5">
      <t>トシ</t>
    </rPh>
    <rPh sb="5" eb="7">
      <t>キョウテイ</t>
    </rPh>
    <rPh sb="7" eb="9">
      <t>クミアイ</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</si>
  <si>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</si>
  <si>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</si>
  <si>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</si>
  <si>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大阪市・八尾市・松原市環境施設組合</t>
    <rPh sb="0" eb="3">
      <t>オオサカシ</t>
    </rPh>
    <rPh sb="4" eb="7">
      <t>ヤオシ</t>
    </rPh>
    <rPh sb="8" eb="10">
      <t>マツバラ</t>
    </rPh>
    <rPh sb="10" eb="11">
      <t>シ</t>
    </rPh>
    <rPh sb="11" eb="13">
      <t>カンキョウ</t>
    </rPh>
    <rPh sb="13" eb="15">
      <t>シセツ</t>
    </rPh>
    <rPh sb="15" eb="1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</si>
  <si>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</si>
  <si>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大阪府後期高齢者医療(後期高齢者医療特別会計)</t>
    <rPh sb="0" eb="3">
      <t>オオサカフ</t>
    </rPh>
    <rPh sb="3" eb="5">
      <t>コウキ</t>
    </rPh>
    <rPh sb="5" eb="8">
      <t>コウレイシャ</t>
    </rPh>
    <rPh sb="8" eb="10">
      <t>イリョウ</t>
    </rPh>
    <rPh sb="11" eb="13">
      <t>コウキ</t>
    </rPh>
    <rPh sb="13" eb="16">
      <t>コウレイシャ</t>
    </rPh>
    <rPh sb="16" eb="18">
      <t>イリョウ</t>
    </rPh>
    <rPh sb="18" eb="20">
      <t>トクベツ</t>
    </rPh>
    <rPh sb="20" eb="22">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</si>
  <si>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</si>
  <si>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</si>
  <si>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八尾市清協公社</t>
    <rPh sb="0" eb="3">
      <t>ヤオシ</t>
    </rPh>
    <rPh sb="3" eb="4">
      <t>セイ</t>
    </rPh>
    <rPh sb="4" eb="5">
      <t>キョウ</t>
    </rPh>
    <rPh sb="5" eb="7">
      <t>コウシャ</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</si>
  <si>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</si>
  <si>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</si>
  <si>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</si>
  <si>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</si>
  <si>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八尾市体育振興会</t>
    <rPh sb="0" eb="3">
      <t>ヤオシ</t>
    </rPh>
    <rPh sb="3" eb="5">
      <t>タイイク</t>
    </rPh>
    <rPh sb="5" eb="8">
      <t>シンコウカイ</t>
    </rPh>
    <phoneticPr fontId="2"/>
  </si>
  <si>
    <t>八尾シティネット</t>
    <rPh sb="0" eb="2">
      <t>ヤオ</t>
    </rPh>
    <phoneticPr fontId="2"/>
  </si>
  <si>
    <t>やおコミュニティ放送</t>
    <rPh sb="8" eb="10">
      <t>ホウソウ</t>
    </rPh>
    <phoneticPr fontId="2"/>
  </si>
  <si>
    <t>八尾モール</t>
    <rPh sb="0" eb="2">
      <t>ヤオ</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</si>
  <si>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</si>
  <si>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</si>
  <si>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</si>
  <si>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</si>
  <si>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</si>
  <si>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</si>
  <si>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</si>
  <si>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</si>
  <si>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</si>
  <si>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に類似団体平均を上回った。これは、近年集中的に実施した学校園耐震補強事業等に伴う地方債現在高の増、一部事務組合（大阪市・八尾市・松原市環境施設組合）設立による組合が起こした地方債の元利償還金に対する負担金の発生等が要因として考えられる。今後もしばらくは公債費が同水準で推移することが見込まれているため、その動向に十分に留意し、将来世帯に過度な負担の先送りがないように財政運営に取り組む。
</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3">
      <t>ヘイキン</t>
    </rPh>
    <rPh sb="24" eb="26">
      <t>ウワマワ</t>
    </rPh>
    <rPh sb="121" eb="122">
      <t>トウ</t>
    </rPh>
    <rPh sb="123" eb="125">
      <t>ヨウイン</t>
    </rPh>
    <rPh sb="128" eb="129">
      <t>カンガ</t>
    </rPh>
    <rPh sb="134" eb="136">
      <t>コンゴ</t>
    </rPh>
    <rPh sb="142" eb="144">
      <t>コウサイ</t>
    </rPh>
    <rPh sb="144" eb="145">
      <t>ヒ</t>
    </rPh>
    <rPh sb="146" eb="149">
      <t>ドウスイジュン</t>
    </rPh>
    <rPh sb="150" eb="152">
      <t>スイイ</t>
    </rPh>
    <rPh sb="157" eb="159">
      <t>ミコ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</si>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</sst>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25201</c:v>
                </c:pt>
                <c:pt idx="1">
                  <c:v>32512</c:v>
                </c:pt>
                <c:pt idx="2">
                  <c:v>45826</c:v>
                </c:pt>
                <c:pt idx="3">
                  <c:v>41716</c:v>
                </c:pt>
                <c:pt idx="4">
                  <c:v>57569</c:v>
                </c:pt>
              </c:numCache>
            </c:numRef>
          </c:val>
          <c:smooth val="0"/>
        </c:ser>
        <c:dLbls>
          <c:showLegendKey val="0"/>
          <c:showVal val="0"/>
          <c:showCatName val="0"/>
          <c:showSerName val="0"/>
          <c:showPercent val="0"/>
          <c:showBubbleSize val="0"/>
        </c:dLbls>
        <c:marker val="1"/>
        <c:smooth val="0"/>
        <c:axId val="94435200"/>
        <c:axId val="96862208"/>
      </c:lineChart>
      <c:catAx>
        <c:axId val="94435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62208"/>
        <c:crosses val="autoZero"/>
        <c:auto val="1"/>
        <c:lblAlgn val="ctr"/>
        <c:lblOffset val="100"/>
        <c:tickLblSkip val="1"/>
        <c:tickMarkSkip val="1"/>
        <c:noMultiLvlLbl val="0"/>
      </c:catAx>
      <c:valAx>
        <c:axId val="96862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3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c:v>
                </c:pt>
                <c:pt idx="1">
                  <c:v>1.1499999999999999</c:v>
                </c:pt>
                <c:pt idx="2">
                  <c:v>3.91</c:v>
                </c:pt>
                <c:pt idx="3">
                  <c:v>0.03</c:v>
                </c:pt>
                <c:pt idx="4">
                  <c:v>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10.47</c:v>
                </c:pt>
                <c:pt idx="1">
                  <c:v>10.98</c:v>
                </c:pt>
                <c:pt idx="2">
                  <c:v>11.42</c:v>
                </c:pt>
                <c:pt idx="3">
                  <c:v>11.82</c:v>
                </c:pt>
                <c:pt idx="4">
                  <c:v>11.73</c:v>
                </c:pt>
              </c:numCache>
            </c:numRef>
          </c:val>
        </c:ser>
        <c:dLbls>
          <c:showLegendKey val="0"/>
          <c:showVal val="0"/>
          <c:showCatName val="0"/>
          <c:showSerName val="0"/>
          <c:showPercent val="0"/>
          <c:showBubbleSize val="0"/>
        </c:dLbls>
        <c:gapWidth val="250"/>
        <c:overlap val="100"/>
        <c:axId val="97477760"/>
        <c:axId val="97479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0.73</c:v>
                </c:pt>
                <c:pt idx="1">
                  <c:v>0.99</c:v>
                </c:pt>
                <c:pt idx="2">
                  <c:v>3.46</c:v>
                </c:pt>
                <c:pt idx="3">
                  <c:v>-3.05</c:v>
                </c:pt>
                <c:pt idx="4">
                  <c:v>0.2</c:v>
                </c:pt>
              </c:numCache>
            </c:numRef>
          </c:val>
          <c:smooth val="0"/>
        </c:ser>
        <c:dLbls>
          <c:showLegendKey val="0"/>
          <c:showVal val="0"/>
          <c:showCatName val="0"/>
          <c:showSerName val="0"/>
          <c:showPercent val="0"/>
          <c:showBubbleSize val="0"/>
        </c:dLbls>
        <c:marker val="1"/>
        <c:smooth val="0"/>
        <c:axId val="97477760"/>
        <c:axId val="97479680"/>
      </c:lineChart>
      <c:catAx>
        <c:axId val="974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479680"/>
        <c:crosses val="autoZero"/>
        <c:auto val="1"/>
        <c:lblAlgn val="ctr"/>
        <c:lblOffset val="100"/>
        <c:tickLblSkip val="1"/>
        <c:tickMarkSkip val="1"/>
        <c:noMultiLvlLbl val="0"/>
      </c:catAx>
      <c:valAx>
        <c:axId val="9747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0.28999999999999998</c:v>
                </c:pt>
                <c:pt idx="2">
                  <c:v>#N/A</c:v>
                </c:pt>
                <c:pt idx="3">
                  <c:v>0.28999999999999998</c:v>
                </c:pt>
                <c:pt idx="4">
                  <c:v>#N/A</c:v>
                </c:pt>
                <c:pt idx="5">
                  <c:v>0.31</c:v>
                </c:pt>
                <c:pt idx="6">
                  <c:v>#N/A</c:v>
                </c:pt>
                <c:pt idx="7">
                  <c:v>2.15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0.19</c:v>
                </c:pt>
                <c:pt idx="4">
                  <c:v>#N/A</c:v>
                </c:pt>
                <c:pt idx="5">
                  <c:v>0.06</c:v>
                </c:pt>
                <c:pt idx="6">
                  <c:v>#N/A</c:v>
                </c:pt>
                <c:pt idx="7">
                  <c:v>0.06</c:v>
                </c:pt>
                <c:pt idx="8">
                  <c:v>#N/A</c:v>
                </c:pt>
                <c:pt idx="9">
                  <c:v>7.0000000000000007E-2</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1.17</c:v>
                </c:pt>
                <c:pt idx="2">
                  <c:v>#N/A</c:v>
                </c:pt>
                <c:pt idx="3">
                  <c:v>1.1399999999999999</c:v>
                </c:pt>
                <c:pt idx="4">
                  <c:v>#N/A</c:v>
                </c:pt>
                <c:pt idx="5">
                  <c:v>3.9</c:v>
                </c:pt>
                <c:pt idx="6">
                  <c:v>#N/A</c:v>
                </c:pt>
                <c:pt idx="7">
                  <c:v>0.03</c:v>
                </c:pt>
                <c:pt idx="8">
                  <c:v>#N/A</c:v>
                </c:pt>
                <c:pt idx="9">
                  <c:v>0.08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c:v>
                </c:pt>
                <c:pt idx="4">
                  <c:v>#N/A</c:v>
                </c:pt>
                <c:pt idx="5">
                  <c:v>0</c:v>
                </c:pt>
                <c:pt idx="6">
                  <c:v>#N/A</c:v>
                </c:pt>
                <c:pt idx="7">
                  <c:v>0.43</c:v>
                </c:pt>
                <c:pt idx="8">
                  <c:v>#N/A</c:v>
                </c:pt>
                <c:pt idx="9">
                  <c:v>0.34</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3.89</c:v>
                </c:pt>
                <c:pt idx="2">
                  <c:v>#N/A</c:v>
                </c:pt>
                <c:pt idx="3">
                  <c:v>5.58</c:v>
                </c:pt>
                <c:pt idx="4">
                  <c:v>#N/A</c:v>
                </c:pt>
                <c:pt idx="5">
                  <c:v>6.94</c:v>
                </c:pt>
                <c:pt idx="6">
                  <c:v>#N/A</c:v>
                </c:pt>
                <c:pt idx="7">
                  <c:v>7.58</c:v>
                </c:pt>
                <c:pt idx="8">
                  <c:v>#N/A</c:v>
                </c:pt>
                <c:pt idx="9">
                  <c:v>8.1199999999999992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7.22</c:v>
                </c:pt>
                <c:pt idx="2">
                  <c:v>#N/A</c:v>
                </c:pt>
                <c:pt idx="3">
                  <c:v>8.33</c:v>
                </c:pt>
                <c:pt idx="4">
                  <c:v>#N/A</c:v>
                </c:pt>
                <c:pt idx="5">
                  <c:v>9.4</c:v>
                </c:pt>
                <c:pt idx="6">
                  <c:v>#N/A</c:v>
                </c:pt>
                <c:pt idx="7">
                  <c:v>9.73</c:v>
                </c:pt>
                <c:pt idx="8">
                  <c:v>#N/A</c:v>
                </c:pt>
                <c:pt idx="9">
                  <c:v>9.75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1.86</c:v>
                </c:pt>
                <c:pt idx="1">
                  <c:v>#N/A</c:v>
                </c:pt>
                <c:pt idx="2">
                  <c:v>2.1</c:v>
                </c:pt>
                <c:pt idx="3">
                  <c:v>#N/A</c:v>
                </c:pt>
                <c:pt idx="4">
                  <c:v>2.0699999999999998</c:v>
                </c:pt>
                <c:pt idx="5">
                  <c:v>#N/A</c:v>
                </c:pt>
                <c:pt idx="6">
                  <c:v>1.63</c:v>
                </c:pt>
                <c:pt idx="7">
                  <c:v>#N/A</c:v>
                </c:pt>
                <c:pt idx="8">
                  <c:v>0.95</c:v>
                </c:pt>
                <c:pt idx="9">
                  <c:v>#N/A</c:v>
                </c:pt>
              </c:numCache>
            </c:numRef>
          </c:val>
        </c:ser>
        <c:dLbls>
          <c:showLegendKey val="0"/>
          <c:showVal val="0"/>
          <c:showCatName val="0"/>
          <c:showSerName val="0"/>
          <c:showPercent val="0"/>
          <c:showBubbleSize val="0"/>
        </c:dLbls>
        <c:gapWidth val="150"/>
        <c:overlap val="100"/>
        <c:axId val="96480256"/>
        <c:axId val="96490240"/>
      </c:barChart>
      <c:catAx>
        <c:axId val="964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90240"/>
        <c:crosses val="autoZero"/>
        <c:auto val="1"/>
        <c:lblAlgn val="ctr"/>
        <c:lblOffset val="100"/>
        <c:tickLblSkip val="1"/>
        <c:tickMarkSkip val="1"/>
        <c:noMultiLvlLbl val="0"/>
      </c:catAx>
      <c:valAx>
        <c:axId val="9649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8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11308</c:v>
                </c:pt>
                <c:pt idx="5">
                  <c:v>11302</c:v>
                </c:pt>
                <c:pt idx="8">
                  <c:v>11399</c:v>
                </c:pt>
                <c:pt idx="11">
                  <c:v>11780</c:v>
                </c:pt>
                <c:pt idx="14">
                  <c:v>11627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249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5916</c:v>
                </c:pt>
                <c:pt idx="3">
                  <c:v>5777</c:v>
                </c:pt>
                <c:pt idx="6">
                  <c:v>5927</c:v>
                </c:pt>
                <c:pt idx="9">
                  <c:v>5995</c:v>
                </c:pt>
                <c:pt idx="12">
                  <c:v>6032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19</c:v>
                </c:pt>
                <c:pt idx="3">
                  <c:v>18</c:v>
                </c:pt>
                <c:pt idx="6">
                  <c:v>16</c:v>
                </c:pt>
                <c:pt idx="9">
                  <c:v>14</c:v>
                </c:pt>
                <c:pt idx="12">
                  <c:v>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12</c:v>
                </c:pt>
                <c:pt idx="3">
                  <c:v>18</c:v>
                </c:pt>
                <c:pt idx="6">
                  <c:v>21</c:v>
                </c:pt>
                <c:pt idx="9">
                  <c:v>53</c:v>
                </c:pt>
                <c:pt idx="12">
                  <c:v>31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8519</c:v>
                </c:pt>
                <c:pt idx="3">
                  <c:v>8553</c:v>
                </c:pt>
                <c:pt idx="6">
                  <c:v>8753</c:v>
                </c:pt>
                <c:pt idx="9">
                  <c:v>9038</c:v>
                </c:pt>
                <c:pt idx="12">
                  <c:v>8977</c:v>
                </c:pt>
              </c:numCache>
            </c:numRef>
          </c:val>
        </c:ser>
        <c:dLbls>
          <c:showLegendKey val="0"/>
          <c:showVal val="0"/>
          <c:showCatName val="0"/>
          <c:showSerName val="0"/>
          <c:showPercent val="0"/>
          <c:showBubbleSize val="0"/>
        </c:dLbls>
        <c:gapWidth val="100"/>
        <c:overlap val="100"/>
        <c:axId val="2054784"/>
        <c:axId val="207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3158</c:v>
                </c:pt>
                <c:pt idx="2">
                  <c:v>#N/A</c:v>
                </c:pt>
                <c:pt idx="3">
                  <c:v>#N/A</c:v>
                </c:pt>
                <c:pt idx="4">
                  <c:v>3065</c:v>
                </c:pt>
                <c:pt idx="5">
                  <c:v>#N/A</c:v>
                </c:pt>
                <c:pt idx="6">
                  <c:v>#N/A</c:v>
                </c:pt>
                <c:pt idx="7">
                  <c:v>3318</c:v>
                </c:pt>
                <c:pt idx="8">
                  <c:v>#N/A</c:v>
                </c:pt>
                <c:pt idx="9">
                  <c:v>#N/A</c:v>
                </c:pt>
                <c:pt idx="10">
                  <c:v>3322</c:v>
                </c:pt>
                <c:pt idx="11">
                  <c:v>#N/A</c:v>
                </c:pt>
                <c:pt idx="12">
                  <c:v>#N/A</c:v>
                </c:pt>
                <c:pt idx="13">
                  <c:v>3674</c:v>
                </c:pt>
                <c:pt idx="14">
                  <c:v>#N/A</c:v>
                </c:pt>
              </c:numCache>
            </c:numRef>
          </c:val>
          <c:smooth val="0"/>
        </c:ser>
        <c:dLbls>
          <c:showLegendKey val="0"/>
          <c:showVal val="0"/>
          <c:showCatName val="0"/>
          <c:showSerName val="0"/>
          <c:showPercent val="0"/>
          <c:showBubbleSize val="0"/>
        </c:dLbls>
        <c:marker val="1"/>
        <c:smooth val="0"/>
        <c:axId val="2054784"/>
        <c:axId val="2073344"/>
      </c:lineChart>
      <c:catAx>
        <c:axId val="20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344"/>
        <c:crosses val="autoZero"/>
        <c:auto val="1"/>
        <c:lblAlgn val="ctr"/>
        <c:lblOffset val="100"/>
        <c:tickLblSkip val="1"/>
        <c:tickMarkSkip val="1"/>
        <c:noMultiLvlLbl val="0"/>
      </c:catAx>
      <c:valAx>
        <c:axId val="20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103101</c:v>
                </c:pt>
                <c:pt idx="5">
                  <c:v>106178</c:v>
                </c:pt>
                <c:pt idx="8">
                  <c:v>108481</c:v>
                </c:pt>
                <c:pt idx="11">
                  <c:v>110981</c:v>
                </c:pt>
                <c:pt idx="14">
                  <c:v>114626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45042</c:v>
                </c:pt>
                <c:pt idx="5">
                  <c:v>44823</c:v>
                </c:pt>
                <c:pt idx="8">
                  <c:v>41291</c:v>
                </c:pt>
                <c:pt idx="11">
                  <c:v>38794</c:v>
                </c:pt>
                <c:pt idx="14">
                  <c:v>37309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10038</c:v>
                </c:pt>
                <c:pt idx="5">
                  <c:v>10537</c:v>
                </c:pt>
                <c:pt idx="8">
                  <c:v>11729</c:v>
                </c:pt>
                <c:pt idx="11">
                  <c:v>10137</c:v>
                </c:pt>
                <c:pt idx="14">
                  <c:v>9027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c:v>
                </c:pt>
                <c:pt idx="3">
                  <c:v>7</c:v>
                </c:pt>
                <c:pt idx="6">
                  <c:v>6</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12439</c:v>
                </c:pt>
                <c:pt idx="3">
                  <c:v>11684</c:v>
                </c:pt>
                <c:pt idx="6">
                  <c:v>11252</c:v>
                </c:pt>
                <c:pt idx="9">
                  <c:v>10268</c:v>
                </c:pt>
                <c:pt idx="12">
                  <c:v>9575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1257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86187</c:v>
                </c:pt>
                <c:pt idx="3">
                  <c:v>83507</c:v>
                </c:pt>
                <c:pt idx="6">
                  <c:v>81869</c:v>
                </c:pt>
                <c:pt idx="9">
                  <c:v>79541</c:v>
                </c:pt>
                <c:pt idx="12">
                  <c:v>78768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5616</c:v>
                </c:pt>
                <c:pt idx="3">
                  <c:v>5356</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78245</c:v>
                </c:pt>
                <c:pt idx="3">
                  <c:v>80556</c:v>
                </c:pt>
                <c:pt idx="6">
                  <c:v>86884</c:v>
                </c:pt>
                <c:pt idx="9">
                  <c:v>89346</c:v>
                </c:pt>
                <c:pt idx="12">
                  <c:v>95487</c:v>
                </c:pt>
              </c:numCache>
            </c:numRef>
          </c:val>
        </c:ser>
        <c:dLbls>
          <c:showLegendKey val="0"/>
          <c:showVal val="0"/>
          <c:showCatName val="0"/>
          <c:showSerName val="0"/>
          <c:showPercent val="0"/>
          <c:showBubbleSize val="0"/>
        </c:dLbls>
        <c:gapWidth val="100"/>
        <c:overlap val="100"/>
        <c:axId val="109192320"/>
        <c:axId val="10919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24315</c:v>
                </c:pt>
                <c:pt idx="2">
                  <c:v>#N/A</c:v>
                </c:pt>
                <c:pt idx="3">
                  <c:v>#N/A</c:v>
                </c:pt>
                <c:pt idx="4">
                  <c:v>19571</c:v>
                </c:pt>
                <c:pt idx="5">
                  <c:v>#N/A</c:v>
                </c:pt>
                <c:pt idx="6">
                  <c:v>#N/A</c:v>
                </c:pt>
                <c:pt idx="7">
                  <c:v>18510</c:v>
                </c:pt>
                <c:pt idx="8">
                  <c:v>#N/A</c:v>
                </c:pt>
                <c:pt idx="9">
                  <c:v>#N/A</c:v>
                </c:pt>
                <c:pt idx="10">
                  <c:v>19249</c:v>
                </c:pt>
                <c:pt idx="11">
                  <c:v>#N/A</c:v>
                </c:pt>
                <c:pt idx="12">
                  <c:v>#N/A</c:v>
                </c:pt>
                <c:pt idx="13">
                  <c:v>24129</c:v>
                </c:pt>
                <c:pt idx="14">
                  <c:v>#N/A</c:v>
                </c:pt>
              </c:numCache>
            </c:numRef>
          </c:val>
          <c:smooth val="0"/>
        </c:ser>
        <c:dLbls>
          <c:showLegendKey val="0"/>
          <c:showVal val="0"/>
          <c:showCatName val="0"/>
          <c:showSerName val="0"/>
          <c:showPercent val="0"/>
          <c:showBubbleSize val="0"/>
        </c:dLbls>
        <c:marker val="1"/>
        <c:smooth val="0"/>
        <c:axId val="109192320"/>
        <c:axId val="109194240"/>
      </c:lineChart>
      <c:catAx>
        <c:axId val="1091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94240"/>
        <c:crosses val="autoZero"/>
        <c:auto val="1"/>
        <c:lblAlgn val="ctr"/>
        <c:lblOffset val="100"/>
        <c:tickLblSkip val="1"/>
        <c:tickMarkSkip val="1"/>
        <c:noMultiLvlLbl val="0"/>
      </c:catAx>
      <c:valAx>
        <c:axId val="10919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654784"/>
        <c:axId val="109656704"/>
      </c:scatterChart>
      <c:valAx>
        <c:axId val="109654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656704"/>
        <c:crosses val="autoZero"/>
        <c:crossBetween val="midCat"/>
      </c:valAx>
      <c:valAx>
        <c:axId val="109656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65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6.7</c:v>
                </c:pt>
                <c:pt idx="2">
                  <c:v>6.9</c:v>
                </c:pt>
                <c:pt idx="3">
                  <c:v>7</c:v>
                </c:pt>
                <c:pt idx="4">
                  <c:v>7.4</c:v>
                </c:pt>
              </c:numCache>
            </c:numRef>
          </c:xVal>
          <c:yVal>
            <c:numRef>
              <c:f>公会計指標分析・財政指標組合せ分析表!$K$73:$O$73</c:f>
              <c:numCache>
                <c:formatCode>#,##0.0;"▲ "#,##0.0</c:formatCode>
                <c:ptCount val="5"/>
                <c:pt idx="0">
                  <c:v>53.9</c:v>
                </c:pt>
                <c:pt idx="1">
                  <c:v>43</c:v>
                </c:pt>
                <c:pt idx="2">
                  <c:v>40.1</c:v>
                </c:pt>
                <c:pt idx="3">
                  <c:v>42.1</c:v>
                </c:pt>
                <c:pt idx="4">
                  <c:v>51.8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9706624"/>
        <c:axId val="109708800"/>
      </c:scatterChart>
      <c:valAx>
        <c:axId val="109706624"/>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08800"/>
        <c:crosses val="autoZero"/>
        <c:crossBetween val="midCat"/>
      </c:valAx>
      <c:valAx>
        <c:axId val="109708800"/>
        <c:scaling>
          <c:orientation val="minMax"/>
          <c:max val="6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06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一部事務組合（大阪市・八尾市・松原市環境施設組合）による組合等が起こした地方債の元利償還金に対する負担金等の発生により実質公債費比率の分子は前年度から増加した。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土地開発公社の経営健全化に係る取り組みによる第三セクター等改革推進債やこれまでに発行してきた退職手当債など、基準財政需要額に算入されない公債費が同水準で推移する等、当面、公債費は高い水準で推移することが見込まれているため、その動向に十分に留意し、公債費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職員数の減に伴う退職手当見込額の減、病院事業会計にかかる公営企業債等繰入見込額の減による改善要素があるものの、学校園施設耐震化事業等に伴う地方債の発行により一般会計の地方債現在高の増、一部事務組合（大阪市・八尾市・松原市環境施設組合）による組合等負担等見込額の発生、基金取り崩しを行ったことにより充当可能基金が減となるなど悪化要素が良化要素分を上回り、比率は対前年度と比較すると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引き続き、将来世代に過度な負担の先送りがないように財政運営に取り組む。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内人口の減少及び高齢化等により税収は長期的に低下傾向にある一方で、被生活保護者数は全国的に見ても高い状態にあることなどから基準財施需要額が大きいため類似団体平均を下回り、大阪府平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事務事業のあり方と水準の見直し、組織の適正管理と人件費の総額抑制、課税客体の捕捉強化や収納率の向上による歳入確保等の取り組みを通じて、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財政基盤の強化を図る。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96308</xdr:rowOff>
    </xdr:to>
    <xdr:cxnSp macro="">
      <xdr:nvCxnSpPr>
        <xdr:cNvPr id="77" name="直線コネクタ 76"/>
        <xdr:cNvCxnSpPr/>
      </xdr:nvCxnSpPr>
      <xdr:spPr>
        <a:xfrm>
          <a:off x="1447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義務的経費の増加により類似団体平均と比較し、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税収の大きな伸びが期待できない一方で、制度拡充に伴う子ども医療費助成の増や障がい者自立支援給付費、施設型給付費などの扶助費が増加しているほか、国民健康保険事業等への繰出金も依然として増加しており、今後も高い水準が続くこと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職員の定員管理や事務事業の見直しを行い、経常経費の削減を行うとともに積極的な財源確保に取り組み、経常収支比率の引き下げを図る。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15663</xdr:rowOff>
    </xdr:from>
    <xdr:to>
      <xdr:col>7</xdr:col>
      <xdr:colOff>152400</xdr:colOff>
      <xdr:row>67</xdr:row>
      <xdr:rowOff>96096</xdr:rowOff>
    </xdr:to>
    <xdr:cxnSp macro="">
      <xdr:nvCxnSpPr>
        <xdr:cNvPr id="131" name="直線コネクタ 130"/>
        <xdr:cNvCxnSpPr/>
      </xdr:nvCxnSpPr>
      <xdr:spPr>
        <a:xfrm flipV="1">
          <a:off x="4114800" y="115028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67</xdr:row>
      <xdr:rowOff>96096</xdr:rowOff>
    </xdr:to>
    <xdr:cxnSp macro="">
      <xdr:nvCxnSpPr>
        <xdr:cNvPr id="134" name="直線コネクタ 133"/>
        <xdr:cNvCxnSpPr/>
      </xdr:nvCxnSpPr>
      <xdr:spPr>
        <a:xfrm>
          <a:off x="3225800" y="11213254"/>
          <a:ext cx="8890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69004</xdr:rowOff>
    </xdr:to>
    <xdr:cxnSp macro="">
      <xdr:nvCxnSpPr>
        <xdr:cNvPr id="137" name="直線コネクタ 136"/>
        <xdr:cNvCxnSpPr/>
      </xdr:nvCxnSpPr>
      <xdr:spPr>
        <a:xfrm>
          <a:off x="2336800" y="110845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101177</xdr:rowOff>
    </xdr:to>
    <xdr:cxnSp macro="">
      <xdr:nvCxnSpPr>
        <xdr:cNvPr id="140" name="直線コネクタ 139"/>
        <xdr:cNvCxnSpPr/>
      </xdr:nvCxnSpPr>
      <xdr:spPr>
        <a:xfrm flipV="1">
          <a:off x="1447800" y="110845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136313</xdr:rowOff>
    </xdr:from>
    <xdr:to>
      <xdr:col>7</xdr:col>
      <xdr:colOff>203200</xdr:colOff>
      <xdr:row>67</xdr:row>
      <xdr:rowOff>66463</xdr:rowOff>
    </xdr:to>
    <xdr:sp macro="" textlink="">
      <xdr:nvSpPr>
        <xdr:cNvPr id="150" name="円/楕円 149"/>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32190</xdr:rowOff>
    </xdr:from>
    <xdr:ext cx="762000" cy="259045"/>
    <xdr:sp macro="" textlink="">
      <xdr:nvSpPr>
        <xdr:cNvPr id="151" name="財政構造の弾力性該当値テキスト"/>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45296</xdr:rowOff>
    </xdr:from>
    <xdr:to>
      <xdr:col>6</xdr:col>
      <xdr:colOff>50800</xdr:colOff>
      <xdr:row>67</xdr:row>
      <xdr:rowOff>146896</xdr:rowOff>
    </xdr:to>
    <xdr:sp macro="" textlink="">
      <xdr:nvSpPr>
        <xdr:cNvPr id="152" name="円/楕円 151"/>
        <xdr:cNvSpPr/>
      </xdr:nvSpPr>
      <xdr:spPr>
        <a:xfrm>
          <a:off x="4064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131673</xdr:rowOff>
    </xdr:from>
    <xdr:ext cx="736600" cy="259045"/>
    <xdr:sp macro="" textlink="">
      <xdr:nvSpPr>
        <xdr:cNvPr id="153" name="テキスト ボックス 152"/>
        <xdr:cNvSpPr txBox="1"/>
      </xdr:nvSpPr>
      <xdr:spPr>
        <a:xfrm>
          <a:off x="3733800" y="1161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4" name="円/楕円 153"/>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5" name="テキスト ボックス 154"/>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58" name="円/楕円 157"/>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59" name="テキスト ボックス 158"/>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人当たり人件費・物件費等決算額は類似団体平均を下回っている。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人件費については、人口千人当たり職員数が類似団体平均を若干上回ったもののラスパイレス指数については類似団体平均を下回る水準を維持しており、今後も職員数の適正管理、総人件費の抑制に努める。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物件費については、経常収支比率においても類似団体平均を下回っており、今後も効率的な手法で業務を行い、物件費全体の抑制に努める。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84432</xdr:rowOff>
    </xdr:from>
    <xdr:to>
      <xdr:col>7</xdr:col>
      <xdr:colOff>152400</xdr:colOff>
      <xdr:row>82</xdr:row>
      <xdr:rowOff>105124</xdr:rowOff>
    </xdr:to>
    <xdr:cxnSp macro="">
      <xdr:nvCxnSpPr>
        <xdr:cNvPr id="194" name="直線コネクタ 193"/>
        <xdr:cNvCxnSpPr/>
      </xdr:nvCxnSpPr>
      <xdr:spPr>
        <a:xfrm flipV="1">
          <a:off x="4114800" y="14143332"/>
          <a:ext cx="8382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11922</xdr:rowOff>
    </xdr:from>
    <xdr:to>
      <xdr:col>6</xdr:col>
      <xdr:colOff>0</xdr:colOff>
      <xdr:row>82</xdr:row>
      <xdr:rowOff>105124</xdr:rowOff>
    </xdr:to>
    <xdr:cxnSp macro="">
      <xdr:nvCxnSpPr>
        <xdr:cNvPr id="197" name="直線コネクタ 196"/>
        <xdr:cNvCxnSpPr/>
      </xdr:nvCxnSpPr>
      <xdr:spPr>
        <a:xfrm>
          <a:off x="3225800" y="14070822"/>
          <a:ext cx="889000" cy="9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11922</xdr:rowOff>
    </xdr:from>
    <xdr:to>
      <xdr:col>4</xdr:col>
      <xdr:colOff>482600</xdr:colOff>
      <xdr:row>82</xdr:row>
      <xdr:rowOff>20146</xdr:rowOff>
    </xdr:to>
    <xdr:cxnSp macro="">
      <xdr:nvCxnSpPr>
        <xdr:cNvPr id="200" name="直線コネクタ 199"/>
        <xdr:cNvCxnSpPr/>
      </xdr:nvCxnSpPr>
      <xdr:spPr>
        <a:xfrm flipV="1">
          <a:off x="2336800" y="14070822"/>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20146</xdr:rowOff>
    </xdr:from>
    <xdr:to>
      <xdr:col>3</xdr:col>
      <xdr:colOff>279400</xdr:colOff>
      <xdr:row>82</xdr:row>
      <xdr:rowOff>89922</xdr:rowOff>
    </xdr:to>
    <xdr:cxnSp macro="">
      <xdr:nvCxnSpPr>
        <xdr:cNvPr id="203" name="直線コネクタ 202"/>
        <xdr:cNvCxnSpPr/>
      </xdr:nvCxnSpPr>
      <xdr:spPr>
        <a:xfrm flipV="1">
          <a:off x="1447800" y="14079046"/>
          <a:ext cx="889000" cy="6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33632</xdr:rowOff>
    </xdr:from>
    <xdr:to>
      <xdr:col>7</xdr:col>
      <xdr:colOff>203200</xdr:colOff>
      <xdr:row>82</xdr:row>
      <xdr:rowOff>135232</xdr:rowOff>
    </xdr:to>
    <xdr:sp macro="" textlink="">
      <xdr:nvSpPr>
        <xdr:cNvPr id="213" name="円/楕円 212"/>
        <xdr:cNvSpPr/>
      </xdr:nvSpPr>
      <xdr:spPr>
        <a:xfrm>
          <a:off x="4902200" y="140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50159</xdr:rowOff>
    </xdr:from>
    <xdr:ext cx="762000" cy="259045"/>
    <xdr:sp macro="" textlink="">
      <xdr:nvSpPr>
        <xdr:cNvPr id="214" name="人件費・物件費等の状況該当値テキスト"/>
        <xdr:cNvSpPr txBox="1"/>
      </xdr:nvSpPr>
      <xdr:spPr>
        <a:xfrm>
          <a:off x="5041900" y="1393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54324</xdr:rowOff>
    </xdr:from>
    <xdr:to>
      <xdr:col>6</xdr:col>
      <xdr:colOff>50800</xdr:colOff>
      <xdr:row>82</xdr:row>
      <xdr:rowOff>155924</xdr:rowOff>
    </xdr:to>
    <xdr:sp macro="" textlink="">
      <xdr:nvSpPr>
        <xdr:cNvPr id="215" name="円/楕円 214"/>
        <xdr:cNvSpPr/>
      </xdr:nvSpPr>
      <xdr:spPr>
        <a:xfrm>
          <a:off x="4064000" y="14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166101</xdr:rowOff>
    </xdr:from>
    <xdr:ext cx="736600" cy="259045"/>
    <xdr:sp macro="" textlink="">
      <xdr:nvSpPr>
        <xdr:cNvPr id="216" name="テキスト ボックス 215"/>
        <xdr:cNvSpPr txBox="1"/>
      </xdr:nvSpPr>
      <xdr:spPr>
        <a:xfrm>
          <a:off x="3733800" y="138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132572</xdr:rowOff>
    </xdr:from>
    <xdr:to>
      <xdr:col>4</xdr:col>
      <xdr:colOff>533400</xdr:colOff>
      <xdr:row>82</xdr:row>
      <xdr:rowOff>62722</xdr:rowOff>
    </xdr:to>
    <xdr:sp macro="" textlink="">
      <xdr:nvSpPr>
        <xdr:cNvPr id="217" name="円/楕円 216"/>
        <xdr:cNvSpPr/>
      </xdr:nvSpPr>
      <xdr:spPr>
        <a:xfrm>
          <a:off x="3175000" y="140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72899</xdr:rowOff>
    </xdr:from>
    <xdr:ext cx="762000" cy="259045"/>
    <xdr:sp macro="" textlink="">
      <xdr:nvSpPr>
        <xdr:cNvPr id="218" name="テキスト ボックス 217"/>
        <xdr:cNvSpPr txBox="1"/>
      </xdr:nvSpPr>
      <xdr:spPr>
        <a:xfrm>
          <a:off x="2844800" y="1378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140796</xdr:rowOff>
    </xdr:from>
    <xdr:to>
      <xdr:col>3</xdr:col>
      <xdr:colOff>330200</xdr:colOff>
      <xdr:row>82</xdr:row>
      <xdr:rowOff>70946</xdr:rowOff>
    </xdr:to>
    <xdr:sp macro="" textlink="">
      <xdr:nvSpPr>
        <xdr:cNvPr id="219" name="円/楕円 218"/>
        <xdr:cNvSpPr/>
      </xdr:nvSpPr>
      <xdr:spPr>
        <a:xfrm>
          <a:off x="2286000" y="140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81123</xdr:rowOff>
    </xdr:from>
    <xdr:ext cx="762000" cy="259045"/>
    <xdr:sp macro="" textlink="">
      <xdr:nvSpPr>
        <xdr:cNvPr id="220" name="テキスト ボックス 219"/>
        <xdr:cNvSpPr txBox="1"/>
      </xdr:nvSpPr>
      <xdr:spPr>
        <a:xfrm>
          <a:off x="1955800" y="137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39122</xdr:rowOff>
    </xdr:from>
    <xdr:to>
      <xdr:col>2</xdr:col>
      <xdr:colOff>127000</xdr:colOff>
      <xdr:row>82</xdr:row>
      <xdr:rowOff>140722</xdr:rowOff>
    </xdr:to>
    <xdr:sp macro="" textlink="">
      <xdr:nvSpPr>
        <xdr:cNvPr id="221" name="円/楕円 220"/>
        <xdr:cNvSpPr/>
      </xdr:nvSpPr>
      <xdr:spPr>
        <a:xfrm>
          <a:off x="1397000" y="140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150899</xdr:rowOff>
    </xdr:from>
    <xdr:ext cx="762000" cy="259045"/>
    <xdr:sp macro="" textlink="">
      <xdr:nvSpPr>
        <xdr:cNvPr id="222" name="テキスト ボックス 221"/>
        <xdr:cNvSpPr txBox="1"/>
      </xdr:nvSpPr>
      <xdr:spPr>
        <a:xfrm>
          <a:off x="1066800" y="1386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年度に初任給の</a:t>
          </a:r>
          <a:r>
            <a:rPr kumimoji="1" lang="en-US" altLang="ja-JP" sz="1300">
              <a:latin typeface="ＭＳ Ｐゴシック"/>
            </a:rPr>
            <a:t>4</a:t>
          </a:r>
          <a:r>
            <a:rPr kumimoji="1" lang="ja-JP" altLang="en-US" sz="1300">
              <a:latin typeface="ＭＳ Ｐゴシック"/>
            </a:rPr>
            <a:t>号給引下げを、平成</a:t>
          </a:r>
          <a:r>
            <a:rPr kumimoji="1" lang="en-US" altLang="ja-JP" sz="1300">
              <a:latin typeface="ＭＳ Ｐゴシック"/>
            </a:rPr>
            <a:t>24</a:t>
          </a:r>
          <a:r>
            <a:rPr kumimoji="1" lang="ja-JP" altLang="en-US" sz="1300">
              <a:latin typeface="ＭＳ Ｐゴシック"/>
            </a:rPr>
            <a:t>年及び</a:t>
          </a:r>
          <a:r>
            <a:rPr kumimoji="1" lang="en-US" altLang="ja-JP" sz="1300">
              <a:latin typeface="ＭＳ Ｐゴシック"/>
            </a:rPr>
            <a:t>25</a:t>
          </a:r>
          <a:r>
            <a:rPr kumimoji="1" lang="ja-JP" altLang="en-US" sz="1300">
              <a:latin typeface="ＭＳ Ｐゴシック"/>
            </a:rPr>
            <a:t>年に計</a:t>
          </a:r>
          <a:r>
            <a:rPr kumimoji="1" lang="en-US" altLang="ja-JP" sz="1300">
              <a:latin typeface="ＭＳ Ｐゴシック"/>
            </a:rPr>
            <a:t>4</a:t>
          </a:r>
          <a:r>
            <a:rPr kumimoji="1" lang="ja-JP" altLang="en-US" sz="1300">
              <a:latin typeface="ＭＳ Ｐゴシック"/>
            </a:rPr>
            <a:t>号給の昇給抑制を実施したこともあり、平成</a:t>
          </a:r>
          <a:r>
            <a:rPr kumimoji="1" lang="en-US" altLang="ja-JP" sz="1300">
              <a:latin typeface="ＭＳ Ｐゴシック"/>
            </a:rPr>
            <a:t>27</a:t>
          </a:r>
          <a:r>
            <a:rPr kumimoji="1" lang="ja-JP" altLang="en-US" sz="1300">
              <a:latin typeface="ＭＳ Ｐゴシック"/>
            </a:rPr>
            <a:t>年のラスパイレス指数については類似団体平均を下回っているが、国家公務員や府内各市の状況を踏まえ、引き続き適正な給与水準の確保に努める。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79728</xdr:rowOff>
    </xdr:to>
    <xdr:cxnSp macro="">
      <xdr:nvCxnSpPr>
        <xdr:cNvPr id="256" name="直線コネクタ 255"/>
        <xdr:cNvCxnSpPr/>
      </xdr:nvCxnSpPr>
      <xdr:spPr>
        <a:xfrm>
          <a:off x="16179800" y="142832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83</xdr:row>
      <xdr:rowOff>52916</xdr:rowOff>
    </xdr:to>
    <xdr:cxnSp macro="">
      <xdr:nvCxnSpPr>
        <xdr:cNvPr id="259" name="直線コネクタ 258"/>
        <xdr:cNvCxnSpPr/>
      </xdr:nvCxnSpPr>
      <xdr:spPr>
        <a:xfrm>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168628</xdr:rowOff>
    </xdr:to>
    <xdr:cxnSp macro="">
      <xdr:nvCxnSpPr>
        <xdr:cNvPr id="262" name="直線コネクタ 261"/>
        <xdr:cNvCxnSpPr/>
      </xdr:nvCxnSpPr>
      <xdr:spPr>
        <a:xfrm flipV="1">
          <a:off x="14401800" y="14162616"/>
          <a:ext cx="8890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168628</xdr:rowOff>
    </xdr:from>
    <xdr:to>
      <xdr:col>21</xdr:col>
      <xdr:colOff>0</xdr:colOff>
      <xdr:row>88</xdr:row>
      <xdr:rowOff>26811</xdr:rowOff>
    </xdr:to>
    <xdr:cxnSp macro="">
      <xdr:nvCxnSpPr>
        <xdr:cNvPr id="265" name="直線コネクタ 264"/>
        <xdr:cNvCxnSpPr/>
      </xdr:nvCxnSpPr>
      <xdr:spPr>
        <a:xfrm flipV="1">
          <a:off x="13512800" y="149133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5" name="円/楕円 274"/>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6"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7" name="円/楕円 276"/>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8" name="テキスト ボックス 277"/>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9" name="円/楕円 278"/>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0" name="テキスト ボックス 279"/>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117828</xdr:rowOff>
    </xdr:from>
    <xdr:to>
      <xdr:col>21</xdr:col>
      <xdr:colOff>50800</xdr:colOff>
      <xdr:row>87</xdr:row>
      <xdr:rowOff>47978</xdr:rowOff>
    </xdr:to>
    <xdr:sp macro="" textlink="">
      <xdr:nvSpPr>
        <xdr:cNvPr id="281" name="円/楕円 280"/>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58155</xdr:rowOff>
    </xdr:from>
    <xdr:ext cx="762000" cy="259045"/>
    <xdr:sp macro="" textlink="">
      <xdr:nvSpPr>
        <xdr:cNvPr id="282" name="テキスト ボックス 281"/>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集中改革プランによる職員数の削減により、全国市町村平均を下回り、類似団体平均とほぼ同数となっている。今後も引き続き、適正化計画等の実施により、職員数の適正管理に努める。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82369</xdr:rowOff>
    </xdr:from>
    <xdr:to>
      <xdr:col>24</xdr:col>
      <xdr:colOff>558800</xdr:colOff>
      <xdr:row>62</xdr:row>
      <xdr:rowOff>89263</xdr:rowOff>
    </xdr:to>
    <xdr:cxnSp macro="">
      <xdr:nvCxnSpPr>
        <xdr:cNvPr id="321" name="直線コネクタ 320"/>
        <xdr:cNvCxnSpPr/>
      </xdr:nvCxnSpPr>
      <xdr:spPr>
        <a:xfrm>
          <a:off x="16179800" y="107122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82369</xdr:rowOff>
    </xdr:to>
    <xdr:cxnSp macro="">
      <xdr:nvCxnSpPr>
        <xdr:cNvPr id="324" name="直線コネクタ 323"/>
        <xdr:cNvCxnSpPr/>
      </xdr:nvCxnSpPr>
      <xdr:spPr>
        <a:xfrm>
          <a:off x="15290800" y="10650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62</xdr:row>
      <xdr:rowOff>20320</xdr:rowOff>
    </xdr:to>
    <xdr:cxnSp macro="">
      <xdr:nvCxnSpPr>
        <xdr:cNvPr id="327" name="直線コネクタ 326"/>
        <xdr:cNvCxnSpPr/>
      </xdr:nvCxnSpPr>
      <xdr:spPr>
        <a:xfrm>
          <a:off x="14401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9" name="テキスト ボックス 328"/>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146957</xdr:rowOff>
    </xdr:from>
    <xdr:to>
      <xdr:col>21</xdr:col>
      <xdr:colOff>0</xdr:colOff>
      <xdr:row>62</xdr:row>
      <xdr:rowOff>20320</xdr:rowOff>
    </xdr:to>
    <xdr:cxnSp macro="">
      <xdr:nvCxnSpPr>
        <xdr:cNvPr id="330" name="直線コネクタ 329"/>
        <xdr:cNvCxnSpPr/>
      </xdr:nvCxnSpPr>
      <xdr:spPr>
        <a:xfrm flipV="1">
          <a:off x="13512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4" name="テキスト ボックス 333"/>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38463</xdr:rowOff>
    </xdr:from>
    <xdr:to>
      <xdr:col>24</xdr:col>
      <xdr:colOff>609600</xdr:colOff>
      <xdr:row>62</xdr:row>
      <xdr:rowOff>140063</xdr:rowOff>
    </xdr:to>
    <xdr:sp macro="" textlink="">
      <xdr:nvSpPr>
        <xdr:cNvPr id="340" name="円/楕円 339"/>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10540</xdr:rowOff>
    </xdr:from>
    <xdr:ext cx="762000" cy="259045"/>
    <xdr:sp macro="" textlink="">
      <xdr:nvSpPr>
        <xdr:cNvPr id="341" name="定員管理の状況該当値テキスト"/>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31569</xdr:rowOff>
    </xdr:from>
    <xdr:to>
      <xdr:col>23</xdr:col>
      <xdr:colOff>457200</xdr:colOff>
      <xdr:row>62</xdr:row>
      <xdr:rowOff>133169</xdr:rowOff>
    </xdr:to>
    <xdr:sp macro="" textlink="">
      <xdr:nvSpPr>
        <xdr:cNvPr id="342" name="円/楕円 341"/>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117946</xdr:rowOff>
    </xdr:from>
    <xdr:ext cx="736600" cy="259045"/>
    <xdr:sp macro="" textlink="">
      <xdr:nvSpPr>
        <xdr:cNvPr id="343" name="テキスト ボックス 342"/>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4" name="円/楕円 343"/>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45" name="テキスト ボックス 344"/>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96157</xdr:rowOff>
    </xdr:from>
    <xdr:to>
      <xdr:col>21</xdr:col>
      <xdr:colOff>50800</xdr:colOff>
      <xdr:row>62</xdr:row>
      <xdr:rowOff>26307</xdr:rowOff>
    </xdr:to>
    <xdr:sp macro="" textlink="">
      <xdr:nvSpPr>
        <xdr:cNvPr id="346" name="円/楕円 345"/>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36484</xdr:rowOff>
    </xdr:from>
    <xdr:ext cx="762000" cy="259045"/>
    <xdr:sp macro="" textlink="">
      <xdr:nvSpPr>
        <xdr:cNvPr id="347" name="テキスト ボックス 346"/>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8" name="円/楕円 347"/>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49" name="テキスト ボックス 348"/>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一部事務組合（大阪市・八尾市・松原市環境施設組合）設立に伴い、組合が起こした地方債の元利償還金に対する負担金の発生等により類似団体平均を上回った。</a:t>
          </a:r>
          <a:endParaRPr kumimoji="1" lang="en-US" altLang="ja-JP" sz="1300">
            <a:latin typeface="ＭＳ Ｐゴシック"/>
          </a:endParaRPr>
        </a:p>
        <a:p>
          <a:r>
            <a:rPr kumimoji="1" lang="ja-JP" altLang="en-US" sz="1300">
              <a:latin typeface="ＭＳ Ｐゴシック"/>
            </a:rPr>
            <a:t>　今後も、第三セクター等改革推進債や退職手当債など、基準財政需要額に算入されない公債費が同水準で推移する等、当面、公債費は高い水準で推移することが見込まれているため、その動向に十分に留意し、公債費の適切な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148590</xdr:rowOff>
    </xdr:to>
    <xdr:cxnSp macro="">
      <xdr:nvCxnSpPr>
        <xdr:cNvPr id="382" name="直線コネクタ 381"/>
        <xdr:cNvCxnSpPr/>
      </xdr:nvCxnSpPr>
      <xdr:spPr>
        <a:xfrm>
          <a:off x="16179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116417</xdr:rowOff>
    </xdr:to>
    <xdr:cxnSp macro="">
      <xdr:nvCxnSpPr>
        <xdr:cNvPr id="385" name="直線コネクタ 384"/>
        <xdr:cNvCxnSpPr/>
      </xdr:nvCxnSpPr>
      <xdr:spPr>
        <a:xfrm>
          <a:off x="15290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108373</xdr:rowOff>
    </xdr:to>
    <xdr:cxnSp macro="">
      <xdr:nvCxnSpPr>
        <xdr:cNvPr id="388" name="直線コネクタ 387"/>
        <xdr:cNvCxnSpPr/>
      </xdr:nvCxnSpPr>
      <xdr:spPr>
        <a:xfrm>
          <a:off x="14401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92287</xdr:rowOff>
    </xdr:to>
    <xdr:cxnSp macro="">
      <xdr:nvCxnSpPr>
        <xdr:cNvPr id="391" name="直線コネクタ 390"/>
        <xdr:cNvCxnSpPr/>
      </xdr:nvCxnSpPr>
      <xdr:spPr>
        <a:xfrm>
          <a:off x="13512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3" name="テキスト ボックス 392"/>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5" name="テキスト ボックス 39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1" name="円/楕円 400"/>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2"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3" name="円/楕円 402"/>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404" name="テキスト ボックス 403"/>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57573</xdr:rowOff>
    </xdr:from>
    <xdr:to>
      <xdr:col>22</xdr:col>
      <xdr:colOff>254000</xdr:colOff>
      <xdr:row>41</xdr:row>
      <xdr:rowOff>159173</xdr:rowOff>
    </xdr:to>
    <xdr:sp macro="" textlink="">
      <xdr:nvSpPr>
        <xdr:cNvPr id="405" name="円/楕円 404"/>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406" name="テキスト ボックス 405"/>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7" name="円/楕円 406"/>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8" name="テキスト ボックス 40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9" name="円/楕円 408"/>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0" name="テキスト ボックス 409"/>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近年集中的に実施した学校園耐震補強事業等に伴う地方債現在高の増、一部事務組合（大阪市・八尾市・松原市環境施設組合）設立による組合等負担等見込額の発生などにより類似団体平均を上回った。</a:t>
          </a:r>
          <a:endParaRPr kumimoji="1" lang="en-US" altLang="ja-JP" sz="1300">
            <a:latin typeface="ＭＳ Ｐゴシック"/>
          </a:endParaRPr>
        </a:p>
        <a:p>
          <a:r>
            <a:rPr kumimoji="1" lang="ja-JP" altLang="en-US" sz="1300">
              <a:latin typeface="ＭＳ Ｐゴシック"/>
            </a:rPr>
            <a:t>　今後も事業実施の適正化を図り、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将来世帯に過度な負担の先送りがないように財政運営に取り組む。</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53763</xdr:rowOff>
    </xdr:from>
    <xdr:to>
      <xdr:col>24</xdr:col>
      <xdr:colOff>558800</xdr:colOff>
      <xdr:row>16</xdr:row>
      <xdr:rowOff>165221</xdr:rowOff>
    </xdr:to>
    <xdr:cxnSp macro="">
      <xdr:nvCxnSpPr>
        <xdr:cNvPr id="446" name="直線コネクタ 445"/>
        <xdr:cNvCxnSpPr/>
      </xdr:nvCxnSpPr>
      <xdr:spPr>
        <a:xfrm>
          <a:off x="16179800" y="2796963"/>
          <a:ext cx="8382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30782</xdr:rowOff>
    </xdr:from>
    <xdr:to>
      <xdr:col>23</xdr:col>
      <xdr:colOff>406400</xdr:colOff>
      <xdr:row>16</xdr:row>
      <xdr:rowOff>53763</xdr:rowOff>
    </xdr:to>
    <xdr:cxnSp macro="">
      <xdr:nvCxnSpPr>
        <xdr:cNvPr id="449" name="直線コネクタ 448"/>
        <xdr:cNvCxnSpPr/>
      </xdr:nvCxnSpPr>
      <xdr:spPr>
        <a:xfrm>
          <a:off x="15290800" y="277398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1" name="テキスト ボックス 450"/>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30782</xdr:rowOff>
    </xdr:from>
    <xdr:to>
      <xdr:col>22</xdr:col>
      <xdr:colOff>203200</xdr:colOff>
      <xdr:row>16</xdr:row>
      <xdr:rowOff>64105</xdr:rowOff>
    </xdr:to>
    <xdr:cxnSp macro="">
      <xdr:nvCxnSpPr>
        <xdr:cNvPr id="452" name="直線コネクタ 451"/>
        <xdr:cNvCxnSpPr/>
      </xdr:nvCxnSpPr>
      <xdr:spPr>
        <a:xfrm flipV="1">
          <a:off x="14401800" y="2773982"/>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4" name="テキスト ボックス 453"/>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64105</xdr:rowOff>
    </xdr:from>
    <xdr:to>
      <xdr:col>21</xdr:col>
      <xdr:colOff>0</xdr:colOff>
      <xdr:row>17</xdr:row>
      <xdr:rowOff>17901</xdr:rowOff>
    </xdr:to>
    <xdr:cxnSp macro="">
      <xdr:nvCxnSpPr>
        <xdr:cNvPr id="455" name="直線コネクタ 454"/>
        <xdr:cNvCxnSpPr/>
      </xdr:nvCxnSpPr>
      <xdr:spPr>
        <a:xfrm flipV="1">
          <a:off x="13512800" y="2807305"/>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7" name="テキスト ボックス 456"/>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9" name="テキスト ボックス 458"/>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114421</xdr:rowOff>
    </xdr:from>
    <xdr:to>
      <xdr:col>24</xdr:col>
      <xdr:colOff>609600</xdr:colOff>
      <xdr:row>17</xdr:row>
      <xdr:rowOff>44571</xdr:rowOff>
    </xdr:to>
    <xdr:sp macro="" textlink="">
      <xdr:nvSpPr>
        <xdr:cNvPr id="465" name="円/楕円 464"/>
        <xdr:cNvSpPr/>
      </xdr:nvSpPr>
      <xdr:spPr>
        <a:xfrm>
          <a:off x="169672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86498</xdr:rowOff>
    </xdr:from>
    <xdr:ext cx="762000" cy="259045"/>
    <xdr:sp macro="" textlink="">
      <xdr:nvSpPr>
        <xdr:cNvPr id="466" name="将来負担の状況該当値テキスト"/>
        <xdr:cNvSpPr txBox="1"/>
      </xdr:nvSpPr>
      <xdr:spPr>
        <a:xfrm>
          <a:off x="17106900" y="28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2963</xdr:rowOff>
    </xdr:from>
    <xdr:to>
      <xdr:col>23</xdr:col>
      <xdr:colOff>457200</xdr:colOff>
      <xdr:row>16</xdr:row>
      <xdr:rowOff>104563</xdr:rowOff>
    </xdr:to>
    <xdr:sp macro="" textlink="">
      <xdr:nvSpPr>
        <xdr:cNvPr id="467" name="円/楕円 466"/>
        <xdr:cNvSpPr/>
      </xdr:nvSpPr>
      <xdr:spPr>
        <a:xfrm>
          <a:off x="16129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114740</xdr:rowOff>
    </xdr:from>
    <xdr:ext cx="736600" cy="259045"/>
    <xdr:sp macro="" textlink="">
      <xdr:nvSpPr>
        <xdr:cNvPr id="468" name="テキスト ボックス 467"/>
        <xdr:cNvSpPr txBox="1"/>
      </xdr:nvSpPr>
      <xdr:spPr>
        <a:xfrm>
          <a:off x="15798800" y="251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151432</xdr:rowOff>
    </xdr:from>
    <xdr:to>
      <xdr:col>22</xdr:col>
      <xdr:colOff>254000</xdr:colOff>
      <xdr:row>16</xdr:row>
      <xdr:rowOff>81582</xdr:rowOff>
    </xdr:to>
    <xdr:sp macro="" textlink="">
      <xdr:nvSpPr>
        <xdr:cNvPr id="469" name="円/楕円 468"/>
        <xdr:cNvSpPr/>
      </xdr:nvSpPr>
      <xdr:spPr>
        <a:xfrm>
          <a:off x="15240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91759</xdr:rowOff>
    </xdr:from>
    <xdr:ext cx="762000" cy="259045"/>
    <xdr:sp macro="" textlink="">
      <xdr:nvSpPr>
        <xdr:cNvPr id="470" name="テキスト ボックス 469"/>
        <xdr:cNvSpPr txBox="1"/>
      </xdr:nvSpPr>
      <xdr:spPr>
        <a:xfrm>
          <a:off x="14909800" y="24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13305</xdr:rowOff>
    </xdr:from>
    <xdr:to>
      <xdr:col>21</xdr:col>
      <xdr:colOff>50800</xdr:colOff>
      <xdr:row>16</xdr:row>
      <xdr:rowOff>114905</xdr:rowOff>
    </xdr:to>
    <xdr:sp macro="" textlink="">
      <xdr:nvSpPr>
        <xdr:cNvPr id="471" name="円/楕円 470"/>
        <xdr:cNvSpPr/>
      </xdr:nvSpPr>
      <xdr:spPr>
        <a:xfrm>
          <a:off x="14351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125082</xdr:rowOff>
    </xdr:from>
    <xdr:ext cx="762000" cy="259045"/>
    <xdr:sp macro="" textlink="">
      <xdr:nvSpPr>
        <xdr:cNvPr id="472" name="テキスト ボックス 471"/>
        <xdr:cNvSpPr txBox="1"/>
      </xdr:nvSpPr>
      <xdr:spPr>
        <a:xfrm>
          <a:off x="14020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73" name="円/楕円 472"/>
        <xdr:cNvSpPr/>
      </xdr:nvSpPr>
      <xdr:spPr>
        <a:xfrm>
          <a:off x="13462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74" name="テキスト ボックス 473"/>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改善し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たが、</a:t>
          </a:r>
          <a:r>
            <a:rPr kumimoji="1" lang="ja-JP" altLang="en-US" sz="1300">
              <a:latin typeface="ＭＳ Ｐゴシック"/>
            </a:rPr>
            <a:t>類似団体平均に比べて</a:t>
          </a:r>
          <a:r>
            <a:rPr kumimoji="1" lang="en-US" altLang="ja-JP" sz="1300">
              <a:latin typeface="ＭＳ Ｐゴシック"/>
            </a:rPr>
            <a:t>1.1</a:t>
          </a:r>
          <a:r>
            <a:rPr kumimoji="1" lang="ja-JP" altLang="en-US" sz="1300">
              <a:latin typeface="ＭＳ Ｐゴシック"/>
            </a:rPr>
            <a:t>ポイント上回っている。改善の要因としては退職者数の減が挙げられる。</a:t>
          </a:r>
        </a:p>
        <a:p>
          <a:r>
            <a:rPr kumimoji="1" lang="ja-JP" altLang="en-US" sz="1300">
              <a:latin typeface="ＭＳ Ｐゴシック"/>
            </a:rPr>
            <a:t>　引き続き、職員数の適正管理に努め、一部職種の採用抑制や時差出勤制度の活用による超過勤務の削減など、総人件費抑制を図る。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38</xdr:row>
      <xdr:rowOff>29028</xdr:rowOff>
    </xdr:to>
    <xdr:cxnSp macro="">
      <xdr:nvCxnSpPr>
        <xdr:cNvPr id="68" name="直線コネクタ 67"/>
        <xdr:cNvCxnSpPr/>
      </xdr:nvCxnSpPr>
      <xdr:spPr>
        <a:xfrm flipV="1">
          <a:off x="3987800" y="63808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38</xdr:row>
      <xdr:rowOff>29028</xdr:rowOff>
    </xdr:to>
    <xdr:cxnSp macro="">
      <xdr:nvCxnSpPr>
        <xdr:cNvPr id="71" name="直線コネクタ 70"/>
        <xdr:cNvCxnSpPr/>
      </xdr:nvCxnSpPr>
      <xdr:spPr>
        <a:xfrm>
          <a:off x="3098800" y="633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37193</xdr:rowOff>
    </xdr:to>
    <xdr:cxnSp macro="">
      <xdr:nvCxnSpPr>
        <xdr:cNvPr id="74" name="直線コネクタ 73"/>
        <xdr:cNvCxnSpPr/>
      </xdr:nvCxnSpPr>
      <xdr:spPr>
        <a:xfrm flipV="1">
          <a:off x="2209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38</xdr:row>
      <xdr:rowOff>7257</xdr:rowOff>
    </xdr:to>
    <xdr:cxnSp macro="">
      <xdr:nvCxnSpPr>
        <xdr:cNvPr id="77" name="直線コネクタ 76"/>
        <xdr:cNvCxnSpPr/>
      </xdr:nvCxnSpPr>
      <xdr:spPr>
        <a:xfrm flipV="1">
          <a:off x="1320800" y="6380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7" name="円/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9" name="円/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1" name="円/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2" name="テキスト ボックス 9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4" name="テキスト ボックス 93"/>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5" name="円/楕円 94"/>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68234</xdr:rowOff>
    </xdr:from>
    <xdr:ext cx="762000" cy="259045"/>
    <xdr:sp macro="" textlink="">
      <xdr:nvSpPr>
        <xdr:cNvPr id="96" name="テキスト ボックス 95"/>
        <xdr:cNvSpPr txBox="1"/>
      </xdr:nvSpPr>
      <xdr:spPr>
        <a:xfrm>
          <a:off x="939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類似団体平均との比較において</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ポイント下回り、前年度比においても</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している。要因としては、ごみ焼却業務の一部事務組合への移行により、性質が補助費等へ振り替えられ、大幅に減少したことが挙げられる。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今後も、し尿汲取り業務の直営化により、減少する見込みとなっている。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159657</xdr:rowOff>
    </xdr:to>
    <xdr:cxnSp macro="">
      <xdr:nvCxnSpPr>
        <xdr:cNvPr id="131" name="直線コネクタ 130"/>
        <xdr:cNvCxnSpPr/>
      </xdr:nvCxnSpPr>
      <xdr:spPr>
        <a:xfrm flipV="1">
          <a:off x="15671800" y="2690586"/>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29029</xdr:rowOff>
    </xdr:from>
    <xdr:to>
      <xdr:col>22</xdr:col>
      <xdr:colOff>565150</xdr:colOff>
      <xdr:row>16</xdr:row>
      <xdr:rowOff>159657</xdr:rowOff>
    </xdr:to>
    <xdr:cxnSp macro="">
      <xdr:nvCxnSpPr>
        <xdr:cNvPr id="134" name="直線コネクタ 133"/>
        <xdr:cNvCxnSpPr/>
      </xdr:nvCxnSpPr>
      <xdr:spPr>
        <a:xfrm>
          <a:off x="14782800" y="2772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29029</xdr:rowOff>
    </xdr:to>
    <xdr:cxnSp macro="">
      <xdr:nvCxnSpPr>
        <xdr:cNvPr id="137" name="直線コネクタ 136"/>
        <xdr:cNvCxnSpPr/>
      </xdr:nvCxnSpPr>
      <xdr:spPr>
        <a:xfrm>
          <a:off x="13893800" y="26905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135164</xdr:rowOff>
    </xdr:to>
    <xdr:cxnSp macro="">
      <xdr:nvCxnSpPr>
        <xdr:cNvPr id="140" name="直線コネクタ 139"/>
        <xdr:cNvCxnSpPr/>
      </xdr:nvCxnSpPr>
      <xdr:spPr>
        <a:xfrm flipV="1">
          <a:off x="13004800" y="2690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50" name="円/楕円 149"/>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51"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108857</xdr:rowOff>
    </xdr:from>
    <xdr:to>
      <xdr:col>22</xdr:col>
      <xdr:colOff>615950</xdr:colOff>
      <xdr:row>17</xdr:row>
      <xdr:rowOff>39007</xdr:rowOff>
    </xdr:to>
    <xdr:sp macro="" textlink="">
      <xdr:nvSpPr>
        <xdr:cNvPr id="152" name="円/楕円 151"/>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49184</xdr:rowOff>
    </xdr:from>
    <xdr:ext cx="736600" cy="259045"/>
    <xdr:sp macro="" textlink="">
      <xdr:nvSpPr>
        <xdr:cNvPr id="153" name="テキスト ボックス 152"/>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149679</xdr:rowOff>
    </xdr:from>
    <xdr:to>
      <xdr:col>21</xdr:col>
      <xdr:colOff>412750</xdr:colOff>
      <xdr:row>16</xdr:row>
      <xdr:rowOff>79829</xdr:rowOff>
    </xdr:to>
    <xdr:sp macro="" textlink="">
      <xdr:nvSpPr>
        <xdr:cNvPr id="154" name="円/楕円 153"/>
        <xdr:cNvSpPr/>
      </xdr:nvSpPr>
      <xdr:spPr>
        <a:xfrm>
          <a:off x="14732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90006</xdr:rowOff>
    </xdr:from>
    <xdr:ext cx="762000" cy="259045"/>
    <xdr:sp macro="" textlink="">
      <xdr:nvSpPr>
        <xdr:cNvPr id="155" name="テキスト ボックス 154"/>
        <xdr:cNvSpPr txBox="1"/>
      </xdr:nvSpPr>
      <xdr:spPr>
        <a:xfrm>
          <a:off x="14401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7" name="テキスト ボックス 156"/>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84364</xdr:rowOff>
    </xdr:from>
    <xdr:to>
      <xdr:col>19</xdr:col>
      <xdr:colOff>6350</xdr:colOff>
      <xdr:row>16</xdr:row>
      <xdr:rowOff>14514</xdr:rowOff>
    </xdr:to>
    <xdr:sp macro="" textlink="">
      <xdr:nvSpPr>
        <xdr:cNvPr id="158" name="円/楕円 157"/>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24691</xdr:rowOff>
    </xdr:from>
    <xdr:ext cx="762000" cy="259045"/>
    <xdr:sp macro="" textlink="">
      <xdr:nvSpPr>
        <xdr:cNvPr id="159" name="テキスト ボックス 158"/>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障がい者自立支援給付費や施設型給付費等で前年度より増加した一方、生活保護費が減少したことで、前年度水準を維持した。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しかし、類似団体平均を大きく上回っている状況は変わらず、今後も高い水準で推移していくことが見込まれるため、</a:t>
          </a:r>
          <a:r>
            <a:rPr lang="ja-JP" altLang="ja-JP" sz="1300">
              <a:solidFill>
                <a:schemeClr val="dk1"/>
              </a:solidFill>
              <a:effectLst/>
              <a:latin typeface="+mn-lt"/>
              <a:ea typeface="+mn-ea"/>
              <a:cs typeface="+mn-cs"/>
            </a:rPr>
            <a:t>他団体の状況等も鑑み適切に対応を図る。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88900</xdr:rowOff>
    </xdr:to>
    <xdr:cxnSp macro="">
      <xdr:nvCxnSpPr>
        <xdr:cNvPr id="192" name="直線コネクタ 191"/>
        <xdr:cNvCxnSpPr/>
      </xdr:nvCxnSpPr>
      <xdr:spPr>
        <a:xfrm>
          <a:off x="3987800" y="1037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88900</xdr:rowOff>
    </xdr:to>
    <xdr:cxnSp macro="">
      <xdr:nvCxnSpPr>
        <xdr:cNvPr id="195" name="直線コネクタ 194"/>
        <xdr:cNvCxnSpPr/>
      </xdr:nvCxnSpPr>
      <xdr:spPr>
        <a:xfrm>
          <a:off x="3098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120650</xdr:rowOff>
    </xdr:from>
    <xdr:to>
      <xdr:col>4</xdr:col>
      <xdr:colOff>346075</xdr:colOff>
      <xdr:row>60</xdr:row>
      <xdr:rowOff>12700</xdr:rowOff>
    </xdr:to>
    <xdr:cxnSp macro="">
      <xdr:nvCxnSpPr>
        <xdr:cNvPr id="198" name="直線コネクタ 197"/>
        <xdr:cNvCxnSpPr/>
      </xdr:nvCxnSpPr>
      <xdr:spPr>
        <a:xfrm>
          <a:off x="2209800" y="1023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120650</xdr:rowOff>
    </xdr:from>
    <xdr:to>
      <xdr:col>3</xdr:col>
      <xdr:colOff>142875</xdr:colOff>
      <xdr:row>59</xdr:row>
      <xdr:rowOff>158750</xdr:rowOff>
    </xdr:to>
    <xdr:cxnSp macro="">
      <xdr:nvCxnSpPr>
        <xdr:cNvPr id="201" name="直線コネクタ 200"/>
        <xdr:cNvCxnSpPr/>
      </xdr:nvCxnSpPr>
      <xdr:spPr>
        <a:xfrm flipV="1">
          <a:off x="1320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11" name="円/楕円 210"/>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12"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13" name="円/楕円 212"/>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14" name="テキスト ボックス 213"/>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5" name="円/楕円 214"/>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6" name="テキスト ボックス 215"/>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69850</xdr:rowOff>
    </xdr:from>
    <xdr:to>
      <xdr:col>3</xdr:col>
      <xdr:colOff>193675</xdr:colOff>
      <xdr:row>60</xdr:row>
      <xdr:rowOff>0</xdr:rowOff>
    </xdr:to>
    <xdr:sp macro="" textlink="">
      <xdr:nvSpPr>
        <xdr:cNvPr id="217" name="円/楕円 216"/>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156227</xdr:rowOff>
    </xdr:from>
    <xdr:ext cx="762000" cy="259045"/>
    <xdr:sp macro="" textlink="">
      <xdr:nvSpPr>
        <xdr:cNvPr id="218" name="テキスト ボックス 217"/>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107950</xdr:rowOff>
    </xdr:from>
    <xdr:to>
      <xdr:col>1</xdr:col>
      <xdr:colOff>676275</xdr:colOff>
      <xdr:row>60</xdr:row>
      <xdr:rowOff>38100</xdr:rowOff>
    </xdr:to>
    <xdr:sp macro="" textlink="">
      <xdr:nvSpPr>
        <xdr:cNvPr id="219" name="円/楕円 218"/>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22877</xdr:rowOff>
    </xdr:from>
    <xdr:ext cx="762000" cy="259045"/>
    <xdr:sp macro="" textlink="">
      <xdr:nvSpPr>
        <xdr:cNvPr id="220" name="テキスト ボックス 219"/>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7.7</a:t>
          </a:r>
          <a:r>
            <a:rPr kumimoji="1" lang="ja-JP" altLang="en-US" sz="1300">
              <a:latin typeface="ＭＳ Ｐゴシック"/>
            </a:rPr>
            <a:t>ポイントと大幅に改善しているのは、下水道事業会計が地方公営企業法一部適用を行ったことで下水道事業会計繰出金が他の性質へ振り替えられ、減少したためである。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今後もより一層の負担軽減を図り、普通会計の負担軽減に努める。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76200</xdr:rowOff>
    </xdr:from>
    <xdr:to>
      <xdr:col>24</xdr:col>
      <xdr:colOff>31750</xdr:colOff>
      <xdr:row>62</xdr:row>
      <xdr:rowOff>25400</xdr:rowOff>
    </xdr:to>
    <xdr:cxnSp macro="">
      <xdr:nvCxnSpPr>
        <xdr:cNvPr id="253" name="直線コネクタ 252"/>
        <xdr:cNvCxnSpPr/>
      </xdr:nvCxnSpPr>
      <xdr:spPr>
        <a:xfrm flipV="1">
          <a:off x="15671800" y="9677400"/>
          <a:ext cx="8382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107950</xdr:rowOff>
    </xdr:from>
    <xdr:to>
      <xdr:col>22</xdr:col>
      <xdr:colOff>565150</xdr:colOff>
      <xdr:row>62</xdr:row>
      <xdr:rowOff>25400</xdr:rowOff>
    </xdr:to>
    <xdr:cxnSp macro="">
      <xdr:nvCxnSpPr>
        <xdr:cNvPr id="256" name="直線コネクタ 255"/>
        <xdr:cNvCxnSpPr/>
      </xdr:nvCxnSpPr>
      <xdr:spPr>
        <a:xfrm>
          <a:off x="14782800" y="1056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6350</xdr:rowOff>
    </xdr:from>
    <xdr:to>
      <xdr:col>21</xdr:col>
      <xdr:colOff>361950</xdr:colOff>
      <xdr:row>61</xdr:row>
      <xdr:rowOff>107950</xdr:rowOff>
    </xdr:to>
    <xdr:cxnSp macro="">
      <xdr:nvCxnSpPr>
        <xdr:cNvPr id="259" name="直線コネクタ 258"/>
        <xdr:cNvCxnSpPr/>
      </xdr:nvCxnSpPr>
      <xdr:spPr>
        <a:xfrm>
          <a:off x="13893800" y="1046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6350</xdr:rowOff>
    </xdr:from>
    <xdr:to>
      <xdr:col>20</xdr:col>
      <xdr:colOff>158750</xdr:colOff>
      <xdr:row>61</xdr:row>
      <xdr:rowOff>31750</xdr:rowOff>
    </xdr:to>
    <xdr:cxnSp macro="">
      <xdr:nvCxnSpPr>
        <xdr:cNvPr id="262" name="直線コネクタ 261"/>
        <xdr:cNvCxnSpPr/>
      </xdr:nvCxnSpPr>
      <xdr:spPr>
        <a:xfrm flipV="1">
          <a:off x="13004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2" name="円/楕円 271"/>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3"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146050</xdr:rowOff>
    </xdr:from>
    <xdr:to>
      <xdr:col>22</xdr:col>
      <xdr:colOff>615950</xdr:colOff>
      <xdr:row>62</xdr:row>
      <xdr:rowOff>76200</xdr:rowOff>
    </xdr:to>
    <xdr:sp macro="" textlink="">
      <xdr:nvSpPr>
        <xdr:cNvPr id="274" name="円/楕円 273"/>
        <xdr:cNvSpPr/>
      </xdr:nvSpPr>
      <xdr:spPr>
        <a:xfrm>
          <a:off x="15621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60977</xdr:rowOff>
    </xdr:from>
    <xdr:ext cx="736600" cy="259045"/>
    <xdr:sp macro="" textlink="">
      <xdr:nvSpPr>
        <xdr:cNvPr id="275" name="テキスト ボックス 274"/>
        <xdr:cNvSpPr txBox="1"/>
      </xdr:nvSpPr>
      <xdr:spPr>
        <a:xfrm>
          <a:off x="15290800" y="106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57150</xdr:rowOff>
    </xdr:from>
    <xdr:to>
      <xdr:col>21</xdr:col>
      <xdr:colOff>412750</xdr:colOff>
      <xdr:row>61</xdr:row>
      <xdr:rowOff>158750</xdr:rowOff>
    </xdr:to>
    <xdr:sp macro="" textlink="">
      <xdr:nvSpPr>
        <xdr:cNvPr id="276" name="円/楕円 275"/>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143527</xdr:rowOff>
    </xdr:from>
    <xdr:ext cx="762000" cy="259045"/>
    <xdr:sp macro="" textlink="">
      <xdr:nvSpPr>
        <xdr:cNvPr id="277" name="テキスト ボックス 276"/>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127000</xdr:rowOff>
    </xdr:from>
    <xdr:to>
      <xdr:col>20</xdr:col>
      <xdr:colOff>209550</xdr:colOff>
      <xdr:row>61</xdr:row>
      <xdr:rowOff>57150</xdr:rowOff>
    </xdr:to>
    <xdr:sp macro="" textlink="">
      <xdr:nvSpPr>
        <xdr:cNvPr id="278" name="円/楕円 277"/>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41927</xdr:rowOff>
    </xdr:from>
    <xdr:ext cx="762000" cy="259045"/>
    <xdr:sp macro="" textlink="">
      <xdr:nvSpPr>
        <xdr:cNvPr id="279" name="テキスト ボックス 278"/>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152400</xdr:rowOff>
    </xdr:from>
    <xdr:to>
      <xdr:col>19</xdr:col>
      <xdr:colOff>6350</xdr:colOff>
      <xdr:row>61</xdr:row>
      <xdr:rowOff>82550</xdr:rowOff>
    </xdr:to>
    <xdr:sp macro="" textlink="">
      <xdr:nvSpPr>
        <xdr:cNvPr id="280" name="円/楕円 279"/>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67327</xdr:rowOff>
    </xdr:from>
    <xdr:ext cx="762000" cy="259045"/>
    <xdr:sp macro="" textlink="">
      <xdr:nvSpPr>
        <xdr:cNvPr id="281" name="テキスト ボックス 280"/>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類似団体平均との比較において</a:t>
          </a:r>
          <a:r>
            <a:rPr kumimoji="1" lang="en-US" altLang="ja-JP" sz="1300" b="0" i="0" u="none" strike="noStrike" kern="0" cap="none" spc="0" normalizeH="0" baseline="0" noProof="0">
              <a:ln>
                <a:noFill/>
              </a:ln>
              <a:solidFill>
                <a:prstClr val="black"/>
              </a:solidFill>
              <a:effectLst/>
              <a:uLnTx/>
              <a:uFillTx/>
              <a:latin typeface="+mn-lt"/>
              <a:ea typeface="+mn-ea"/>
              <a:cs typeface="+mn-cs"/>
            </a:rPr>
            <a:t>6.1</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ポイント上回り、前年度比においても</a:t>
          </a:r>
          <a:r>
            <a:rPr kumimoji="1" lang="en-US" altLang="ja-JP" sz="1300" b="0" i="0" u="none" strike="noStrike" kern="0" cap="none" spc="0" normalizeH="0" baseline="0" noProof="0">
              <a:ln>
                <a:noFill/>
              </a:ln>
              <a:solidFill>
                <a:prstClr val="black"/>
              </a:solidFill>
              <a:effectLst/>
              <a:uLnTx/>
              <a:uFillTx/>
              <a:latin typeface="+mn-lt"/>
              <a:ea typeface="+mn-ea"/>
              <a:cs typeface="+mn-cs"/>
            </a:rPr>
            <a:t>10.0</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ポイント悪化している。要因としては、ごみ焼却業務の一部事務組合への移行、下水道事業の法適用化移行により他の性質から振り替えられたため、大幅に増加したことが挙げられる。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今後は、ごみ減量施策等の推進、下水道事業会計の資本費平準化債の発行等により負担軽減を図る。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39</xdr:row>
      <xdr:rowOff>100330</xdr:rowOff>
    </xdr:to>
    <xdr:cxnSp macro="">
      <xdr:nvCxnSpPr>
        <xdr:cNvPr id="313" name="直線コネクタ 312"/>
        <xdr:cNvCxnSpPr/>
      </xdr:nvCxnSpPr>
      <xdr:spPr>
        <a:xfrm>
          <a:off x="15671800" y="602488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6" name="直線コネクタ 315"/>
        <xdr:cNvCxnSpPr/>
      </xdr:nvCxnSpPr>
      <xdr:spPr>
        <a:xfrm>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9" name="直線コネクタ 318"/>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22" name="直線コネクタ 321"/>
        <xdr:cNvCxnSpPr/>
      </xdr:nvCxnSpPr>
      <xdr:spPr>
        <a:xfrm>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49530</xdr:rowOff>
    </xdr:from>
    <xdr:to>
      <xdr:col>24</xdr:col>
      <xdr:colOff>82550</xdr:colOff>
      <xdr:row>39</xdr:row>
      <xdr:rowOff>151130</xdr:rowOff>
    </xdr:to>
    <xdr:sp macro="" textlink="">
      <xdr:nvSpPr>
        <xdr:cNvPr id="332" name="円/楕円 331"/>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21607</xdr:rowOff>
    </xdr:from>
    <xdr:ext cx="762000" cy="259045"/>
    <xdr:sp macro="" textlink="">
      <xdr:nvSpPr>
        <xdr:cNvPr id="333" name="補助費等該当値テキスト"/>
        <xdr:cNvSpPr txBox="1"/>
      </xdr:nvSpPr>
      <xdr:spPr>
        <a:xfrm>
          <a:off x="16598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4" name="円/楕円 333"/>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5" name="テキスト ボックス 33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6" name="円/楕円 335"/>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7" name="テキスト ボックス 336"/>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8" name="円/楕円 337"/>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9" name="テキスト ボックス 338"/>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40" name="円/楕円 339"/>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1" name="テキスト ボックス 340"/>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前年度</a:t>
          </a:r>
          <a:r>
            <a:rPr kumimoji="1" lang="ja-JP" altLang="ja-JP" sz="1300">
              <a:solidFill>
                <a:schemeClr val="dk1"/>
              </a:solidFill>
              <a:effectLst/>
              <a:latin typeface="+mn-lt"/>
              <a:ea typeface="+mn-ea"/>
              <a:cs typeface="+mn-cs"/>
            </a:rPr>
            <a:t>と比較し、</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したが、類似団体平均に比べて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ポイント上回っている。要因として、退職手当債・第三セクター等改革推進債が償還中であることが考えられる。</a:t>
          </a:r>
          <a:endParaRPr lang="ja-JP" altLang="ja-JP" sz="1300">
            <a:effectLst/>
          </a:endParaRPr>
        </a:p>
        <a:p>
          <a:r>
            <a:rPr kumimoji="1" lang="ja-JP" altLang="ja-JP" sz="1300">
              <a:solidFill>
                <a:schemeClr val="dk1"/>
              </a:solidFill>
              <a:effectLst/>
              <a:latin typeface="+mn-lt"/>
              <a:ea typeface="+mn-ea"/>
              <a:cs typeface="+mn-cs"/>
            </a:rPr>
            <a:t>　加えて平成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開始した学校園耐震化事業にかかる事業債の償還が開始し、今後さらに増加傾向にあることから、中長期に髙い水準で推移することが予想されるため、プライマリーバランスを意識しつつ、堅実な財政運営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153670</xdr:rowOff>
    </xdr:to>
    <xdr:cxnSp macro="">
      <xdr:nvCxnSpPr>
        <xdr:cNvPr id="374" name="直線コネクタ 373"/>
        <xdr:cNvCxnSpPr/>
      </xdr:nvCxnSpPr>
      <xdr:spPr>
        <a:xfrm flipV="1">
          <a:off x="3987800" y="1331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153670</xdr:rowOff>
    </xdr:to>
    <xdr:cxnSp macro="">
      <xdr:nvCxnSpPr>
        <xdr:cNvPr id="377" name="直線コネクタ 376"/>
        <xdr:cNvCxnSpPr/>
      </xdr:nvCxnSpPr>
      <xdr:spPr>
        <a:xfrm>
          <a:off x="3098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115570</xdr:rowOff>
    </xdr:to>
    <xdr:cxnSp macro="">
      <xdr:nvCxnSpPr>
        <xdr:cNvPr id="380" name="直線コネクタ 379"/>
        <xdr:cNvCxnSpPr/>
      </xdr:nvCxnSpPr>
      <xdr:spPr>
        <a:xfrm>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107950</xdr:rowOff>
    </xdr:to>
    <xdr:cxnSp macro="">
      <xdr:nvCxnSpPr>
        <xdr:cNvPr id="383" name="直線コネクタ 382"/>
        <xdr:cNvCxnSpPr/>
      </xdr:nvCxnSpPr>
      <xdr:spPr>
        <a:xfrm flipV="1">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93" name="円/楕円 392"/>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94"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95" name="円/楕円 394"/>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43197</xdr:rowOff>
    </xdr:from>
    <xdr:ext cx="736600" cy="259045"/>
    <xdr:sp macro="" textlink="">
      <xdr:nvSpPr>
        <xdr:cNvPr id="396" name="テキスト ボックス 395"/>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7" name="円/楕円 396"/>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8" name="テキスト ボックス 39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9" name="円/楕円 398"/>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400" name="テキスト ボックス 399"/>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401" name="円/楕円 400"/>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402" name="テキスト ボックス 401"/>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公債費以外の経常収支比率は、扶助費と補助費等の影響により、類似団体平均より</a:t>
          </a:r>
          <a:r>
            <a:rPr kumimoji="0" lang="en-US" altLang="ja-JP" sz="1300" b="0" i="0" u="none" strike="noStrike" kern="0" cap="none" spc="0" normalizeH="0" baseline="0" noProof="0">
              <a:ln>
                <a:noFill/>
              </a:ln>
              <a:solidFill>
                <a:prstClr val="black"/>
              </a:solidFill>
              <a:effectLst/>
              <a:uLnTx/>
              <a:uFillTx/>
              <a:latin typeface="+mn-lt"/>
              <a:ea typeface="+mn-ea"/>
              <a:cs typeface="+mn-cs"/>
            </a:rPr>
            <a:t>8.4</a:t>
          </a:r>
          <a:r>
            <a:rPr kumimoji="0" lang="ja-JP" altLang="en-US" sz="1300" b="0" i="0" u="none" strike="noStrike" kern="0" cap="none" spc="0" normalizeH="0" baseline="0" noProof="0">
              <a:ln>
                <a:noFill/>
              </a:ln>
              <a:solidFill>
                <a:prstClr val="black"/>
              </a:solidFill>
              <a:effectLst/>
              <a:uLnTx/>
              <a:uFillTx/>
              <a:latin typeface="+mn-lt"/>
              <a:ea typeface="+mn-ea"/>
              <a:cs typeface="+mn-cs"/>
            </a:rPr>
            <a:t>ポイントも上回っている。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今後も、扶助費の増は見込まれるものの、人件費の</a:t>
          </a:r>
          <a:r>
            <a:rPr kumimoji="0" lang="ja-JP" altLang="en-US" sz="1300" b="0" i="0" u="none" strike="noStrike" kern="0" cap="none" spc="0" normalizeH="0" baseline="0" noProof="0">
              <a:ln>
                <a:noFill/>
              </a:ln>
              <a:solidFill>
                <a:prstClr val="black"/>
              </a:solidFill>
              <a:effectLst/>
              <a:uLnTx/>
              <a:uFillTx/>
              <a:latin typeface="+mn-lt"/>
              <a:ea typeface="+mn-ea"/>
              <a:cs typeface="+mn-cs"/>
            </a:rPr>
            <a:t>総額</a:t>
          </a:r>
          <a:r>
            <a:rPr kumimoji="0" lang="ja-JP" altLang="ja-JP" sz="1300" b="0" i="0" u="none" strike="noStrike" kern="0" cap="none" spc="0" normalizeH="0" baseline="0" noProof="0">
              <a:ln>
                <a:noFill/>
              </a:ln>
              <a:solidFill>
                <a:prstClr val="black"/>
              </a:solidFill>
              <a:effectLst/>
              <a:uLnTx/>
              <a:uFillTx/>
              <a:latin typeface="+mn-lt"/>
              <a:ea typeface="+mn-ea"/>
              <a:cs typeface="+mn-cs"/>
            </a:rPr>
            <a:t>抑制を</a:t>
          </a:r>
          <a:r>
            <a:rPr kumimoji="0" lang="ja-JP" altLang="en-US" sz="1300" b="0" i="0" u="none" strike="noStrike" kern="0" cap="none" spc="0" normalizeH="0" baseline="0" noProof="0">
              <a:ln>
                <a:noFill/>
              </a:ln>
              <a:solidFill>
                <a:prstClr val="black"/>
              </a:solidFill>
              <a:effectLst/>
              <a:uLnTx/>
              <a:uFillTx/>
              <a:latin typeface="+mn-lt"/>
              <a:ea typeface="+mn-ea"/>
              <a:cs typeface="+mn-cs"/>
            </a:rPr>
            <a:t>はじ</a:t>
          </a:r>
          <a:r>
            <a:rPr kumimoji="0" lang="ja-JP" altLang="ja-JP" sz="1300" b="0" i="0" u="none" strike="noStrike" kern="0" cap="none" spc="0" normalizeH="0" baseline="0" noProof="0">
              <a:ln>
                <a:noFill/>
              </a:ln>
              <a:solidFill>
                <a:prstClr val="black"/>
              </a:solidFill>
              <a:effectLst/>
              <a:uLnTx/>
              <a:uFillTx/>
              <a:latin typeface="+mn-lt"/>
              <a:ea typeface="+mn-ea"/>
              <a:cs typeface="+mn-cs"/>
            </a:rPr>
            <a:t>め、すべての事務</a:t>
          </a:r>
          <a:r>
            <a:rPr kumimoji="0" lang="ja-JP" altLang="en-US" sz="1300" b="0" i="0" u="none" strike="noStrike" kern="0" cap="none" spc="0" normalizeH="0" baseline="0" noProof="0">
              <a:ln>
                <a:noFill/>
              </a:ln>
              <a:solidFill>
                <a:prstClr val="black"/>
              </a:solidFill>
              <a:effectLst/>
              <a:uLnTx/>
              <a:uFillTx/>
              <a:latin typeface="+mn-lt"/>
              <a:ea typeface="+mn-ea"/>
              <a:cs typeface="+mn-cs"/>
            </a:rPr>
            <a:t>事業</a:t>
          </a:r>
          <a:r>
            <a:rPr kumimoji="0" lang="ja-JP" altLang="ja-JP" sz="1300" b="0" i="0" u="none" strike="noStrike" kern="0" cap="none" spc="0" normalizeH="0" baseline="0" noProof="0">
              <a:ln>
                <a:noFill/>
              </a:ln>
              <a:solidFill>
                <a:prstClr val="black"/>
              </a:solidFill>
              <a:effectLst/>
              <a:uLnTx/>
              <a:uFillTx/>
              <a:latin typeface="+mn-lt"/>
              <a:ea typeface="+mn-ea"/>
              <a:cs typeface="+mn-cs"/>
            </a:rPr>
            <a:t>を厳しく点検し、</a:t>
          </a:r>
          <a:r>
            <a:rPr kumimoji="0" lang="ja-JP" altLang="en-US" sz="1300" b="0" i="0" u="none" strike="noStrike" kern="0" cap="none" spc="0" normalizeH="0" baseline="0" noProof="0">
              <a:ln>
                <a:noFill/>
              </a:ln>
              <a:solidFill>
                <a:prstClr val="black"/>
              </a:solidFill>
              <a:effectLst/>
              <a:uLnTx/>
              <a:uFillTx/>
              <a:latin typeface="+mn-lt"/>
              <a:ea typeface="+mn-ea"/>
              <a:cs typeface="+mn-cs"/>
            </a:rPr>
            <a:t>選択と集中を図り</a:t>
          </a:r>
          <a:r>
            <a:rPr kumimoji="0" lang="ja-JP" altLang="ja-JP" sz="1300" b="0" i="0" u="none" strike="noStrike" kern="0" cap="none" spc="0" normalizeH="0" baseline="0" noProof="0">
              <a:ln>
                <a:noFill/>
              </a:ln>
              <a:solidFill>
                <a:prstClr val="black"/>
              </a:solidFill>
              <a:effectLst/>
              <a:uLnTx/>
              <a:uFillTx/>
              <a:latin typeface="+mn-lt"/>
              <a:ea typeface="+mn-ea"/>
              <a:cs typeface="+mn-cs"/>
            </a:rPr>
            <a:t>、経常経費の削減を</a:t>
          </a:r>
          <a:r>
            <a:rPr kumimoji="0" lang="ja-JP" altLang="en-US" sz="1300" b="0" i="0" u="none" strike="noStrike" kern="0" cap="none" spc="0" normalizeH="0" baseline="0" noProof="0">
              <a:ln>
                <a:noFill/>
              </a:ln>
              <a:solidFill>
                <a:prstClr val="black"/>
              </a:solidFill>
              <a:effectLst/>
              <a:uLnTx/>
              <a:uFillTx/>
              <a:latin typeface="+mn-lt"/>
              <a:ea typeface="+mn-ea"/>
              <a:cs typeface="+mn-cs"/>
            </a:rPr>
            <a:t>行う。</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79</xdr:row>
      <xdr:rowOff>124713</xdr:rowOff>
    </xdr:to>
    <xdr:cxnSp macro="">
      <xdr:nvCxnSpPr>
        <xdr:cNvPr id="433" name="直線コネクタ 432"/>
        <xdr:cNvCxnSpPr/>
      </xdr:nvCxnSpPr>
      <xdr:spPr>
        <a:xfrm flipV="1">
          <a:off x="15671800" y="136464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124713</xdr:rowOff>
    </xdr:to>
    <xdr:cxnSp macro="">
      <xdr:nvCxnSpPr>
        <xdr:cNvPr id="436" name="直線コネクタ 435"/>
        <xdr:cNvCxnSpPr/>
      </xdr:nvCxnSpPr>
      <xdr:spPr>
        <a:xfrm>
          <a:off x="14782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108713</xdr:rowOff>
    </xdr:to>
    <xdr:cxnSp macro="">
      <xdr:nvCxnSpPr>
        <xdr:cNvPr id="439" name="直線コネクタ 438"/>
        <xdr:cNvCxnSpPr/>
      </xdr:nvCxnSpPr>
      <xdr:spPr>
        <a:xfrm>
          <a:off x="13893800" y="134223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131572</xdr:rowOff>
    </xdr:to>
    <xdr:cxnSp macro="">
      <xdr:nvCxnSpPr>
        <xdr:cNvPr id="442" name="直線コネクタ 441"/>
        <xdr:cNvCxnSpPr/>
      </xdr:nvCxnSpPr>
      <xdr:spPr>
        <a:xfrm flipV="1">
          <a:off x="13004800" y="13422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52" name="円/楕円 451"/>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53"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73913</xdr:rowOff>
    </xdr:from>
    <xdr:to>
      <xdr:col>22</xdr:col>
      <xdr:colOff>615950</xdr:colOff>
      <xdr:row>80</xdr:row>
      <xdr:rowOff>4063</xdr:rowOff>
    </xdr:to>
    <xdr:sp macro="" textlink="">
      <xdr:nvSpPr>
        <xdr:cNvPr id="454" name="円/楕円 453"/>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160290</xdr:rowOff>
    </xdr:from>
    <xdr:ext cx="736600" cy="259045"/>
    <xdr:sp macro="" textlink="">
      <xdr:nvSpPr>
        <xdr:cNvPr id="455" name="テキスト ボックス 454"/>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57913</xdr:rowOff>
    </xdr:from>
    <xdr:to>
      <xdr:col>21</xdr:col>
      <xdr:colOff>412750</xdr:colOff>
      <xdr:row>78</xdr:row>
      <xdr:rowOff>159513</xdr:rowOff>
    </xdr:to>
    <xdr:sp macro="" textlink="">
      <xdr:nvSpPr>
        <xdr:cNvPr id="456" name="円/楕円 455"/>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144290</xdr:rowOff>
    </xdr:from>
    <xdr:ext cx="762000" cy="259045"/>
    <xdr:sp macro="" textlink="">
      <xdr:nvSpPr>
        <xdr:cNvPr id="457" name="テキスト ボックス 456"/>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8" name="円/楕円 457"/>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59" name="テキスト ボックス 458"/>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80772</xdr:rowOff>
    </xdr:from>
    <xdr:to>
      <xdr:col>19</xdr:col>
      <xdr:colOff>6350</xdr:colOff>
      <xdr:row>79</xdr:row>
      <xdr:rowOff>10922</xdr:rowOff>
    </xdr:to>
    <xdr:sp macro="" textlink="">
      <xdr:nvSpPr>
        <xdr:cNvPr id="460" name="円/楕円 459"/>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167149</xdr:rowOff>
    </xdr:from>
    <xdr:ext cx="762000" cy="259045"/>
    <xdr:sp macro="" textlink="">
      <xdr:nvSpPr>
        <xdr:cNvPr id="461" name="テキスト ボックス 460"/>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大阪府八尾市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158525</xdr:rowOff>
    </xdr:from>
    <xdr:to>
      <xdr:col>4</xdr:col>
      <xdr:colOff>1117600</xdr:colOff>
      <xdr:row>16</xdr:row>
      <xdr:rowOff>55590</xdr:rowOff>
    </xdr:to>
    <xdr:cxnSp macro="">
      <xdr:nvCxnSpPr>
        <xdr:cNvPr id="52" name="直線コネクタ 51"/>
        <xdr:cNvCxnSpPr/>
      </xdr:nvCxnSpPr>
      <xdr:spPr bwMode="auto">
        <a:xfrm flipV="1">
          <a:off x="5003800" y="2777900"/>
          <a:ext cx="6477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55590</xdr:rowOff>
    </xdr:from>
    <xdr:to>
      <xdr:col>4</xdr:col>
      <xdr:colOff>469900</xdr:colOff>
      <xdr:row>16</xdr:row>
      <xdr:rowOff>143503</xdr:rowOff>
    </xdr:to>
    <xdr:cxnSp macro="">
      <xdr:nvCxnSpPr>
        <xdr:cNvPr id="55" name="直線コネクタ 54"/>
        <xdr:cNvCxnSpPr/>
      </xdr:nvCxnSpPr>
      <xdr:spPr bwMode="auto">
        <a:xfrm flipV="1">
          <a:off x="4305300" y="284641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122700</xdr:rowOff>
    </xdr:from>
    <xdr:to>
      <xdr:col>3</xdr:col>
      <xdr:colOff>904875</xdr:colOff>
      <xdr:row>16</xdr:row>
      <xdr:rowOff>143503</xdr:rowOff>
    </xdr:to>
    <xdr:cxnSp macro="">
      <xdr:nvCxnSpPr>
        <xdr:cNvPr id="58" name="直線コネクタ 57"/>
        <xdr:cNvCxnSpPr/>
      </xdr:nvCxnSpPr>
      <xdr:spPr bwMode="auto">
        <a:xfrm>
          <a:off x="3606800" y="2913525"/>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32272</xdr:rowOff>
    </xdr:from>
    <xdr:to>
      <xdr:col>3</xdr:col>
      <xdr:colOff>206375</xdr:colOff>
      <xdr:row>16</xdr:row>
      <xdr:rowOff>122700</xdr:rowOff>
    </xdr:to>
    <xdr:cxnSp macro="">
      <xdr:nvCxnSpPr>
        <xdr:cNvPr id="61" name="直線コネクタ 60"/>
        <xdr:cNvCxnSpPr/>
      </xdr:nvCxnSpPr>
      <xdr:spPr bwMode="auto">
        <a:xfrm>
          <a:off x="2908300" y="2823097"/>
          <a:ext cx="698500" cy="90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107725</xdr:rowOff>
    </xdr:from>
    <xdr:to>
      <xdr:col>5</xdr:col>
      <xdr:colOff>34925</xdr:colOff>
      <xdr:row>16</xdr:row>
      <xdr:rowOff>37875</xdr:rowOff>
    </xdr:to>
    <xdr:sp macro="" textlink="">
      <xdr:nvSpPr>
        <xdr:cNvPr id="71" name="円/楕円 70"/>
        <xdr:cNvSpPr/>
      </xdr:nvSpPr>
      <xdr:spPr bwMode="auto">
        <a:xfrm>
          <a:off x="5600700" y="272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124252</xdr:rowOff>
    </xdr:from>
    <xdr:ext cx="762000" cy="259045"/>
    <xdr:sp macro="" textlink="">
      <xdr:nvSpPr>
        <xdr:cNvPr id="72" name="人口1人当たり決算額の推移該当値テキスト130"/>
        <xdr:cNvSpPr txBox="1"/>
      </xdr:nvSpPr>
      <xdr:spPr>
        <a:xfrm>
          <a:off x="5740400" y="25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4790</xdr:rowOff>
    </xdr:from>
    <xdr:to>
      <xdr:col>4</xdr:col>
      <xdr:colOff>520700</xdr:colOff>
      <xdr:row>16</xdr:row>
      <xdr:rowOff>106390</xdr:rowOff>
    </xdr:to>
    <xdr:sp macro="" textlink="">
      <xdr:nvSpPr>
        <xdr:cNvPr id="73" name="円/楕円 72"/>
        <xdr:cNvSpPr/>
      </xdr:nvSpPr>
      <xdr:spPr bwMode="auto">
        <a:xfrm>
          <a:off x="49530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116567</xdr:rowOff>
    </xdr:from>
    <xdr:ext cx="736600" cy="259045"/>
    <xdr:sp macro="" textlink="">
      <xdr:nvSpPr>
        <xdr:cNvPr id="74" name="テキスト ボックス 73"/>
        <xdr:cNvSpPr txBox="1"/>
      </xdr:nvSpPr>
      <xdr:spPr>
        <a:xfrm>
          <a:off x="4622800" y="256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92703</xdr:rowOff>
    </xdr:from>
    <xdr:to>
      <xdr:col>3</xdr:col>
      <xdr:colOff>955675</xdr:colOff>
      <xdr:row>17</xdr:row>
      <xdr:rowOff>22853</xdr:rowOff>
    </xdr:to>
    <xdr:sp macro="" textlink="">
      <xdr:nvSpPr>
        <xdr:cNvPr id="75" name="円/楕円 74"/>
        <xdr:cNvSpPr/>
      </xdr:nvSpPr>
      <xdr:spPr bwMode="auto">
        <a:xfrm>
          <a:off x="4254500" y="288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33030</xdr:rowOff>
    </xdr:from>
    <xdr:ext cx="762000" cy="259045"/>
    <xdr:sp macro="" textlink="">
      <xdr:nvSpPr>
        <xdr:cNvPr id="76" name="テキスト ボックス 75"/>
        <xdr:cNvSpPr txBox="1"/>
      </xdr:nvSpPr>
      <xdr:spPr>
        <a:xfrm>
          <a:off x="3924300" y="265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71900</xdr:rowOff>
    </xdr:from>
    <xdr:to>
      <xdr:col>3</xdr:col>
      <xdr:colOff>257175</xdr:colOff>
      <xdr:row>17</xdr:row>
      <xdr:rowOff>2050</xdr:rowOff>
    </xdr:to>
    <xdr:sp macro="" textlink="">
      <xdr:nvSpPr>
        <xdr:cNvPr id="77" name="円/楕円 76"/>
        <xdr:cNvSpPr/>
      </xdr:nvSpPr>
      <xdr:spPr bwMode="auto">
        <a:xfrm>
          <a:off x="3556000" y="2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12227</xdr:rowOff>
    </xdr:from>
    <xdr:ext cx="762000" cy="259045"/>
    <xdr:sp macro="" textlink="">
      <xdr:nvSpPr>
        <xdr:cNvPr id="78" name="テキスト ボックス 77"/>
        <xdr:cNvSpPr txBox="1"/>
      </xdr:nvSpPr>
      <xdr:spPr>
        <a:xfrm>
          <a:off x="3225800" y="26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152922</xdr:rowOff>
    </xdr:from>
    <xdr:to>
      <xdr:col>2</xdr:col>
      <xdr:colOff>692150</xdr:colOff>
      <xdr:row>16</xdr:row>
      <xdr:rowOff>83072</xdr:rowOff>
    </xdr:to>
    <xdr:sp macro="" textlink="">
      <xdr:nvSpPr>
        <xdr:cNvPr id="79" name="円/楕円 78"/>
        <xdr:cNvSpPr/>
      </xdr:nvSpPr>
      <xdr:spPr bwMode="auto">
        <a:xfrm>
          <a:off x="2857500" y="277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93249</xdr:rowOff>
    </xdr:from>
    <xdr:ext cx="762000" cy="259045"/>
    <xdr:sp macro="" textlink="">
      <xdr:nvSpPr>
        <xdr:cNvPr id="80" name="テキスト ボックス 79"/>
        <xdr:cNvSpPr txBox="1"/>
      </xdr:nvSpPr>
      <xdr:spPr>
        <a:xfrm>
          <a:off x="2527300" y="254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44704</xdr:rowOff>
    </xdr:from>
    <xdr:to>
      <xdr:col>4</xdr:col>
      <xdr:colOff>1117600</xdr:colOff>
      <xdr:row>35</xdr:row>
      <xdr:rowOff>95872</xdr:rowOff>
    </xdr:to>
    <xdr:cxnSp macro="">
      <xdr:nvCxnSpPr>
        <xdr:cNvPr id="113" name="直線コネクタ 112"/>
        <xdr:cNvCxnSpPr/>
      </xdr:nvCxnSpPr>
      <xdr:spPr bwMode="auto">
        <a:xfrm flipV="1">
          <a:off x="5003800" y="6655054"/>
          <a:ext cx="6477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95872</xdr:rowOff>
    </xdr:from>
    <xdr:to>
      <xdr:col>4</xdr:col>
      <xdr:colOff>469900</xdr:colOff>
      <xdr:row>35</xdr:row>
      <xdr:rowOff>97396</xdr:rowOff>
    </xdr:to>
    <xdr:cxnSp macro="">
      <xdr:nvCxnSpPr>
        <xdr:cNvPr id="116" name="直線コネクタ 115"/>
        <xdr:cNvCxnSpPr/>
      </xdr:nvCxnSpPr>
      <xdr:spPr bwMode="auto">
        <a:xfrm flipV="1">
          <a:off x="4305300" y="6706222"/>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97396</xdr:rowOff>
    </xdr:from>
    <xdr:to>
      <xdr:col>3</xdr:col>
      <xdr:colOff>904875</xdr:colOff>
      <xdr:row>35</xdr:row>
      <xdr:rowOff>132677</xdr:rowOff>
    </xdr:to>
    <xdr:cxnSp macro="">
      <xdr:nvCxnSpPr>
        <xdr:cNvPr id="119" name="直線コネクタ 118"/>
        <xdr:cNvCxnSpPr/>
      </xdr:nvCxnSpPr>
      <xdr:spPr bwMode="auto">
        <a:xfrm flipV="1">
          <a:off x="3606800" y="6707746"/>
          <a:ext cx="6985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110160</xdr:rowOff>
    </xdr:from>
    <xdr:to>
      <xdr:col>3</xdr:col>
      <xdr:colOff>206375</xdr:colOff>
      <xdr:row>35</xdr:row>
      <xdr:rowOff>132677</xdr:rowOff>
    </xdr:to>
    <xdr:cxnSp macro="">
      <xdr:nvCxnSpPr>
        <xdr:cNvPr id="122" name="直線コネクタ 121"/>
        <xdr:cNvCxnSpPr/>
      </xdr:nvCxnSpPr>
      <xdr:spPr bwMode="auto">
        <a:xfrm>
          <a:off x="2908300" y="6720510"/>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336804</xdr:rowOff>
    </xdr:from>
    <xdr:to>
      <xdr:col>5</xdr:col>
      <xdr:colOff>34925</xdr:colOff>
      <xdr:row>35</xdr:row>
      <xdr:rowOff>95504</xdr:rowOff>
    </xdr:to>
    <xdr:sp macro="" textlink="">
      <xdr:nvSpPr>
        <xdr:cNvPr id="132" name="円/楕円 131"/>
        <xdr:cNvSpPr/>
      </xdr:nvSpPr>
      <xdr:spPr bwMode="auto">
        <a:xfrm>
          <a:off x="5600700" y="660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181881</xdr:rowOff>
    </xdr:from>
    <xdr:ext cx="762000" cy="259045"/>
    <xdr:sp macro="" textlink="">
      <xdr:nvSpPr>
        <xdr:cNvPr id="133" name="人口1人当たり決算額の推移該当値テキスト445"/>
        <xdr:cNvSpPr txBox="1"/>
      </xdr:nvSpPr>
      <xdr:spPr>
        <a:xfrm>
          <a:off x="5740400" y="64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45072</xdr:rowOff>
    </xdr:from>
    <xdr:to>
      <xdr:col>4</xdr:col>
      <xdr:colOff>520700</xdr:colOff>
      <xdr:row>35</xdr:row>
      <xdr:rowOff>146672</xdr:rowOff>
    </xdr:to>
    <xdr:sp macro="" textlink="">
      <xdr:nvSpPr>
        <xdr:cNvPr id="134" name="円/楕円 133"/>
        <xdr:cNvSpPr/>
      </xdr:nvSpPr>
      <xdr:spPr bwMode="auto">
        <a:xfrm>
          <a:off x="4953000" y="66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156849</xdr:rowOff>
    </xdr:from>
    <xdr:ext cx="736600" cy="259045"/>
    <xdr:sp macro="" textlink="">
      <xdr:nvSpPr>
        <xdr:cNvPr id="135" name="テキスト ボックス 134"/>
        <xdr:cNvSpPr txBox="1"/>
      </xdr:nvSpPr>
      <xdr:spPr>
        <a:xfrm>
          <a:off x="4622800" y="642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46596</xdr:rowOff>
    </xdr:from>
    <xdr:to>
      <xdr:col>3</xdr:col>
      <xdr:colOff>955675</xdr:colOff>
      <xdr:row>35</xdr:row>
      <xdr:rowOff>148196</xdr:rowOff>
    </xdr:to>
    <xdr:sp macro="" textlink="">
      <xdr:nvSpPr>
        <xdr:cNvPr id="136" name="円/楕円 135"/>
        <xdr:cNvSpPr/>
      </xdr:nvSpPr>
      <xdr:spPr bwMode="auto">
        <a:xfrm>
          <a:off x="4254500" y="66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132973</xdr:rowOff>
    </xdr:from>
    <xdr:ext cx="762000" cy="259045"/>
    <xdr:sp macro="" textlink="">
      <xdr:nvSpPr>
        <xdr:cNvPr id="137" name="テキスト ボックス 136"/>
        <xdr:cNvSpPr txBox="1"/>
      </xdr:nvSpPr>
      <xdr:spPr>
        <a:xfrm>
          <a:off x="3924300" y="67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81877</xdr:rowOff>
    </xdr:from>
    <xdr:to>
      <xdr:col>3</xdr:col>
      <xdr:colOff>257175</xdr:colOff>
      <xdr:row>35</xdr:row>
      <xdr:rowOff>183477</xdr:rowOff>
    </xdr:to>
    <xdr:sp macro="" textlink="">
      <xdr:nvSpPr>
        <xdr:cNvPr id="138" name="円/楕円 137"/>
        <xdr:cNvSpPr/>
      </xdr:nvSpPr>
      <xdr:spPr bwMode="auto">
        <a:xfrm>
          <a:off x="3556000" y="669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168254</xdr:rowOff>
    </xdr:from>
    <xdr:ext cx="762000" cy="259045"/>
    <xdr:sp macro="" textlink="">
      <xdr:nvSpPr>
        <xdr:cNvPr id="139" name="テキスト ボックス 138"/>
        <xdr:cNvSpPr txBox="1"/>
      </xdr:nvSpPr>
      <xdr:spPr>
        <a:xfrm>
          <a:off x="3225800" y="677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59360</xdr:rowOff>
    </xdr:from>
    <xdr:to>
      <xdr:col>2</xdr:col>
      <xdr:colOff>692150</xdr:colOff>
      <xdr:row>35</xdr:row>
      <xdr:rowOff>160960</xdr:rowOff>
    </xdr:to>
    <xdr:sp macro="" textlink="">
      <xdr:nvSpPr>
        <xdr:cNvPr id="140" name="円/楕円 139"/>
        <xdr:cNvSpPr/>
      </xdr:nvSpPr>
      <xdr:spPr bwMode="auto">
        <a:xfrm>
          <a:off x="2857500" y="666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145737</xdr:rowOff>
    </xdr:from>
    <xdr:ext cx="762000" cy="259045"/>
    <xdr:sp macro="" textlink="">
      <xdr:nvSpPr>
        <xdr:cNvPr id="141" name="テキスト ボックス 140"/>
        <xdr:cNvSpPr txBox="1"/>
      </xdr:nvSpPr>
      <xdr:spPr>
        <a:xfrm>
          <a:off x="2527300" y="675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97670</xdr:rowOff>
    </xdr:from>
    <xdr:to>
      <xdr:col>6</xdr:col>
      <xdr:colOff>511175</xdr:colOff>
      <xdr:row>35</xdr:row>
      <xdr:rowOff>124776</xdr:rowOff>
    </xdr:to>
    <xdr:cxnSp macro="">
      <xdr:nvCxnSpPr>
        <xdr:cNvPr id="63" name="直線コネクタ 62"/>
        <xdr:cNvCxnSpPr/>
      </xdr:nvCxnSpPr>
      <xdr:spPr>
        <a:xfrm flipV="1">
          <a:off x="3797300" y="6098420"/>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124776</xdr:rowOff>
    </xdr:from>
    <xdr:to>
      <xdr:col>5</xdr:col>
      <xdr:colOff>358775</xdr:colOff>
      <xdr:row>36</xdr:row>
      <xdr:rowOff>57306</xdr:rowOff>
    </xdr:to>
    <xdr:cxnSp macro="">
      <xdr:nvCxnSpPr>
        <xdr:cNvPr id="66" name="直線コネクタ 65"/>
        <xdr:cNvCxnSpPr/>
      </xdr:nvCxnSpPr>
      <xdr:spPr>
        <a:xfrm flipV="1">
          <a:off x="2908300" y="6125526"/>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139439</xdr:rowOff>
    </xdr:from>
    <xdr:to>
      <xdr:col>4</xdr:col>
      <xdr:colOff>155575</xdr:colOff>
      <xdr:row>36</xdr:row>
      <xdr:rowOff>57306</xdr:rowOff>
    </xdr:to>
    <xdr:cxnSp macro="">
      <xdr:nvCxnSpPr>
        <xdr:cNvPr id="69" name="直線コネクタ 68"/>
        <xdr:cNvCxnSpPr/>
      </xdr:nvCxnSpPr>
      <xdr:spPr>
        <a:xfrm>
          <a:off x="2019300" y="6140189"/>
          <a:ext cx="8890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151914</xdr:rowOff>
    </xdr:from>
    <xdr:to>
      <xdr:col>2</xdr:col>
      <xdr:colOff>638175</xdr:colOff>
      <xdr:row>35</xdr:row>
      <xdr:rowOff>139439</xdr:rowOff>
    </xdr:to>
    <xdr:cxnSp macro="">
      <xdr:nvCxnSpPr>
        <xdr:cNvPr id="72" name="直線コネクタ 71"/>
        <xdr:cNvCxnSpPr/>
      </xdr:nvCxnSpPr>
      <xdr:spPr>
        <a:xfrm>
          <a:off x="1130300" y="5981214"/>
          <a:ext cx="889000" cy="1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46870</xdr:rowOff>
    </xdr:from>
    <xdr:to>
      <xdr:col>6</xdr:col>
      <xdr:colOff>561975</xdr:colOff>
      <xdr:row>35</xdr:row>
      <xdr:rowOff>148470</xdr:rowOff>
    </xdr:to>
    <xdr:sp macro="" textlink="">
      <xdr:nvSpPr>
        <xdr:cNvPr id="82" name="円/楕円 81"/>
        <xdr:cNvSpPr/>
      </xdr:nvSpPr>
      <xdr:spPr>
        <a:xfrm>
          <a:off x="4584700" y="604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69747</xdr:rowOff>
    </xdr:from>
    <xdr:ext cx="534377" cy="259045"/>
    <xdr:sp macro="" textlink="">
      <xdr:nvSpPr>
        <xdr:cNvPr id="83" name="人件費該当値テキスト"/>
        <xdr:cNvSpPr txBox="1"/>
      </xdr:nvSpPr>
      <xdr:spPr>
        <a:xfrm>
          <a:off x="4686300" y="5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73976</xdr:rowOff>
    </xdr:from>
    <xdr:to>
      <xdr:col>5</xdr:col>
      <xdr:colOff>409575</xdr:colOff>
      <xdr:row>36</xdr:row>
      <xdr:rowOff>4126</xdr:rowOff>
    </xdr:to>
    <xdr:sp macro="" textlink="">
      <xdr:nvSpPr>
        <xdr:cNvPr id="84" name="円/楕円 83"/>
        <xdr:cNvSpPr/>
      </xdr:nvSpPr>
      <xdr:spPr>
        <a:xfrm>
          <a:off x="3746500" y="60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20653</xdr:rowOff>
    </xdr:from>
    <xdr:ext cx="534377" cy="259045"/>
    <xdr:sp macro="" textlink="">
      <xdr:nvSpPr>
        <xdr:cNvPr id="85" name="テキスト ボックス 84"/>
        <xdr:cNvSpPr txBox="1"/>
      </xdr:nvSpPr>
      <xdr:spPr>
        <a:xfrm>
          <a:off x="3530111" y="58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6506</xdr:rowOff>
    </xdr:from>
    <xdr:to>
      <xdr:col>4</xdr:col>
      <xdr:colOff>206375</xdr:colOff>
      <xdr:row>36</xdr:row>
      <xdr:rowOff>108106</xdr:rowOff>
    </xdr:to>
    <xdr:sp macro="" textlink="">
      <xdr:nvSpPr>
        <xdr:cNvPr id="86" name="円/楕円 85"/>
        <xdr:cNvSpPr/>
      </xdr:nvSpPr>
      <xdr:spPr>
        <a:xfrm>
          <a:off x="2857500" y="61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124633</xdr:rowOff>
    </xdr:from>
    <xdr:ext cx="534377" cy="259045"/>
    <xdr:sp macro="" textlink="">
      <xdr:nvSpPr>
        <xdr:cNvPr id="87" name="テキスト ボックス 86"/>
        <xdr:cNvSpPr txBox="1"/>
      </xdr:nvSpPr>
      <xdr:spPr>
        <a:xfrm>
          <a:off x="2641111" y="5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88639</xdr:rowOff>
    </xdr:from>
    <xdr:to>
      <xdr:col>3</xdr:col>
      <xdr:colOff>3175</xdr:colOff>
      <xdr:row>36</xdr:row>
      <xdr:rowOff>18789</xdr:rowOff>
    </xdr:to>
    <xdr:sp macro="" textlink="">
      <xdr:nvSpPr>
        <xdr:cNvPr id="88" name="円/楕円 87"/>
        <xdr:cNvSpPr/>
      </xdr:nvSpPr>
      <xdr:spPr>
        <a:xfrm>
          <a:off x="1968500" y="60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35316</xdr:rowOff>
    </xdr:from>
    <xdr:ext cx="534377" cy="259045"/>
    <xdr:sp macro="" textlink="">
      <xdr:nvSpPr>
        <xdr:cNvPr id="89" name="テキスト ボックス 88"/>
        <xdr:cNvSpPr txBox="1"/>
      </xdr:nvSpPr>
      <xdr:spPr>
        <a:xfrm>
          <a:off x="1752111" y="58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101114</xdr:rowOff>
    </xdr:from>
    <xdr:to>
      <xdr:col>1</xdr:col>
      <xdr:colOff>485775</xdr:colOff>
      <xdr:row>35</xdr:row>
      <xdr:rowOff>31264</xdr:rowOff>
    </xdr:to>
    <xdr:sp macro="" textlink="">
      <xdr:nvSpPr>
        <xdr:cNvPr id="90" name="円/楕円 89"/>
        <xdr:cNvSpPr/>
      </xdr:nvSpPr>
      <xdr:spPr>
        <a:xfrm>
          <a:off x="1079500" y="59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47791</xdr:rowOff>
    </xdr:from>
    <xdr:ext cx="534377" cy="259045"/>
    <xdr:sp macro="" textlink="">
      <xdr:nvSpPr>
        <xdr:cNvPr id="91" name="テキスト ボックス 90"/>
        <xdr:cNvSpPr txBox="1"/>
      </xdr:nvSpPr>
      <xdr:spPr>
        <a:xfrm>
          <a:off x="863111" y="57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22466</xdr:rowOff>
    </xdr:from>
    <xdr:to>
      <xdr:col>6</xdr:col>
      <xdr:colOff>511175</xdr:colOff>
      <xdr:row>57</xdr:row>
      <xdr:rowOff>143739</xdr:rowOff>
    </xdr:to>
    <xdr:cxnSp macro="">
      <xdr:nvCxnSpPr>
        <xdr:cNvPr id="121" name="直線コネクタ 120"/>
        <xdr:cNvCxnSpPr/>
      </xdr:nvCxnSpPr>
      <xdr:spPr>
        <a:xfrm>
          <a:off x="3797300" y="9795116"/>
          <a:ext cx="8382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22466</xdr:rowOff>
    </xdr:from>
    <xdr:to>
      <xdr:col>5</xdr:col>
      <xdr:colOff>358775</xdr:colOff>
      <xdr:row>57</xdr:row>
      <xdr:rowOff>91884</xdr:rowOff>
    </xdr:to>
    <xdr:cxnSp macro="">
      <xdr:nvCxnSpPr>
        <xdr:cNvPr id="124" name="直線コネクタ 123"/>
        <xdr:cNvCxnSpPr/>
      </xdr:nvCxnSpPr>
      <xdr:spPr>
        <a:xfrm flipV="1">
          <a:off x="2908300" y="9795116"/>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91884</xdr:rowOff>
    </xdr:from>
    <xdr:to>
      <xdr:col>4</xdr:col>
      <xdr:colOff>155575</xdr:colOff>
      <xdr:row>57</xdr:row>
      <xdr:rowOff>96076</xdr:rowOff>
    </xdr:to>
    <xdr:cxnSp macro="">
      <xdr:nvCxnSpPr>
        <xdr:cNvPr id="127" name="直線コネクタ 126"/>
        <xdr:cNvCxnSpPr/>
      </xdr:nvCxnSpPr>
      <xdr:spPr>
        <a:xfrm flipV="1">
          <a:off x="2019300" y="986453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63119</xdr:rowOff>
    </xdr:from>
    <xdr:to>
      <xdr:col>2</xdr:col>
      <xdr:colOff>638175</xdr:colOff>
      <xdr:row>57</xdr:row>
      <xdr:rowOff>96076</xdr:rowOff>
    </xdr:to>
    <xdr:cxnSp macro="">
      <xdr:nvCxnSpPr>
        <xdr:cNvPr id="130" name="直線コネクタ 129"/>
        <xdr:cNvCxnSpPr/>
      </xdr:nvCxnSpPr>
      <xdr:spPr>
        <a:xfrm>
          <a:off x="1130300" y="9835769"/>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92939</xdr:rowOff>
    </xdr:from>
    <xdr:to>
      <xdr:col>6</xdr:col>
      <xdr:colOff>561975</xdr:colOff>
      <xdr:row>58</xdr:row>
      <xdr:rowOff>23089</xdr:rowOff>
    </xdr:to>
    <xdr:sp macro="" textlink="">
      <xdr:nvSpPr>
        <xdr:cNvPr id="140" name="円/楕円 139"/>
        <xdr:cNvSpPr/>
      </xdr:nvSpPr>
      <xdr:spPr>
        <a:xfrm>
          <a:off x="45847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71366</xdr:rowOff>
    </xdr:from>
    <xdr:ext cx="534377" cy="259045"/>
    <xdr:sp macro="" textlink="">
      <xdr:nvSpPr>
        <xdr:cNvPr id="141" name="物件費該当値テキスト"/>
        <xdr:cNvSpPr txBox="1"/>
      </xdr:nvSpPr>
      <xdr:spPr>
        <a:xfrm>
          <a:off x="4686300" y="98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143116</xdr:rowOff>
    </xdr:from>
    <xdr:to>
      <xdr:col>5</xdr:col>
      <xdr:colOff>409575</xdr:colOff>
      <xdr:row>57</xdr:row>
      <xdr:rowOff>73266</xdr:rowOff>
    </xdr:to>
    <xdr:sp macro="" textlink="">
      <xdr:nvSpPr>
        <xdr:cNvPr id="142" name="円/楕円 141"/>
        <xdr:cNvSpPr/>
      </xdr:nvSpPr>
      <xdr:spPr>
        <a:xfrm>
          <a:off x="3746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64393</xdr:rowOff>
    </xdr:from>
    <xdr:ext cx="534377" cy="259045"/>
    <xdr:sp macro="" textlink="">
      <xdr:nvSpPr>
        <xdr:cNvPr id="143" name="テキスト ボックス 142"/>
        <xdr:cNvSpPr txBox="1"/>
      </xdr:nvSpPr>
      <xdr:spPr>
        <a:xfrm>
          <a:off x="3530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41084</xdr:rowOff>
    </xdr:from>
    <xdr:to>
      <xdr:col>4</xdr:col>
      <xdr:colOff>206375</xdr:colOff>
      <xdr:row>57</xdr:row>
      <xdr:rowOff>142684</xdr:rowOff>
    </xdr:to>
    <xdr:sp macro="" textlink="">
      <xdr:nvSpPr>
        <xdr:cNvPr id="144" name="円/楕円 143"/>
        <xdr:cNvSpPr/>
      </xdr:nvSpPr>
      <xdr:spPr>
        <a:xfrm>
          <a:off x="2857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133811</xdr:rowOff>
    </xdr:from>
    <xdr:ext cx="534377" cy="259045"/>
    <xdr:sp macro="" textlink="">
      <xdr:nvSpPr>
        <xdr:cNvPr id="145" name="テキスト ボックス 144"/>
        <xdr:cNvSpPr txBox="1"/>
      </xdr:nvSpPr>
      <xdr:spPr>
        <a:xfrm>
          <a:off x="2641111" y="9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45276</xdr:rowOff>
    </xdr:from>
    <xdr:to>
      <xdr:col>3</xdr:col>
      <xdr:colOff>3175</xdr:colOff>
      <xdr:row>57</xdr:row>
      <xdr:rowOff>146876</xdr:rowOff>
    </xdr:to>
    <xdr:sp macro="" textlink="">
      <xdr:nvSpPr>
        <xdr:cNvPr id="146" name="円/楕円 145"/>
        <xdr:cNvSpPr/>
      </xdr:nvSpPr>
      <xdr:spPr>
        <a:xfrm>
          <a:off x="1968500" y="98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138003</xdr:rowOff>
    </xdr:from>
    <xdr:ext cx="534377" cy="259045"/>
    <xdr:sp macro="" textlink="">
      <xdr:nvSpPr>
        <xdr:cNvPr id="147" name="テキスト ボックス 146"/>
        <xdr:cNvSpPr txBox="1"/>
      </xdr:nvSpPr>
      <xdr:spPr>
        <a:xfrm>
          <a:off x="1752111" y="99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12319</xdr:rowOff>
    </xdr:from>
    <xdr:to>
      <xdr:col>1</xdr:col>
      <xdr:colOff>485775</xdr:colOff>
      <xdr:row>57</xdr:row>
      <xdr:rowOff>113919</xdr:rowOff>
    </xdr:to>
    <xdr:sp macro="" textlink="">
      <xdr:nvSpPr>
        <xdr:cNvPr id="148" name="円/楕円 147"/>
        <xdr:cNvSpPr/>
      </xdr:nvSpPr>
      <xdr:spPr>
        <a:xfrm>
          <a:off x="10795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105046</xdr:rowOff>
    </xdr:from>
    <xdr:ext cx="534377" cy="259045"/>
    <xdr:sp macro="" textlink="">
      <xdr:nvSpPr>
        <xdr:cNvPr id="149" name="テキスト ボックス 148"/>
        <xdr:cNvSpPr txBox="1"/>
      </xdr:nvSpPr>
      <xdr:spPr>
        <a:xfrm>
          <a:off x="863111" y="98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135951</xdr:rowOff>
    </xdr:from>
    <xdr:to>
      <xdr:col>6</xdr:col>
      <xdr:colOff>511175</xdr:colOff>
      <xdr:row>77</xdr:row>
      <xdr:rowOff>139426</xdr:rowOff>
    </xdr:to>
    <xdr:cxnSp macro="">
      <xdr:nvCxnSpPr>
        <xdr:cNvPr id="176" name="直線コネクタ 175"/>
        <xdr:cNvCxnSpPr/>
      </xdr:nvCxnSpPr>
      <xdr:spPr>
        <a:xfrm flipV="1">
          <a:off x="3797300" y="13337601"/>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139426</xdr:rowOff>
    </xdr:from>
    <xdr:to>
      <xdr:col>5</xdr:col>
      <xdr:colOff>358775</xdr:colOff>
      <xdr:row>77</xdr:row>
      <xdr:rowOff>145461</xdr:rowOff>
    </xdr:to>
    <xdr:cxnSp macro="">
      <xdr:nvCxnSpPr>
        <xdr:cNvPr id="179" name="直線コネクタ 178"/>
        <xdr:cNvCxnSpPr/>
      </xdr:nvCxnSpPr>
      <xdr:spPr>
        <a:xfrm flipV="1">
          <a:off x="2908300" y="13341076"/>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145461</xdr:rowOff>
    </xdr:from>
    <xdr:to>
      <xdr:col>4</xdr:col>
      <xdr:colOff>155575</xdr:colOff>
      <xdr:row>77</xdr:row>
      <xdr:rowOff>148569</xdr:rowOff>
    </xdr:to>
    <xdr:cxnSp macro="">
      <xdr:nvCxnSpPr>
        <xdr:cNvPr id="182" name="直線コネクタ 181"/>
        <xdr:cNvCxnSpPr/>
      </xdr:nvCxnSpPr>
      <xdr:spPr>
        <a:xfrm flipV="1">
          <a:off x="2019300" y="13347111"/>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148569</xdr:rowOff>
    </xdr:from>
    <xdr:to>
      <xdr:col>2</xdr:col>
      <xdr:colOff>638175</xdr:colOff>
      <xdr:row>78</xdr:row>
      <xdr:rowOff>19456</xdr:rowOff>
    </xdr:to>
    <xdr:cxnSp macro="">
      <xdr:nvCxnSpPr>
        <xdr:cNvPr id="185" name="直線コネクタ 184"/>
        <xdr:cNvCxnSpPr/>
      </xdr:nvCxnSpPr>
      <xdr:spPr>
        <a:xfrm flipV="1">
          <a:off x="1130300" y="13350219"/>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85151</xdr:rowOff>
    </xdr:from>
    <xdr:to>
      <xdr:col>6</xdr:col>
      <xdr:colOff>561975</xdr:colOff>
      <xdr:row>78</xdr:row>
      <xdr:rowOff>15301</xdr:rowOff>
    </xdr:to>
    <xdr:sp macro="" textlink="">
      <xdr:nvSpPr>
        <xdr:cNvPr id="195" name="円/楕円 194"/>
        <xdr:cNvSpPr/>
      </xdr:nvSpPr>
      <xdr:spPr>
        <a:xfrm>
          <a:off x="4584700" y="132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xdr:rowOff>
    </xdr:from>
    <xdr:ext cx="469744" cy="259045"/>
    <xdr:sp macro="" textlink="">
      <xdr:nvSpPr>
        <xdr:cNvPr id="196" name="維持補修費該当値テキスト"/>
        <xdr:cNvSpPr txBox="1"/>
      </xdr:nvSpPr>
      <xdr:spPr>
        <a:xfrm>
          <a:off x="4686300" y="1320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88626</xdr:rowOff>
    </xdr:from>
    <xdr:to>
      <xdr:col>5</xdr:col>
      <xdr:colOff>409575</xdr:colOff>
      <xdr:row>78</xdr:row>
      <xdr:rowOff>18776</xdr:rowOff>
    </xdr:to>
    <xdr:sp macro="" textlink="">
      <xdr:nvSpPr>
        <xdr:cNvPr id="197" name="円/楕円 196"/>
        <xdr:cNvSpPr/>
      </xdr:nvSpPr>
      <xdr:spPr>
        <a:xfrm>
          <a:off x="3746500" y="132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9903</xdr:rowOff>
    </xdr:from>
    <xdr:ext cx="469744" cy="259045"/>
    <xdr:sp macro="" textlink="">
      <xdr:nvSpPr>
        <xdr:cNvPr id="198" name="テキスト ボックス 197"/>
        <xdr:cNvSpPr txBox="1"/>
      </xdr:nvSpPr>
      <xdr:spPr>
        <a:xfrm>
          <a:off x="3562427" y="1338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94661</xdr:rowOff>
    </xdr:from>
    <xdr:to>
      <xdr:col>4</xdr:col>
      <xdr:colOff>206375</xdr:colOff>
      <xdr:row>78</xdr:row>
      <xdr:rowOff>24811</xdr:rowOff>
    </xdr:to>
    <xdr:sp macro="" textlink="">
      <xdr:nvSpPr>
        <xdr:cNvPr id="199" name="円/楕円 198"/>
        <xdr:cNvSpPr/>
      </xdr:nvSpPr>
      <xdr:spPr>
        <a:xfrm>
          <a:off x="2857500" y="132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15938</xdr:rowOff>
    </xdr:from>
    <xdr:ext cx="469744" cy="259045"/>
    <xdr:sp macro="" textlink="">
      <xdr:nvSpPr>
        <xdr:cNvPr id="200" name="テキスト ボックス 199"/>
        <xdr:cNvSpPr txBox="1"/>
      </xdr:nvSpPr>
      <xdr:spPr>
        <a:xfrm>
          <a:off x="2673427" y="1338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97769</xdr:rowOff>
    </xdr:from>
    <xdr:to>
      <xdr:col>3</xdr:col>
      <xdr:colOff>3175</xdr:colOff>
      <xdr:row>78</xdr:row>
      <xdr:rowOff>27919</xdr:rowOff>
    </xdr:to>
    <xdr:sp macro="" textlink="">
      <xdr:nvSpPr>
        <xdr:cNvPr id="201" name="円/楕円 200"/>
        <xdr:cNvSpPr/>
      </xdr:nvSpPr>
      <xdr:spPr>
        <a:xfrm>
          <a:off x="1968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19046</xdr:rowOff>
    </xdr:from>
    <xdr:ext cx="469744" cy="259045"/>
    <xdr:sp macro="" textlink="">
      <xdr:nvSpPr>
        <xdr:cNvPr id="202" name="テキスト ボックス 201"/>
        <xdr:cNvSpPr txBox="1"/>
      </xdr:nvSpPr>
      <xdr:spPr>
        <a:xfrm>
          <a:off x="1784427" y="1339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140106</xdr:rowOff>
    </xdr:from>
    <xdr:to>
      <xdr:col>1</xdr:col>
      <xdr:colOff>485775</xdr:colOff>
      <xdr:row>78</xdr:row>
      <xdr:rowOff>70256</xdr:rowOff>
    </xdr:to>
    <xdr:sp macro="" textlink="">
      <xdr:nvSpPr>
        <xdr:cNvPr id="203" name="円/楕円 202"/>
        <xdr:cNvSpPr/>
      </xdr:nvSpPr>
      <xdr:spPr>
        <a:xfrm>
          <a:off x="1079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61383</xdr:rowOff>
    </xdr:from>
    <xdr:ext cx="469744" cy="259045"/>
    <xdr:sp macro="" textlink="">
      <xdr:nvSpPr>
        <xdr:cNvPr id="204" name="テキスト ボックス 203"/>
        <xdr:cNvSpPr txBox="1"/>
      </xdr:nvSpPr>
      <xdr:spPr>
        <a:xfrm>
          <a:off x="895427" y="134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30657</xdr:rowOff>
    </xdr:from>
    <xdr:to>
      <xdr:col>6</xdr:col>
      <xdr:colOff>511175</xdr:colOff>
      <xdr:row>90</xdr:row>
      <xdr:rowOff>142991</xdr:rowOff>
    </xdr:to>
    <xdr:cxnSp macro="">
      <xdr:nvCxnSpPr>
        <xdr:cNvPr id="232" name="直線コネクタ 231"/>
        <xdr:cNvCxnSpPr/>
      </xdr:nvCxnSpPr>
      <xdr:spPr>
        <a:xfrm flipV="1">
          <a:off x="3797300" y="15461157"/>
          <a:ext cx="838200" cy="1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142991</xdr:rowOff>
    </xdr:from>
    <xdr:to>
      <xdr:col>5</xdr:col>
      <xdr:colOff>358775</xdr:colOff>
      <xdr:row>91</xdr:row>
      <xdr:rowOff>90232</xdr:rowOff>
    </xdr:to>
    <xdr:cxnSp macro="">
      <xdr:nvCxnSpPr>
        <xdr:cNvPr id="235" name="直線コネクタ 234"/>
        <xdr:cNvCxnSpPr/>
      </xdr:nvCxnSpPr>
      <xdr:spPr>
        <a:xfrm flipV="1">
          <a:off x="2908300" y="15573491"/>
          <a:ext cx="889000" cy="1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90232</xdr:rowOff>
    </xdr:from>
    <xdr:to>
      <xdr:col>4</xdr:col>
      <xdr:colOff>155575</xdr:colOff>
      <xdr:row>91</xdr:row>
      <xdr:rowOff>96997</xdr:rowOff>
    </xdr:to>
    <xdr:cxnSp macro="">
      <xdr:nvCxnSpPr>
        <xdr:cNvPr id="238" name="直線コネクタ 237"/>
        <xdr:cNvCxnSpPr/>
      </xdr:nvCxnSpPr>
      <xdr:spPr>
        <a:xfrm flipV="1">
          <a:off x="2019300" y="15692182"/>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74343</xdr:rowOff>
    </xdr:from>
    <xdr:to>
      <xdr:col>2</xdr:col>
      <xdr:colOff>638175</xdr:colOff>
      <xdr:row>91</xdr:row>
      <xdr:rowOff>96997</xdr:rowOff>
    </xdr:to>
    <xdr:cxnSp macro="">
      <xdr:nvCxnSpPr>
        <xdr:cNvPr id="241" name="直線コネクタ 240"/>
        <xdr:cNvCxnSpPr/>
      </xdr:nvCxnSpPr>
      <xdr:spPr>
        <a:xfrm>
          <a:off x="1130300" y="15676293"/>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151307</xdr:rowOff>
    </xdr:from>
    <xdr:to>
      <xdr:col>6</xdr:col>
      <xdr:colOff>561975</xdr:colOff>
      <xdr:row>90</xdr:row>
      <xdr:rowOff>81457</xdr:rowOff>
    </xdr:to>
    <xdr:sp macro="" textlink="">
      <xdr:nvSpPr>
        <xdr:cNvPr id="251" name="円/楕円 250"/>
        <xdr:cNvSpPr/>
      </xdr:nvSpPr>
      <xdr:spPr>
        <a:xfrm>
          <a:off x="4584700" y="154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91121</xdr:rowOff>
    </xdr:from>
    <xdr:ext cx="599010" cy="259045"/>
    <xdr:sp macro="" textlink="">
      <xdr:nvSpPr>
        <xdr:cNvPr id="252" name="扶助費該当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124,770</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92191</xdr:rowOff>
    </xdr:from>
    <xdr:to>
      <xdr:col>5</xdr:col>
      <xdr:colOff>409575</xdr:colOff>
      <xdr:row>91</xdr:row>
      <xdr:rowOff>22341</xdr:rowOff>
    </xdr:to>
    <xdr:sp macro="" textlink="">
      <xdr:nvSpPr>
        <xdr:cNvPr id="253" name="円/楕円 252"/>
        <xdr:cNvSpPr/>
      </xdr:nvSpPr>
      <xdr:spPr>
        <a:xfrm>
          <a:off x="3746500" y="155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38868</xdr:rowOff>
    </xdr:from>
    <xdr:ext cx="599010" cy="259045"/>
    <xdr:sp macro="" textlink="">
      <xdr:nvSpPr>
        <xdr:cNvPr id="254" name="テキスト ボックス 253"/>
        <xdr:cNvSpPr txBox="1"/>
      </xdr:nvSpPr>
      <xdr:spPr>
        <a:xfrm>
          <a:off x="3497794" y="1529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39432</xdr:rowOff>
    </xdr:from>
    <xdr:to>
      <xdr:col>4</xdr:col>
      <xdr:colOff>206375</xdr:colOff>
      <xdr:row>91</xdr:row>
      <xdr:rowOff>141032</xdr:rowOff>
    </xdr:to>
    <xdr:sp macro="" textlink="">
      <xdr:nvSpPr>
        <xdr:cNvPr id="255" name="円/楕円 254"/>
        <xdr:cNvSpPr/>
      </xdr:nvSpPr>
      <xdr:spPr>
        <a:xfrm>
          <a:off x="2857500" y="156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157559</xdr:rowOff>
    </xdr:from>
    <xdr:ext cx="599010" cy="259045"/>
    <xdr:sp macro="" textlink="">
      <xdr:nvSpPr>
        <xdr:cNvPr id="256" name="テキスト ボックス 255"/>
        <xdr:cNvSpPr txBox="1"/>
      </xdr:nvSpPr>
      <xdr:spPr>
        <a:xfrm>
          <a:off x="2608794" y="1541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46197</xdr:rowOff>
    </xdr:from>
    <xdr:to>
      <xdr:col>3</xdr:col>
      <xdr:colOff>3175</xdr:colOff>
      <xdr:row>91</xdr:row>
      <xdr:rowOff>147797</xdr:rowOff>
    </xdr:to>
    <xdr:sp macro="" textlink="">
      <xdr:nvSpPr>
        <xdr:cNvPr id="257" name="円/楕円 256"/>
        <xdr:cNvSpPr/>
      </xdr:nvSpPr>
      <xdr:spPr>
        <a:xfrm>
          <a:off x="1968500" y="156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164324</xdr:rowOff>
    </xdr:from>
    <xdr:ext cx="599010" cy="259045"/>
    <xdr:sp macro="" textlink="">
      <xdr:nvSpPr>
        <xdr:cNvPr id="258" name="テキスト ボックス 257"/>
        <xdr:cNvSpPr txBox="1"/>
      </xdr:nvSpPr>
      <xdr:spPr>
        <a:xfrm>
          <a:off x="1719794" y="154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114,368</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23543</xdr:rowOff>
    </xdr:from>
    <xdr:to>
      <xdr:col>1</xdr:col>
      <xdr:colOff>485775</xdr:colOff>
      <xdr:row>91</xdr:row>
      <xdr:rowOff>125143</xdr:rowOff>
    </xdr:to>
    <xdr:sp macro="" textlink="">
      <xdr:nvSpPr>
        <xdr:cNvPr id="259" name="円/楕円 258"/>
        <xdr:cNvSpPr/>
      </xdr:nvSpPr>
      <xdr:spPr>
        <a:xfrm>
          <a:off x="1079500" y="156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141670</xdr:rowOff>
    </xdr:from>
    <xdr:ext cx="599010" cy="259045"/>
    <xdr:sp macro="" textlink="">
      <xdr:nvSpPr>
        <xdr:cNvPr id="260" name="テキスト ボックス 259"/>
        <xdr:cNvSpPr txBox="1"/>
      </xdr:nvSpPr>
      <xdr:spPr>
        <a:xfrm>
          <a:off x="830794" y="1540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426</xdr:rowOff>
    </xdr:from>
    <xdr:to>
      <xdr:col>15</xdr:col>
      <xdr:colOff>180975</xdr:colOff>
      <xdr:row>36</xdr:row>
      <xdr:rowOff>166179</xdr:rowOff>
    </xdr:to>
    <xdr:cxnSp macro="">
      <xdr:nvCxnSpPr>
        <xdr:cNvPr id="289" name="直線コネクタ 288"/>
        <xdr:cNvCxnSpPr/>
      </xdr:nvCxnSpPr>
      <xdr:spPr>
        <a:xfrm flipV="1">
          <a:off x="9639300" y="6001176"/>
          <a:ext cx="8382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22352</xdr:rowOff>
    </xdr:from>
    <xdr:to>
      <xdr:col>14</xdr:col>
      <xdr:colOff>28575</xdr:colOff>
      <xdr:row>36</xdr:row>
      <xdr:rowOff>166179</xdr:rowOff>
    </xdr:to>
    <xdr:cxnSp macro="">
      <xdr:nvCxnSpPr>
        <xdr:cNvPr id="292" name="直線コネクタ 291"/>
        <xdr:cNvCxnSpPr/>
      </xdr:nvCxnSpPr>
      <xdr:spPr>
        <a:xfrm>
          <a:off x="8750300" y="619455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22352</xdr:rowOff>
    </xdr:from>
    <xdr:to>
      <xdr:col>12</xdr:col>
      <xdr:colOff>511175</xdr:colOff>
      <xdr:row>37</xdr:row>
      <xdr:rowOff>117164</xdr:rowOff>
    </xdr:to>
    <xdr:cxnSp macro="">
      <xdr:nvCxnSpPr>
        <xdr:cNvPr id="295" name="直線コネクタ 294"/>
        <xdr:cNvCxnSpPr/>
      </xdr:nvCxnSpPr>
      <xdr:spPr>
        <a:xfrm flipV="1">
          <a:off x="7861300" y="6194552"/>
          <a:ext cx="889000" cy="2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117164</xdr:rowOff>
    </xdr:from>
    <xdr:to>
      <xdr:col>11</xdr:col>
      <xdr:colOff>307975</xdr:colOff>
      <xdr:row>37</xdr:row>
      <xdr:rowOff>118097</xdr:rowOff>
    </xdr:to>
    <xdr:cxnSp macro="">
      <xdr:nvCxnSpPr>
        <xdr:cNvPr id="298" name="直線コネクタ 297"/>
        <xdr:cNvCxnSpPr/>
      </xdr:nvCxnSpPr>
      <xdr:spPr>
        <a:xfrm flipV="1">
          <a:off x="6972300" y="6460814"/>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121076</xdr:rowOff>
    </xdr:from>
    <xdr:to>
      <xdr:col>15</xdr:col>
      <xdr:colOff>231775</xdr:colOff>
      <xdr:row>35</xdr:row>
      <xdr:rowOff>51226</xdr:rowOff>
    </xdr:to>
    <xdr:sp macro="" textlink="">
      <xdr:nvSpPr>
        <xdr:cNvPr id="308" name="円/楕円 307"/>
        <xdr:cNvSpPr/>
      </xdr:nvSpPr>
      <xdr:spPr>
        <a:xfrm>
          <a:off x="104267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143953</xdr:rowOff>
    </xdr:from>
    <xdr:ext cx="534377" cy="259045"/>
    <xdr:sp macro="" textlink="">
      <xdr:nvSpPr>
        <xdr:cNvPr id="309" name="補助費等該当値テキスト"/>
        <xdr:cNvSpPr txBox="1"/>
      </xdr:nvSpPr>
      <xdr:spPr>
        <a:xfrm>
          <a:off x="10528300" y="5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115379</xdr:rowOff>
    </xdr:from>
    <xdr:to>
      <xdr:col>14</xdr:col>
      <xdr:colOff>79375</xdr:colOff>
      <xdr:row>37</xdr:row>
      <xdr:rowOff>45529</xdr:rowOff>
    </xdr:to>
    <xdr:sp macro="" textlink="">
      <xdr:nvSpPr>
        <xdr:cNvPr id="310" name="円/楕円 309"/>
        <xdr:cNvSpPr/>
      </xdr:nvSpPr>
      <xdr:spPr>
        <a:xfrm>
          <a:off x="9588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36656</xdr:rowOff>
    </xdr:from>
    <xdr:ext cx="534377" cy="259045"/>
    <xdr:sp macro="" textlink="">
      <xdr:nvSpPr>
        <xdr:cNvPr id="311" name="テキスト ボックス 310"/>
        <xdr:cNvSpPr txBox="1"/>
      </xdr:nvSpPr>
      <xdr:spPr>
        <a:xfrm>
          <a:off x="9372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143002</xdr:rowOff>
    </xdr:from>
    <xdr:to>
      <xdr:col>12</xdr:col>
      <xdr:colOff>561975</xdr:colOff>
      <xdr:row>36</xdr:row>
      <xdr:rowOff>73152</xdr:rowOff>
    </xdr:to>
    <xdr:sp macro="" textlink="">
      <xdr:nvSpPr>
        <xdr:cNvPr id="312" name="円/楕円 311"/>
        <xdr:cNvSpPr/>
      </xdr:nvSpPr>
      <xdr:spPr>
        <a:xfrm>
          <a:off x="8699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64279</xdr:rowOff>
    </xdr:from>
    <xdr:ext cx="534377" cy="259045"/>
    <xdr:sp macro="" textlink="">
      <xdr:nvSpPr>
        <xdr:cNvPr id="313" name="テキスト ボックス 312"/>
        <xdr:cNvSpPr txBox="1"/>
      </xdr:nvSpPr>
      <xdr:spPr>
        <a:xfrm>
          <a:off x="8483111" y="62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66364</xdr:rowOff>
    </xdr:from>
    <xdr:to>
      <xdr:col>11</xdr:col>
      <xdr:colOff>358775</xdr:colOff>
      <xdr:row>37</xdr:row>
      <xdr:rowOff>167963</xdr:rowOff>
    </xdr:to>
    <xdr:sp macro="" textlink="">
      <xdr:nvSpPr>
        <xdr:cNvPr id="314" name="円/楕円 313"/>
        <xdr:cNvSpPr/>
      </xdr:nvSpPr>
      <xdr:spPr>
        <a:xfrm>
          <a:off x="7810500" y="6410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159091</xdr:rowOff>
    </xdr:from>
    <xdr:ext cx="534377" cy="259045"/>
    <xdr:sp macro="" textlink="">
      <xdr:nvSpPr>
        <xdr:cNvPr id="315" name="テキスト ボックス 314"/>
        <xdr:cNvSpPr txBox="1"/>
      </xdr:nvSpPr>
      <xdr:spPr>
        <a:xfrm>
          <a:off x="7594111" y="65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67297</xdr:rowOff>
    </xdr:from>
    <xdr:to>
      <xdr:col>10</xdr:col>
      <xdr:colOff>155575</xdr:colOff>
      <xdr:row>37</xdr:row>
      <xdr:rowOff>168897</xdr:rowOff>
    </xdr:to>
    <xdr:sp macro="" textlink="">
      <xdr:nvSpPr>
        <xdr:cNvPr id="316" name="円/楕円 315"/>
        <xdr:cNvSpPr/>
      </xdr:nvSpPr>
      <xdr:spPr>
        <a:xfrm>
          <a:off x="6921500" y="64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160024</xdr:rowOff>
    </xdr:from>
    <xdr:ext cx="534377" cy="259045"/>
    <xdr:sp macro="" textlink="">
      <xdr:nvSpPr>
        <xdr:cNvPr id="317" name="テキスト ボックス 316"/>
        <xdr:cNvSpPr txBox="1"/>
      </xdr:nvSpPr>
      <xdr:spPr>
        <a:xfrm>
          <a:off x="6705111" y="65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138123</xdr:rowOff>
    </xdr:from>
    <xdr:to>
      <xdr:col>15</xdr:col>
      <xdr:colOff>180975</xdr:colOff>
      <xdr:row>55</xdr:row>
      <xdr:rowOff>157622</xdr:rowOff>
    </xdr:to>
    <xdr:cxnSp macro="">
      <xdr:nvCxnSpPr>
        <xdr:cNvPr id="345" name="直線コネクタ 344"/>
        <xdr:cNvCxnSpPr/>
      </xdr:nvCxnSpPr>
      <xdr:spPr>
        <a:xfrm flipV="1">
          <a:off x="9639300" y="9224973"/>
          <a:ext cx="838200" cy="36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63667</xdr:rowOff>
    </xdr:from>
    <xdr:to>
      <xdr:col>14</xdr:col>
      <xdr:colOff>28575</xdr:colOff>
      <xdr:row>55</xdr:row>
      <xdr:rowOff>157622</xdr:rowOff>
    </xdr:to>
    <xdr:cxnSp macro="">
      <xdr:nvCxnSpPr>
        <xdr:cNvPr id="348" name="直線コネクタ 347"/>
        <xdr:cNvCxnSpPr/>
      </xdr:nvCxnSpPr>
      <xdr:spPr>
        <a:xfrm>
          <a:off x="8750300" y="9493417"/>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63667</xdr:rowOff>
    </xdr:from>
    <xdr:to>
      <xdr:col>12</xdr:col>
      <xdr:colOff>511175</xdr:colOff>
      <xdr:row>57</xdr:row>
      <xdr:rowOff>25126</xdr:rowOff>
    </xdr:to>
    <xdr:cxnSp macro="">
      <xdr:nvCxnSpPr>
        <xdr:cNvPr id="351" name="直線コネクタ 350"/>
        <xdr:cNvCxnSpPr/>
      </xdr:nvCxnSpPr>
      <xdr:spPr>
        <a:xfrm flipV="1">
          <a:off x="7861300" y="9493417"/>
          <a:ext cx="889000" cy="30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25126</xdr:rowOff>
    </xdr:from>
    <xdr:to>
      <xdr:col>11</xdr:col>
      <xdr:colOff>307975</xdr:colOff>
      <xdr:row>58</xdr:row>
      <xdr:rowOff>20805</xdr:rowOff>
    </xdr:to>
    <xdr:cxnSp macro="">
      <xdr:nvCxnSpPr>
        <xdr:cNvPr id="354" name="直線コネクタ 353"/>
        <xdr:cNvCxnSpPr/>
      </xdr:nvCxnSpPr>
      <xdr:spPr>
        <a:xfrm flipV="1">
          <a:off x="6972300" y="9797776"/>
          <a:ext cx="889000" cy="1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87323</xdr:rowOff>
    </xdr:from>
    <xdr:to>
      <xdr:col>15</xdr:col>
      <xdr:colOff>231775</xdr:colOff>
      <xdr:row>54</xdr:row>
      <xdr:rowOff>17473</xdr:rowOff>
    </xdr:to>
    <xdr:sp macro="" textlink="">
      <xdr:nvSpPr>
        <xdr:cNvPr id="364" name="円/楕円 363"/>
        <xdr:cNvSpPr/>
      </xdr:nvSpPr>
      <xdr:spPr>
        <a:xfrm>
          <a:off x="10426700" y="91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110200</xdr:rowOff>
    </xdr:from>
    <xdr:ext cx="534377" cy="259045"/>
    <xdr:sp macro="" textlink="">
      <xdr:nvSpPr>
        <xdr:cNvPr id="365" name="普通建設事業費該当値テキスト"/>
        <xdr:cNvSpPr txBox="1"/>
      </xdr:nvSpPr>
      <xdr:spPr>
        <a:xfrm>
          <a:off x="10528300" y="90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57,569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106822</xdr:rowOff>
    </xdr:from>
    <xdr:to>
      <xdr:col>14</xdr:col>
      <xdr:colOff>79375</xdr:colOff>
      <xdr:row>56</xdr:row>
      <xdr:rowOff>36972</xdr:rowOff>
    </xdr:to>
    <xdr:sp macro="" textlink="">
      <xdr:nvSpPr>
        <xdr:cNvPr id="366" name="円/楕円 365"/>
        <xdr:cNvSpPr/>
      </xdr:nvSpPr>
      <xdr:spPr>
        <a:xfrm>
          <a:off x="9588500" y="95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28099</xdr:rowOff>
    </xdr:from>
    <xdr:ext cx="534377" cy="259045"/>
    <xdr:sp macro="" textlink="">
      <xdr:nvSpPr>
        <xdr:cNvPr id="367" name="テキスト ボックス 366"/>
        <xdr:cNvSpPr txBox="1"/>
      </xdr:nvSpPr>
      <xdr:spPr>
        <a:xfrm>
          <a:off x="9372111" y="96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12867</xdr:rowOff>
    </xdr:from>
    <xdr:to>
      <xdr:col>12</xdr:col>
      <xdr:colOff>561975</xdr:colOff>
      <xdr:row>55</xdr:row>
      <xdr:rowOff>114467</xdr:rowOff>
    </xdr:to>
    <xdr:sp macro="" textlink="">
      <xdr:nvSpPr>
        <xdr:cNvPr id="368" name="円/楕円 367"/>
        <xdr:cNvSpPr/>
      </xdr:nvSpPr>
      <xdr:spPr>
        <a:xfrm>
          <a:off x="8699500" y="94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130994</xdr:rowOff>
    </xdr:from>
    <xdr:ext cx="534377" cy="259045"/>
    <xdr:sp macro="" textlink="">
      <xdr:nvSpPr>
        <xdr:cNvPr id="369" name="テキスト ボックス 368"/>
        <xdr:cNvSpPr txBox="1"/>
      </xdr:nvSpPr>
      <xdr:spPr>
        <a:xfrm>
          <a:off x="8483111" y="92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145776</xdr:rowOff>
    </xdr:from>
    <xdr:to>
      <xdr:col>11</xdr:col>
      <xdr:colOff>358775</xdr:colOff>
      <xdr:row>57</xdr:row>
      <xdr:rowOff>75926</xdr:rowOff>
    </xdr:to>
    <xdr:sp macro="" textlink="">
      <xdr:nvSpPr>
        <xdr:cNvPr id="370" name="円/楕円 369"/>
        <xdr:cNvSpPr/>
      </xdr:nvSpPr>
      <xdr:spPr>
        <a:xfrm>
          <a:off x="7810500" y="97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67053</xdr:rowOff>
    </xdr:from>
    <xdr:ext cx="534377" cy="259045"/>
    <xdr:sp macro="" textlink="">
      <xdr:nvSpPr>
        <xdr:cNvPr id="371" name="テキスト ボックス 370"/>
        <xdr:cNvSpPr txBox="1"/>
      </xdr:nvSpPr>
      <xdr:spPr>
        <a:xfrm>
          <a:off x="7594111" y="98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141455</xdr:rowOff>
    </xdr:from>
    <xdr:to>
      <xdr:col>10</xdr:col>
      <xdr:colOff>155575</xdr:colOff>
      <xdr:row>58</xdr:row>
      <xdr:rowOff>71605</xdr:rowOff>
    </xdr:to>
    <xdr:sp macro="" textlink="">
      <xdr:nvSpPr>
        <xdr:cNvPr id="372" name="円/楕円 371"/>
        <xdr:cNvSpPr/>
      </xdr:nvSpPr>
      <xdr:spPr>
        <a:xfrm>
          <a:off x="6921500" y="99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62732</xdr:rowOff>
    </xdr:from>
    <xdr:ext cx="534377" cy="259045"/>
    <xdr:sp macro="" textlink="">
      <xdr:nvSpPr>
        <xdr:cNvPr id="373" name="テキスト ボックス 372"/>
        <xdr:cNvSpPr txBox="1"/>
      </xdr:nvSpPr>
      <xdr:spPr>
        <a:xfrm>
          <a:off x="6705111" y="100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139791</xdr:rowOff>
    </xdr:from>
    <xdr:to>
      <xdr:col>15</xdr:col>
      <xdr:colOff>180975</xdr:colOff>
      <xdr:row>77</xdr:row>
      <xdr:rowOff>158606</xdr:rowOff>
    </xdr:to>
    <xdr:cxnSp macro="">
      <xdr:nvCxnSpPr>
        <xdr:cNvPr id="400" name="直線コネクタ 399"/>
        <xdr:cNvCxnSpPr/>
      </xdr:nvCxnSpPr>
      <xdr:spPr>
        <a:xfrm flipV="1">
          <a:off x="9639300" y="13341441"/>
          <a:ext cx="8382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88991</xdr:rowOff>
    </xdr:from>
    <xdr:to>
      <xdr:col>15</xdr:col>
      <xdr:colOff>231775</xdr:colOff>
      <xdr:row>78</xdr:row>
      <xdr:rowOff>19141</xdr:rowOff>
    </xdr:to>
    <xdr:sp macro="" textlink="">
      <xdr:nvSpPr>
        <xdr:cNvPr id="410" name="円/楕円 409"/>
        <xdr:cNvSpPr/>
      </xdr:nvSpPr>
      <xdr:spPr>
        <a:xfrm>
          <a:off x="10426700" y="13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67418</xdr:rowOff>
    </xdr:from>
    <xdr:ext cx="469744" cy="259045"/>
    <xdr:sp macro="" textlink="">
      <xdr:nvSpPr>
        <xdr:cNvPr id="411" name="普通建設事業費 （ うち新規整備　）該当値テキスト"/>
        <xdr:cNvSpPr txBox="1"/>
      </xdr:nvSpPr>
      <xdr:spPr>
        <a:xfrm>
          <a:off x="10528300" y="132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107806</xdr:rowOff>
    </xdr:from>
    <xdr:to>
      <xdr:col>14</xdr:col>
      <xdr:colOff>79375</xdr:colOff>
      <xdr:row>78</xdr:row>
      <xdr:rowOff>37956</xdr:rowOff>
    </xdr:to>
    <xdr:sp macro="" textlink="">
      <xdr:nvSpPr>
        <xdr:cNvPr id="412" name="円/楕円 411"/>
        <xdr:cNvSpPr/>
      </xdr:nvSpPr>
      <xdr:spPr>
        <a:xfrm>
          <a:off x="9588500" y="133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29083</xdr:rowOff>
    </xdr:from>
    <xdr:ext cx="469744" cy="259045"/>
    <xdr:sp macro="" textlink="">
      <xdr:nvSpPr>
        <xdr:cNvPr id="413" name="テキスト ボックス 412"/>
        <xdr:cNvSpPr txBox="1"/>
      </xdr:nvSpPr>
      <xdr:spPr>
        <a:xfrm>
          <a:off x="9404427" y="134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145323</xdr:rowOff>
    </xdr:from>
    <xdr:to>
      <xdr:col>15</xdr:col>
      <xdr:colOff>180975</xdr:colOff>
      <xdr:row>94</xdr:row>
      <xdr:rowOff>153028</xdr:rowOff>
    </xdr:to>
    <xdr:cxnSp macro="">
      <xdr:nvCxnSpPr>
        <xdr:cNvPr id="440" name="直線コネクタ 439"/>
        <xdr:cNvCxnSpPr/>
      </xdr:nvCxnSpPr>
      <xdr:spPr>
        <a:xfrm flipV="1">
          <a:off x="9639300" y="15918723"/>
          <a:ext cx="838200" cy="35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94523</xdr:rowOff>
    </xdr:from>
    <xdr:to>
      <xdr:col>15</xdr:col>
      <xdr:colOff>231775</xdr:colOff>
      <xdr:row>93</xdr:row>
      <xdr:rowOff>24673</xdr:rowOff>
    </xdr:to>
    <xdr:sp macro="" textlink="">
      <xdr:nvSpPr>
        <xdr:cNvPr id="450" name="円/楕円 449"/>
        <xdr:cNvSpPr/>
      </xdr:nvSpPr>
      <xdr:spPr>
        <a:xfrm>
          <a:off x="10426700" y="158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117400</xdr:rowOff>
    </xdr:from>
    <xdr:ext cx="534377" cy="259045"/>
    <xdr:sp macro="" textlink="">
      <xdr:nvSpPr>
        <xdr:cNvPr id="451" name="普通建設事業費 （ うち更新整備　）該当値テキスト"/>
        <xdr:cNvSpPr txBox="1"/>
      </xdr:nvSpPr>
      <xdr:spPr>
        <a:xfrm>
          <a:off x="10528300" y="15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102228</xdr:rowOff>
    </xdr:from>
    <xdr:to>
      <xdr:col>14</xdr:col>
      <xdr:colOff>79375</xdr:colOff>
      <xdr:row>95</xdr:row>
      <xdr:rowOff>32378</xdr:rowOff>
    </xdr:to>
    <xdr:sp macro="" textlink="">
      <xdr:nvSpPr>
        <xdr:cNvPr id="452" name="円/楕円 451"/>
        <xdr:cNvSpPr/>
      </xdr:nvSpPr>
      <xdr:spPr>
        <a:xfrm>
          <a:off x="9588500" y="16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48905</xdr:rowOff>
    </xdr:from>
    <xdr:ext cx="534377" cy="259045"/>
    <xdr:sp macro="" textlink="">
      <xdr:nvSpPr>
        <xdr:cNvPr id="453" name="テキスト ボックス 452"/>
        <xdr:cNvSpPr txBox="1"/>
      </xdr:nvSpPr>
      <xdr:spPr>
        <a:xfrm>
          <a:off x="9372111" y="159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0" name="直線コネクタ 47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118669</xdr:rowOff>
    </xdr:from>
    <xdr:to>
      <xdr:col>22</xdr:col>
      <xdr:colOff>365125</xdr:colOff>
      <xdr:row>38</xdr:row>
      <xdr:rowOff>139700</xdr:rowOff>
    </xdr:to>
    <xdr:cxnSp macro="">
      <xdr:nvCxnSpPr>
        <xdr:cNvPr id="483" name="直線コネクタ 482"/>
        <xdr:cNvCxnSpPr/>
      </xdr:nvCxnSpPr>
      <xdr:spPr>
        <a:xfrm>
          <a:off x="14592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118669</xdr:rowOff>
    </xdr:from>
    <xdr:to>
      <xdr:col>21</xdr:col>
      <xdr:colOff>161925</xdr:colOff>
      <xdr:row>38</xdr:row>
      <xdr:rowOff>139700</xdr:rowOff>
    </xdr:to>
    <xdr:cxnSp macro="">
      <xdr:nvCxnSpPr>
        <xdr:cNvPr id="486" name="直線コネクタ 485"/>
        <xdr:cNvCxnSpPr/>
      </xdr:nvCxnSpPr>
      <xdr:spPr>
        <a:xfrm flipV="1">
          <a:off x="13703300" y="6633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89" name="直線コネクタ 48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67869</xdr:rowOff>
    </xdr:from>
    <xdr:to>
      <xdr:col>21</xdr:col>
      <xdr:colOff>212725</xdr:colOff>
      <xdr:row>38</xdr:row>
      <xdr:rowOff>169469</xdr:rowOff>
    </xdr:to>
    <xdr:sp macro="" textlink="">
      <xdr:nvSpPr>
        <xdr:cNvPr id="503" name="円/楕円 502"/>
        <xdr:cNvSpPr/>
      </xdr:nvSpPr>
      <xdr:spPr>
        <a:xfrm>
          <a:off x="14541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160596</xdr:rowOff>
    </xdr:from>
    <xdr:ext cx="313932" cy="259045"/>
    <xdr:sp macro="" textlink="">
      <xdr:nvSpPr>
        <xdr:cNvPr id="504" name="テキスト ボックス 503"/>
        <xdr:cNvSpPr txBox="1"/>
      </xdr:nvSpPr>
      <xdr:spPr>
        <a:xfrm>
          <a:off x="14435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73139</xdr:rowOff>
    </xdr:from>
    <xdr:to>
      <xdr:col>23</xdr:col>
      <xdr:colOff>517525</xdr:colOff>
      <xdr:row>75</xdr:row>
      <xdr:rowOff>83236</xdr:rowOff>
    </xdr:to>
    <xdr:cxnSp macro="">
      <xdr:nvCxnSpPr>
        <xdr:cNvPr id="586" name="直線コネクタ 585"/>
        <xdr:cNvCxnSpPr/>
      </xdr:nvCxnSpPr>
      <xdr:spPr>
        <a:xfrm>
          <a:off x="15481300" y="12931889"/>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73139</xdr:rowOff>
    </xdr:from>
    <xdr:to>
      <xdr:col>22</xdr:col>
      <xdr:colOff>365125</xdr:colOff>
      <xdr:row>75</xdr:row>
      <xdr:rowOff>105086</xdr:rowOff>
    </xdr:to>
    <xdr:cxnSp macro="">
      <xdr:nvCxnSpPr>
        <xdr:cNvPr id="589" name="直線コネクタ 588"/>
        <xdr:cNvCxnSpPr/>
      </xdr:nvCxnSpPr>
      <xdr:spPr>
        <a:xfrm flipV="1">
          <a:off x="14592300" y="1293188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105086</xdr:rowOff>
    </xdr:from>
    <xdr:to>
      <xdr:col>21</xdr:col>
      <xdr:colOff>161925</xdr:colOff>
      <xdr:row>75</xdr:row>
      <xdr:rowOff>107868</xdr:rowOff>
    </xdr:to>
    <xdr:cxnSp macro="">
      <xdr:nvCxnSpPr>
        <xdr:cNvPr id="592" name="直線コネクタ 591"/>
        <xdr:cNvCxnSpPr/>
      </xdr:nvCxnSpPr>
      <xdr:spPr>
        <a:xfrm flipV="1">
          <a:off x="13703300" y="129638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96171</xdr:rowOff>
    </xdr:from>
    <xdr:to>
      <xdr:col>19</xdr:col>
      <xdr:colOff>644525</xdr:colOff>
      <xdr:row>75</xdr:row>
      <xdr:rowOff>107868</xdr:rowOff>
    </xdr:to>
    <xdr:cxnSp macro="">
      <xdr:nvCxnSpPr>
        <xdr:cNvPr id="595" name="直線コネクタ 594"/>
        <xdr:cNvCxnSpPr/>
      </xdr:nvCxnSpPr>
      <xdr:spPr>
        <a:xfrm>
          <a:off x="12814300" y="12954921"/>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32436</xdr:rowOff>
    </xdr:from>
    <xdr:to>
      <xdr:col>23</xdr:col>
      <xdr:colOff>568325</xdr:colOff>
      <xdr:row>75</xdr:row>
      <xdr:rowOff>134036</xdr:rowOff>
    </xdr:to>
    <xdr:sp macro="" textlink="">
      <xdr:nvSpPr>
        <xdr:cNvPr id="605" name="円/楕円 604"/>
        <xdr:cNvSpPr/>
      </xdr:nvSpPr>
      <xdr:spPr>
        <a:xfrm>
          <a:off x="162687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55313</xdr:rowOff>
    </xdr:from>
    <xdr:ext cx="534377" cy="259045"/>
    <xdr:sp macro="" textlink="">
      <xdr:nvSpPr>
        <xdr:cNvPr id="606" name="公債費該当値テキスト"/>
        <xdr:cNvSpPr txBox="1"/>
      </xdr:nvSpPr>
      <xdr:spPr>
        <a:xfrm>
          <a:off x="16370300" y="127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33,964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22339</xdr:rowOff>
    </xdr:from>
    <xdr:to>
      <xdr:col>22</xdr:col>
      <xdr:colOff>415925</xdr:colOff>
      <xdr:row>75</xdr:row>
      <xdr:rowOff>123939</xdr:rowOff>
    </xdr:to>
    <xdr:sp macro="" textlink="">
      <xdr:nvSpPr>
        <xdr:cNvPr id="607" name="円/楕円 606"/>
        <xdr:cNvSpPr/>
      </xdr:nvSpPr>
      <xdr:spPr>
        <a:xfrm>
          <a:off x="15430500" y="128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115067</xdr:rowOff>
    </xdr:from>
    <xdr:ext cx="534377" cy="259045"/>
    <xdr:sp macro="" textlink="">
      <xdr:nvSpPr>
        <xdr:cNvPr id="608" name="テキスト ボックス 607"/>
        <xdr:cNvSpPr txBox="1"/>
      </xdr:nvSpPr>
      <xdr:spPr>
        <a:xfrm>
          <a:off x="15214111" y="12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54286</xdr:rowOff>
    </xdr:from>
    <xdr:to>
      <xdr:col>21</xdr:col>
      <xdr:colOff>212725</xdr:colOff>
      <xdr:row>75</xdr:row>
      <xdr:rowOff>155885</xdr:rowOff>
    </xdr:to>
    <xdr:sp macro="" textlink="">
      <xdr:nvSpPr>
        <xdr:cNvPr id="609" name="円/楕円 608"/>
        <xdr:cNvSpPr/>
      </xdr:nvSpPr>
      <xdr:spPr>
        <a:xfrm>
          <a:off x="14541500" y="12913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147014</xdr:rowOff>
    </xdr:from>
    <xdr:ext cx="534377" cy="259045"/>
    <xdr:sp macro="" textlink="">
      <xdr:nvSpPr>
        <xdr:cNvPr id="610" name="テキスト ボックス 609"/>
        <xdr:cNvSpPr txBox="1"/>
      </xdr:nvSpPr>
      <xdr:spPr>
        <a:xfrm>
          <a:off x="14325111" y="130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57068</xdr:rowOff>
    </xdr:from>
    <xdr:to>
      <xdr:col>20</xdr:col>
      <xdr:colOff>9525</xdr:colOff>
      <xdr:row>75</xdr:row>
      <xdr:rowOff>158668</xdr:rowOff>
    </xdr:to>
    <xdr:sp macro="" textlink="">
      <xdr:nvSpPr>
        <xdr:cNvPr id="611" name="円/楕円 610"/>
        <xdr:cNvSpPr/>
      </xdr:nvSpPr>
      <xdr:spPr>
        <a:xfrm>
          <a:off x="13652500" y="129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149795</xdr:rowOff>
    </xdr:from>
    <xdr:ext cx="534377" cy="259045"/>
    <xdr:sp macro="" textlink="">
      <xdr:nvSpPr>
        <xdr:cNvPr id="612" name="テキスト ボックス 611"/>
        <xdr:cNvSpPr txBox="1"/>
      </xdr:nvSpPr>
      <xdr:spPr>
        <a:xfrm>
          <a:off x="13436111" y="130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45371</xdr:rowOff>
    </xdr:from>
    <xdr:to>
      <xdr:col>18</xdr:col>
      <xdr:colOff>492125</xdr:colOff>
      <xdr:row>75</xdr:row>
      <xdr:rowOff>146971</xdr:rowOff>
    </xdr:to>
    <xdr:sp macro="" textlink="">
      <xdr:nvSpPr>
        <xdr:cNvPr id="613" name="円/楕円 612"/>
        <xdr:cNvSpPr/>
      </xdr:nvSpPr>
      <xdr:spPr>
        <a:xfrm>
          <a:off x="12763500" y="129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138098</xdr:rowOff>
    </xdr:from>
    <xdr:ext cx="534377" cy="259045"/>
    <xdr:sp macro="" textlink="">
      <xdr:nvSpPr>
        <xdr:cNvPr id="614" name="テキスト ボックス 613"/>
        <xdr:cNvSpPr txBox="1"/>
      </xdr:nvSpPr>
      <xdr:spPr>
        <a:xfrm>
          <a:off x="12547111" y="129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37058</xdr:rowOff>
    </xdr:from>
    <xdr:to>
      <xdr:col>23</xdr:col>
      <xdr:colOff>517525</xdr:colOff>
      <xdr:row>99</xdr:row>
      <xdr:rowOff>2845</xdr:rowOff>
    </xdr:to>
    <xdr:cxnSp macro="">
      <xdr:nvCxnSpPr>
        <xdr:cNvPr id="643" name="直線コネクタ 642"/>
        <xdr:cNvCxnSpPr/>
      </xdr:nvCxnSpPr>
      <xdr:spPr>
        <a:xfrm>
          <a:off x="15481300" y="16839158"/>
          <a:ext cx="8382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15303</xdr:rowOff>
    </xdr:from>
    <xdr:to>
      <xdr:col>22</xdr:col>
      <xdr:colOff>365125</xdr:colOff>
      <xdr:row>98</xdr:row>
      <xdr:rowOff>37058</xdr:rowOff>
    </xdr:to>
    <xdr:cxnSp macro="">
      <xdr:nvCxnSpPr>
        <xdr:cNvPr id="646" name="直線コネクタ 645"/>
        <xdr:cNvCxnSpPr/>
      </xdr:nvCxnSpPr>
      <xdr:spPr>
        <a:xfrm>
          <a:off x="14592300" y="16817403"/>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15303</xdr:rowOff>
    </xdr:from>
    <xdr:to>
      <xdr:col>21</xdr:col>
      <xdr:colOff>161925</xdr:colOff>
      <xdr:row>98</xdr:row>
      <xdr:rowOff>104305</xdr:rowOff>
    </xdr:to>
    <xdr:cxnSp macro="">
      <xdr:nvCxnSpPr>
        <xdr:cNvPr id="649" name="直線コネクタ 648"/>
        <xdr:cNvCxnSpPr/>
      </xdr:nvCxnSpPr>
      <xdr:spPr>
        <a:xfrm flipV="1">
          <a:off x="13703300" y="16817403"/>
          <a:ext cx="8890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84913</xdr:rowOff>
    </xdr:from>
    <xdr:to>
      <xdr:col>19</xdr:col>
      <xdr:colOff>644525</xdr:colOff>
      <xdr:row>98</xdr:row>
      <xdr:rowOff>104305</xdr:rowOff>
    </xdr:to>
    <xdr:cxnSp macro="">
      <xdr:nvCxnSpPr>
        <xdr:cNvPr id="652" name="直線コネクタ 651"/>
        <xdr:cNvCxnSpPr/>
      </xdr:nvCxnSpPr>
      <xdr:spPr>
        <a:xfrm>
          <a:off x="12814300" y="16887013"/>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123495</xdr:rowOff>
    </xdr:from>
    <xdr:to>
      <xdr:col>23</xdr:col>
      <xdr:colOff>568325</xdr:colOff>
      <xdr:row>99</xdr:row>
      <xdr:rowOff>53645</xdr:rowOff>
    </xdr:to>
    <xdr:sp macro="" textlink="">
      <xdr:nvSpPr>
        <xdr:cNvPr id="662" name="円/楕円 661"/>
        <xdr:cNvSpPr/>
      </xdr:nvSpPr>
      <xdr:spPr>
        <a:xfrm>
          <a:off x="16268700" y="169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38422</xdr:rowOff>
    </xdr:from>
    <xdr:ext cx="469744" cy="259045"/>
    <xdr:sp macro="" textlink="">
      <xdr:nvSpPr>
        <xdr:cNvPr id="663" name="積立金該当値テキスト"/>
        <xdr:cNvSpPr txBox="1"/>
      </xdr:nvSpPr>
      <xdr:spPr>
        <a:xfrm>
          <a:off x="16370300" y="1684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157708</xdr:rowOff>
    </xdr:from>
    <xdr:to>
      <xdr:col>22</xdr:col>
      <xdr:colOff>415925</xdr:colOff>
      <xdr:row>98</xdr:row>
      <xdr:rowOff>87858</xdr:rowOff>
    </xdr:to>
    <xdr:sp macro="" textlink="">
      <xdr:nvSpPr>
        <xdr:cNvPr id="664" name="円/楕円 663"/>
        <xdr:cNvSpPr/>
      </xdr:nvSpPr>
      <xdr:spPr>
        <a:xfrm>
          <a:off x="15430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78985</xdr:rowOff>
    </xdr:from>
    <xdr:ext cx="469744" cy="259045"/>
    <xdr:sp macro="" textlink="">
      <xdr:nvSpPr>
        <xdr:cNvPr id="665" name="テキスト ボックス 664"/>
        <xdr:cNvSpPr txBox="1"/>
      </xdr:nvSpPr>
      <xdr:spPr>
        <a:xfrm>
          <a:off x="15246427" y="1688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135953</xdr:rowOff>
    </xdr:from>
    <xdr:to>
      <xdr:col>21</xdr:col>
      <xdr:colOff>212725</xdr:colOff>
      <xdr:row>98</xdr:row>
      <xdr:rowOff>66103</xdr:rowOff>
    </xdr:to>
    <xdr:sp macro="" textlink="">
      <xdr:nvSpPr>
        <xdr:cNvPr id="666" name="円/楕円 665"/>
        <xdr:cNvSpPr/>
      </xdr:nvSpPr>
      <xdr:spPr>
        <a:xfrm>
          <a:off x="14541500" y="167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57230</xdr:rowOff>
    </xdr:from>
    <xdr:ext cx="469744" cy="259045"/>
    <xdr:sp macro="" textlink="">
      <xdr:nvSpPr>
        <xdr:cNvPr id="667" name="テキスト ボックス 666"/>
        <xdr:cNvSpPr txBox="1"/>
      </xdr:nvSpPr>
      <xdr:spPr>
        <a:xfrm>
          <a:off x="14357427" y="1685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53505</xdr:rowOff>
    </xdr:from>
    <xdr:to>
      <xdr:col>20</xdr:col>
      <xdr:colOff>9525</xdr:colOff>
      <xdr:row>98</xdr:row>
      <xdr:rowOff>155105</xdr:rowOff>
    </xdr:to>
    <xdr:sp macro="" textlink="">
      <xdr:nvSpPr>
        <xdr:cNvPr id="668" name="円/楕円 667"/>
        <xdr:cNvSpPr/>
      </xdr:nvSpPr>
      <xdr:spPr>
        <a:xfrm>
          <a:off x="13652500" y="168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146232</xdr:rowOff>
    </xdr:from>
    <xdr:ext cx="469744" cy="259045"/>
    <xdr:sp macro="" textlink="">
      <xdr:nvSpPr>
        <xdr:cNvPr id="669" name="テキスト ボックス 668"/>
        <xdr:cNvSpPr txBox="1"/>
      </xdr:nvSpPr>
      <xdr:spPr>
        <a:xfrm>
          <a:off x="13468427" y="1694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34113</xdr:rowOff>
    </xdr:from>
    <xdr:to>
      <xdr:col>18</xdr:col>
      <xdr:colOff>492125</xdr:colOff>
      <xdr:row>98</xdr:row>
      <xdr:rowOff>135713</xdr:rowOff>
    </xdr:to>
    <xdr:sp macro="" textlink="">
      <xdr:nvSpPr>
        <xdr:cNvPr id="670" name="円/楕円 669"/>
        <xdr:cNvSpPr/>
      </xdr:nvSpPr>
      <xdr:spPr>
        <a:xfrm>
          <a:off x="12763500" y="168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126840</xdr:rowOff>
    </xdr:from>
    <xdr:ext cx="469744" cy="259045"/>
    <xdr:sp macro="" textlink="">
      <xdr:nvSpPr>
        <xdr:cNvPr id="671" name="テキスト ボックス 670"/>
        <xdr:cNvSpPr txBox="1"/>
      </xdr:nvSpPr>
      <xdr:spPr>
        <a:xfrm>
          <a:off x="12579427" y="1692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171323</xdr:rowOff>
    </xdr:from>
    <xdr:to>
      <xdr:col>32</xdr:col>
      <xdr:colOff>187325</xdr:colOff>
      <xdr:row>38</xdr:row>
      <xdr:rowOff>67387</xdr:rowOff>
    </xdr:to>
    <xdr:cxnSp macro="">
      <xdr:nvCxnSpPr>
        <xdr:cNvPr id="700" name="直線コネクタ 699"/>
        <xdr:cNvCxnSpPr/>
      </xdr:nvCxnSpPr>
      <xdr:spPr>
        <a:xfrm flipV="1">
          <a:off x="21323300" y="6343523"/>
          <a:ext cx="838200" cy="2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167208</xdr:rowOff>
    </xdr:from>
    <xdr:to>
      <xdr:col>31</xdr:col>
      <xdr:colOff>34925</xdr:colOff>
      <xdr:row>38</xdr:row>
      <xdr:rowOff>67387</xdr:rowOff>
    </xdr:to>
    <xdr:cxnSp macro="">
      <xdr:nvCxnSpPr>
        <xdr:cNvPr id="703" name="直線コネクタ 702"/>
        <xdr:cNvCxnSpPr/>
      </xdr:nvCxnSpPr>
      <xdr:spPr>
        <a:xfrm>
          <a:off x="20434300" y="6510858"/>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167208</xdr:rowOff>
    </xdr:from>
    <xdr:to>
      <xdr:col>29</xdr:col>
      <xdr:colOff>517525</xdr:colOff>
      <xdr:row>38</xdr:row>
      <xdr:rowOff>6655</xdr:rowOff>
    </xdr:to>
    <xdr:cxnSp macro="">
      <xdr:nvCxnSpPr>
        <xdr:cNvPr id="706" name="直線コネクタ 705"/>
        <xdr:cNvCxnSpPr/>
      </xdr:nvCxnSpPr>
      <xdr:spPr>
        <a:xfrm flipV="1">
          <a:off x="19545300" y="651085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6655</xdr:rowOff>
    </xdr:from>
    <xdr:to>
      <xdr:col>28</xdr:col>
      <xdr:colOff>314325</xdr:colOff>
      <xdr:row>38</xdr:row>
      <xdr:rowOff>10464</xdr:rowOff>
    </xdr:to>
    <xdr:cxnSp macro="">
      <xdr:nvCxnSpPr>
        <xdr:cNvPr id="709" name="直線コネクタ 708"/>
        <xdr:cNvCxnSpPr/>
      </xdr:nvCxnSpPr>
      <xdr:spPr>
        <a:xfrm flipV="1">
          <a:off x="18656300" y="65217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120523</xdr:rowOff>
    </xdr:from>
    <xdr:to>
      <xdr:col>32</xdr:col>
      <xdr:colOff>238125</xdr:colOff>
      <xdr:row>37</xdr:row>
      <xdr:rowOff>50673</xdr:rowOff>
    </xdr:to>
    <xdr:sp macro="" textlink="">
      <xdr:nvSpPr>
        <xdr:cNvPr id="719" name="円/楕円 718"/>
        <xdr:cNvSpPr/>
      </xdr:nvSpPr>
      <xdr:spPr>
        <a:xfrm>
          <a:off x="221107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143400</xdr:rowOff>
    </xdr:from>
    <xdr:ext cx="469744" cy="259045"/>
    <xdr:sp macro="" textlink="">
      <xdr:nvSpPr>
        <xdr:cNvPr id="720" name="投資及び出資金該当値テキスト"/>
        <xdr:cNvSpPr txBox="1"/>
      </xdr:nvSpPr>
      <xdr:spPr>
        <a:xfrm>
          <a:off x="22212300" y="61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16587</xdr:rowOff>
    </xdr:from>
    <xdr:to>
      <xdr:col>31</xdr:col>
      <xdr:colOff>85725</xdr:colOff>
      <xdr:row>38</xdr:row>
      <xdr:rowOff>118187</xdr:rowOff>
    </xdr:to>
    <xdr:sp macro="" textlink="">
      <xdr:nvSpPr>
        <xdr:cNvPr id="721" name="円/楕円 720"/>
        <xdr:cNvSpPr/>
      </xdr:nvSpPr>
      <xdr:spPr>
        <a:xfrm>
          <a:off x="21272500" y="65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134713</xdr:rowOff>
    </xdr:from>
    <xdr:ext cx="469744" cy="259045"/>
    <xdr:sp macro="" textlink="">
      <xdr:nvSpPr>
        <xdr:cNvPr id="722" name="テキスト ボックス 721"/>
        <xdr:cNvSpPr txBox="1"/>
      </xdr:nvSpPr>
      <xdr:spPr>
        <a:xfrm>
          <a:off x="21088427" y="63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116408</xdr:rowOff>
    </xdr:from>
    <xdr:to>
      <xdr:col>29</xdr:col>
      <xdr:colOff>568325</xdr:colOff>
      <xdr:row>38</xdr:row>
      <xdr:rowOff>46558</xdr:rowOff>
    </xdr:to>
    <xdr:sp macro="" textlink="">
      <xdr:nvSpPr>
        <xdr:cNvPr id="723" name="円/楕円 722"/>
        <xdr:cNvSpPr/>
      </xdr:nvSpPr>
      <xdr:spPr>
        <a:xfrm>
          <a:off x="20383500" y="64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63085</xdr:rowOff>
    </xdr:from>
    <xdr:ext cx="469744" cy="259045"/>
    <xdr:sp macro="" textlink="">
      <xdr:nvSpPr>
        <xdr:cNvPr id="724" name="テキスト ボックス 723"/>
        <xdr:cNvSpPr txBox="1"/>
      </xdr:nvSpPr>
      <xdr:spPr>
        <a:xfrm>
          <a:off x="20199427" y="62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127305</xdr:rowOff>
    </xdr:from>
    <xdr:to>
      <xdr:col>28</xdr:col>
      <xdr:colOff>365125</xdr:colOff>
      <xdr:row>38</xdr:row>
      <xdr:rowOff>57455</xdr:rowOff>
    </xdr:to>
    <xdr:sp macro="" textlink="">
      <xdr:nvSpPr>
        <xdr:cNvPr id="725" name="円/楕円 724"/>
        <xdr:cNvSpPr/>
      </xdr:nvSpPr>
      <xdr:spPr>
        <a:xfrm>
          <a:off x="19494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73982</xdr:rowOff>
    </xdr:from>
    <xdr:ext cx="469744" cy="259045"/>
    <xdr:sp macro="" textlink="">
      <xdr:nvSpPr>
        <xdr:cNvPr id="726" name="テキスト ボックス 725"/>
        <xdr:cNvSpPr txBox="1"/>
      </xdr:nvSpPr>
      <xdr:spPr>
        <a:xfrm>
          <a:off x="19310427" y="62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131115</xdr:rowOff>
    </xdr:from>
    <xdr:to>
      <xdr:col>27</xdr:col>
      <xdr:colOff>161925</xdr:colOff>
      <xdr:row>38</xdr:row>
      <xdr:rowOff>61264</xdr:rowOff>
    </xdr:to>
    <xdr:sp macro="" textlink="">
      <xdr:nvSpPr>
        <xdr:cNvPr id="727" name="円/楕円 726"/>
        <xdr:cNvSpPr/>
      </xdr:nvSpPr>
      <xdr:spPr>
        <a:xfrm>
          <a:off x="18605500" y="6474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77792</xdr:rowOff>
    </xdr:from>
    <xdr:ext cx="469744" cy="259045"/>
    <xdr:sp macro="" textlink="">
      <xdr:nvSpPr>
        <xdr:cNvPr id="728" name="テキスト ボックス 727"/>
        <xdr:cNvSpPr txBox="1"/>
      </xdr:nvSpPr>
      <xdr:spPr>
        <a:xfrm>
          <a:off x="18421427" y="62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109525</xdr:rowOff>
    </xdr:from>
    <xdr:to>
      <xdr:col>32</xdr:col>
      <xdr:colOff>187325</xdr:colOff>
      <xdr:row>58</xdr:row>
      <xdr:rowOff>112314</xdr:rowOff>
    </xdr:to>
    <xdr:cxnSp macro="">
      <xdr:nvCxnSpPr>
        <xdr:cNvPr id="755" name="直線コネクタ 754"/>
        <xdr:cNvCxnSpPr/>
      </xdr:nvCxnSpPr>
      <xdr:spPr>
        <a:xfrm>
          <a:off x="21323300" y="10053625"/>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109525</xdr:rowOff>
    </xdr:from>
    <xdr:to>
      <xdr:col>31</xdr:col>
      <xdr:colOff>34925</xdr:colOff>
      <xdr:row>58</xdr:row>
      <xdr:rowOff>112406</xdr:rowOff>
    </xdr:to>
    <xdr:cxnSp macro="">
      <xdr:nvCxnSpPr>
        <xdr:cNvPr id="758" name="直線コネクタ 757"/>
        <xdr:cNvCxnSpPr/>
      </xdr:nvCxnSpPr>
      <xdr:spPr>
        <a:xfrm flipV="1">
          <a:off x="20434300" y="10053625"/>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112406</xdr:rowOff>
    </xdr:from>
    <xdr:to>
      <xdr:col>29</xdr:col>
      <xdr:colOff>517525</xdr:colOff>
      <xdr:row>58</xdr:row>
      <xdr:rowOff>121572</xdr:rowOff>
    </xdr:to>
    <xdr:cxnSp macro="">
      <xdr:nvCxnSpPr>
        <xdr:cNvPr id="761" name="直線コネクタ 760"/>
        <xdr:cNvCxnSpPr/>
      </xdr:nvCxnSpPr>
      <xdr:spPr>
        <a:xfrm flipV="1">
          <a:off x="19545300" y="10056506"/>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113777</xdr:rowOff>
    </xdr:from>
    <xdr:to>
      <xdr:col>28</xdr:col>
      <xdr:colOff>314325</xdr:colOff>
      <xdr:row>58</xdr:row>
      <xdr:rowOff>121572</xdr:rowOff>
    </xdr:to>
    <xdr:cxnSp macro="">
      <xdr:nvCxnSpPr>
        <xdr:cNvPr id="764" name="直線コネクタ 763"/>
        <xdr:cNvCxnSpPr/>
      </xdr:nvCxnSpPr>
      <xdr:spPr>
        <a:xfrm>
          <a:off x="18656300" y="10057877"/>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61514</xdr:rowOff>
    </xdr:from>
    <xdr:to>
      <xdr:col>32</xdr:col>
      <xdr:colOff>238125</xdr:colOff>
      <xdr:row>58</xdr:row>
      <xdr:rowOff>163114</xdr:rowOff>
    </xdr:to>
    <xdr:sp macro="" textlink="">
      <xdr:nvSpPr>
        <xdr:cNvPr id="774" name="円/楕円 773"/>
        <xdr:cNvSpPr/>
      </xdr:nvSpPr>
      <xdr:spPr>
        <a:xfrm>
          <a:off x="221107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147891</xdr:rowOff>
    </xdr:from>
    <xdr:ext cx="469744" cy="259045"/>
    <xdr:sp macro="" textlink="">
      <xdr:nvSpPr>
        <xdr:cNvPr id="775" name="貸付金該当値テキスト"/>
        <xdr:cNvSpPr txBox="1"/>
      </xdr:nvSpPr>
      <xdr:spPr>
        <a:xfrm>
          <a:off x="22212300" y="99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58725</xdr:rowOff>
    </xdr:from>
    <xdr:to>
      <xdr:col>31</xdr:col>
      <xdr:colOff>85725</xdr:colOff>
      <xdr:row>58</xdr:row>
      <xdr:rowOff>160325</xdr:rowOff>
    </xdr:to>
    <xdr:sp macro="" textlink="">
      <xdr:nvSpPr>
        <xdr:cNvPr id="776" name="円/楕円 775"/>
        <xdr:cNvSpPr/>
      </xdr:nvSpPr>
      <xdr:spPr>
        <a:xfrm>
          <a:off x="21272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151452</xdr:rowOff>
    </xdr:from>
    <xdr:ext cx="469744" cy="259045"/>
    <xdr:sp macro="" textlink="">
      <xdr:nvSpPr>
        <xdr:cNvPr id="777" name="テキスト ボックス 776"/>
        <xdr:cNvSpPr txBox="1"/>
      </xdr:nvSpPr>
      <xdr:spPr>
        <a:xfrm>
          <a:off x="21088427"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61606</xdr:rowOff>
    </xdr:from>
    <xdr:to>
      <xdr:col>29</xdr:col>
      <xdr:colOff>568325</xdr:colOff>
      <xdr:row>58</xdr:row>
      <xdr:rowOff>163206</xdr:rowOff>
    </xdr:to>
    <xdr:sp macro="" textlink="">
      <xdr:nvSpPr>
        <xdr:cNvPr id="778" name="円/楕円 777"/>
        <xdr:cNvSpPr/>
      </xdr:nvSpPr>
      <xdr:spPr>
        <a:xfrm>
          <a:off x="20383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154333</xdr:rowOff>
    </xdr:from>
    <xdr:ext cx="469744" cy="259045"/>
    <xdr:sp macro="" textlink="">
      <xdr:nvSpPr>
        <xdr:cNvPr id="779" name="テキスト ボックス 778"/>
        <xdr:cNvSpPr txBox="1"/>
      </xdr:nvSpPr>
      <xdr:spPr>
        <a:xfrm>
          <a:off x="20199427"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70772</xdr:rowOff>
    </xdr:from>
    <xdr:to>
      <xdr:col>28</xdr:col>
      <xdr:colOff>365125</xdr:colOff>
      <xdr:row>59</xdr:row>
      <xdr:rowOff>922</xdr:rowOff>
    </xdr:to>
    <xdr:sp macro="" textlink="">
      <xdr:nvSpPr>
        <xdr:cNvPr id="780" name="円/楕円 779"/>
        <xdr:cNvSpPr/>
      </xdr:nvSpPr>
      <xdr:spPr>
        <a:xfrm>
          <a:off x="19494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163499</xdr:rowOff>
    </xdr:from>
    <xdr:ext cx="378565" cy="259045"/>
    <xdr:sp macro="" textlink="">
      <xdr:nvSpPr>
        <xdr:cNvPr id="781" name="テキスト ボックス 780"/>
        <xdr:cNvSpPr txBox="1"/>
      </xdr:nvSpPr>
      <xdr:spPr>
        <a:xfrm>
          <a:off x="19356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62977</xdr:rowOff>
    </xdr:from>
    <xdr:to>
      <xdr:col>27</xdr:col>
      <xdr:colOff>161925</xdr:colOff>
      <xdr:row>58</xdr:row>
      <xdr:rowOff>164577</xdr:rowOff>
    </xdr:to>
    <xdr:sp macro="" textlink="">
      <xdr:nvSpPr>
        <xdr:cNvPr id="782" name="円/楕円 781"/>
        <xdr:cNvSpPr/>
      </xdr:nvSpPr>
      <xdr:spPr>
        <a:xfrm>
          <a:off x="18605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155704</xdr:rowOff>
    </xdr:from>
    <xdr:ext cx="469744" cy="259045"/>
    <xdr:sp macro="" textlink="">
      <xdr:nvSpPr>
        <xdr:cNvPr id="783" name="テキスト ボックス 782"/>
        <xdr:cNvSpPr txBox="1"/>
      </xdr:nvSpPr>
      <xdr:spPr>
        <a:xfrm>
          <a:off x="18421427" y="100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5" name="直線コネクタ 79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6" name="テキスト ボックス 79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7" name="直線コネクタ 79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8" name="テキスト ボックス 79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9" name="直線コネクタ 79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0" name="テキスト ボックス 79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1" name="直線コネクタ 80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2" name="テキスト ボックス 80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3" name="直線コネクタ 80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04" name="テキスト ボックス 80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6" name="テキスト ボックス 8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167246</xdr:rowOff>
    </xdr:from>
    <xdr:to>
      <xdr:col>32</xdr:col>
      <xdr:colOff>186689</xdr:colOff>
      <xdr:row>77</xdr:row>
      <xdr:rowOff>156274</xdr:rowOff>
    </xdr:to>
    <xdr:cxnSp macro="">
      <xdr:nvCxnSpPr>
        <xdr:cNvPr id="808" name="直線コネクタ 807"/>
        <xdr:cNvCxnSpPr/>
      </xdr:nvCxnSpPr>
      <xdr:spPr>
        <a:xfrm flipV="1">
          <a:off x="22159595" y="12340196"/>
          <a:ext cx="1269" cy="101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160101</xdr:rowOff>
    </xdr:from>
    <xdr:ext cx="534377" cy="259045"/>
    <xdr:sp macro="" textlink="">
      <xdr:nvSpPr>
        <xdr:cNvPr id="809" name="繰出金最小値テキスト"/>
        <xdr:cNvSpPr txBox="1"/>
      </xdr:nvSpPr>
      <xdr:spPr>
        <a:xfrm>
          <a:off x="22212300"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156274</xdr:rowOff>
    </xdr:from>
    <xdr:to>
      <xdr:col>32</xdr:col>
      <xdr:colOff>276225</xdr:colOff>
      <xdr:row>77</xdr:row>
      <xdr:rowOff>156274</xdr:rowOff>
    </xdr:to>
    <xdr:cxnSp macro="">
      <xdr:nvCxnSpPr>
        <xdr:cNvPr id="810" name="直線コネクタ 809"/>
        <xdr:cNvCxnSpPr/>
      </xdr:nvCxnSpPr>
      <xdr:spPr>
        <a:xfrm>
          <a:off x="22072600" y="1335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113923</xdr:rowOff>
    </xdr:from>
    <xdr:ext cx="534377" cy="259045"/>
    <xdr:sp macro="" textlink="">
      <xdr:nvSpPr>
        <xdr:cNvPr id="811" name="繰出金最大値テキスト"/>
        <xdr:cNvSpPr txBox="1"/>
      </xdr:nvSpPr>
      <xdr:spPr>
        <a:xfrm>
          <a:off x="22212300" y="1211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71</xdr:row>
      <xdr:rowOff>167246</xdr:rowOff>
    </xdr:from>
    <xdr:to>
      <xdr:col>32</xdr:col>
      <xdr:colOff>276225</xdr:colOff>
      <xdr:row>71</xdr:row>
      <xdr:rowOff>167246</xdr:rowOff>
    </xdr:to>
    <xdr:cxnSp macro="">
      <xdr:nvCxnSpPr>
        <xdr:cNvPr id="812" name="直線コネクタ 811"/>
        <xdr:cNvCxnSpPr/>
      </xdr:nvCxnSpPr>
      <xdr:spPr>
        <a:xfrm>
          <a:off x="22072600" y="1234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91122</xdr:rowOff>
    </xdr:from>
    <xdr:to>
      <xdr:col>32</xdr:col>
      <xdr:colOff>187325</xdr:colOff>
      <xdr:row>75</xdr:row>
      <xdr:rowOff>128156</xdr:rowOff>
    </xdr:to>
    <xdr:cxnSp macro="">
      <xdr:nvCxnSpPr>
        <xdr:cNvPr id="813" name="直線コネクタ 812"/>
        <xdr:cNvCxnSpPr/>
      </xdr:nvCxnSpPr>
      <xdr:spPr>
        <a:xfrm>
          <a:off x="21323300" y="12264072"/>
          <a:ext cx="8382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75899</xdr:rowOff>
    </xdr:from>
    <xdr:ext cx="534377" cy="259045"/>
    <xdr:sp macro="" textlink="">
      <xdr:nvSpPr>
        <xdr:cNvPr id="814" name="繰出金平均値テキスト"/>
        <xdr:cNvSpPr txBox="1"/>
      </xdr:nvSpPr>
      <xdr:spPr>
        <a:xfrm>
          <a:off x="22212300" y="1293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97472</xdr:rowOff>
    </xdr:from>
    <xdr:to>
      <xdr:col>32</xdr:col>
      <xdr:colOff>238125</xdr:colOff>
      <xdr:row>76</xdr:row>
      <xdr:rowOff>27623</xdr:rowOff>
    </xdr:to>
    <xdr:sp macro="" textlink="">
      <xdr:nvSpPr>
        <xdr:cNvPr id="815" name="フローチャート : 判断 814"/>
        <xdr:cNvSpPr/>
      </xdr:nvSpPr>
      <xdr:spPr>
        <a:xfrm>
          <a:off x="221107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91122</xdr:rowOff>
    </xdr:from>
    <xdr:to>
      <xdr:col>31</xdr:col>
      <xdr:colOff>34925</xdr:colOff>
      <xdr:row>72</xdr:row>
      <xdr:rowOff>48108</xdr:rowOff>
    </xdr:to>
    <xdr:cxnSp macro="">
      <xdr:nvCxnSpPr>
        <xdr:cNvPr id="816" name="直線コネクタ 815"/>
        <xdr:cNvCxnSpPr/>
      </xdr:nvCxnSpPr>
      <xdr:spPr>
        <a:xfrm flipV="1">
          <a:off x="20434300" y="12264072"/>
          <a:ext cx="889000" cy="1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110122</xdr:rowOff>
    </xdr:from>
    <xdr:to>
      <xdr:col>31</xdr:col>
      <xdr:colOff>85725</xdr:colOff>
      <xdr:row>76</xdr:row>
      <xdr:rowOff>40272</xdr:rowOff>
    </xdr:to>
    <xdr:sp macro="" textlink="">
      <xdr:nvSpPr>
        <xdr:cNvPr id="817" name="フローチャート : 判断 816"/>
        <xdr:cNvSpPr/>
      </xdr:nvSpPr>
      <xdr:spPr>
        <a:xfrm>
          <a:off x="21272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31399</xdr:rowOff>
    </xdr:from>
    <xdr:ext cx="534377" cy="259045"/>
    <xdr:sp macro="" textlink="">
      <xdr:nvSpPr>
        <xdr:cNvPr id="818" name="テキスト ボックス 817"/>
        <xdr:cNvSpPr txBox="1"/>
      </xdr:nvSpPr>
      <xdr:spPr>
        <a:xfrm>
          <a:off x="21056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48108</xdr:rowOff>
    </xdr:from>
    <xdr:to>
      <xdr:col>29</xdr:col>
      <xdr:colOff>517525</xdr:colOff>
      <xdr:row>72</xdr:row>
      <xdr:rowOff>140653</xdr:rowOff>
    </xdr:to>
    <xdr:cxnSp macro="">
      <xdr:nvCxnSpPr>
        <xdr:cNvPr id="819" name="直線コネクタ 818"/>
        <xdr:cNvCxnSpPr/>
      </xdr:nvCxnSpPr>
      <xdr:spPr>
        <a:xfrm flipV="1">
          <a:off x="19545300" y="12392508"/>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16890</xdr:rowOff>
    </xdr:from>
    <xdr:to>
      <xdr:col>29</xdr:col>
      <xdr:colOff>568325</xdr:colOff>
      <xdr:row>76</xdr:row>
      <xdr:rowOff>118490</xdr:rowOff>
    </xdr:to>
    <xdr:sp macro="" textlink="">
      <xdr:nvSpPr>
        <xdr:cNvPr id="820" name="フローチャート : 判断 819"/>
        <xdr:cNvSpPr/>
      </xdr:nvSpPr>
      <xdr:spPr>
        <a:xfrm>
          <a:off x="20383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109617</xdr:rowOff>
    </xdr:from>
    <xdr:ext cx="534377" cy="259045"/>
    <xdr:sp macro="" textlink="">
      <xdr:nvSpPr>
        <xdr:cNvPr id="821" name="テキスト ボックス 820"/>
        <xdr:cNvSpPr txBox="1"/>
      </xdr:nvSpPr>
      <xdr:spPr>
        <a:xfrm>
          <a:off x="20167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57214</xdr:rowOff>
    </xdr:from>
    <xdr:to>
      <xdr:col>28</xdr:col>
      <xdr:colOff>314325</xdr:colOff>
      <xdr:row>72</xdr:row>
      <xdr:rowOff>140653</xdr:rowOff>
    </xdr:to>
    <xdr:cxnSp macro="">
      <xdr:nvCxnSpPr>
        <xdr:cNvPr id="822" name="直線コネクタ 821"/>
        <xdr:cNvCxnSpPr/>
      </xdr:nvCxnSpPr>
      <xdr:spPr>
        <a:xfrm>
          <a:off x="18656300" y="12401614"/>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151842</xdr:rowOff>
    </xdr:from>
    <xdr:to>
      <xdr:col>28</xdr:col>
      <xdr:colOff>365125</xdr:colOff>
      <xdr:row>76</xdr:row>
      <xdr:rowOff>81992</xdr:rowOff>
    </xdr:to>
    <xdr:sp macro="" textlink="">
      <xdr:nvSpPr>
        <xdr:cNvPr id="823" name="フローチャート : 判断 822"/>
        <xdr:cNvSpPr/>
      </xdr:nvSpPr>
      <xdr:spPr>
        <a:xfrm>
          <a:off x="19494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73119</xdr:rowOff>
    </xdr:from>
    <xdr:ext cx="534377" cy="259045"/>
    <xdr:sp macro="" textlink="">
      <xdr:nvSpPr>
        <xdr:cNvPr id="824" name="テキスト ボックス 823"/>
        <xdr:cNvSpPr txBox="1"/>
      </xdr:nvSpPr>
      <xdr:spPr>
        <a:xfrm>
          <a:off x="19278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2032</xdr:rowOff>
    </xdr:from>
    <xdr:to>
      <xdr:col>27</xdr:col>
      <xdr:colOff>161925</xdr:colOff>
      <xdr:row>76</xdr:row>
      <xdr:rowOff>103632</xdr:rowOff>
    </xdr:to>
    <xdr:sp macro="" textlink="">
      <xdr:nvSpPr>
        <xdr:cNvPr id="825" name="フローチャート : 判断 824"/>
        <xdr:cNvSpPr/>
      </xdr:nvSpPr>
      <xdr:spPr>
        <a:xfrm>
          <a:off x="18605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94759</xdr:rowOff>
    </xdr:from>
    <xdr:ext cx="534377" cy="259045"/>
    <xdr:sp macro="" textlink="">
      <xdr:nvSpPr>
        <xdr:cNvPr id="826" name="テキスト ボックス 825"/>
        <xdr:cNvSpPr txBox="1"/>
      </xdr:nvSpPr>
      <xdr:spPr>
        <a:xfrm>
          <a:off x="18389111" y="131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77356</xdr:rowOff>
    </xdr:from>
    <xdr:to>
      <xdr:col>32</xdr:col>
      <xdr:colOff>238125</xdr:colOff>
      <xdr:row>76</xdr:row>
      <xdr:rowOff>7507</xdr:rowOff>
    </xdr:to>
    <xdr:sp macro="" textlink="">
      <xdr:nvSpPr>
        <xdr:cNvPr id="832" name="円/楕円 831"/>
        <xdr:cNvSpPr/>
      </xdr:nvSpPr>
      <xdr:spPr>
        <a:xfrm>
          <a:off x="221107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100233</xdr:rowOff>
    </xdr:from>
    <xdr:ext cx="534377" cy="259045"/>
    <xdr:sp macro="" textlink="">
      <xdr:nvSpPr>
        <xdr:cNvPr id="833" name="繰出金該当値テキスト"/>
        <xdr:cNvSpPr txBox="1"/>
      </xdr:nvSpPr>
      <xdr:spPr>
        <a:xfrm>
          <a:off x="22212300" y="12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40322</xdr:rowOff>
    </xdr:from>
    <xdr:to>
      <xdr:col>31</xdr:col>
      <xdr:colOff>85725</xdr:colOff>
      <xdr:row>71</xdr:row>
      <xdr:rowOff>141922</xdr:rowOff>
    </xdr:to>
    <xdr:sp macro="" textlink="">
      <xdr:nvSpPr>
        <xdr:cNvPr id="834" name="円/楕円 833"/>
        <xdr:cNvSpPr/>
      </xdr:nvSpPr>
      <xdr:spPr>
        <a:xfrm>
          <a:off x="21272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158449</xdr:rowOff>
    </xdr:from>
    <xdr:ext cx="534377" cy="259045"/>
    <xdr:sp macro="" textlink="">
      <xdr:nvSpPr>
        <xdr:cNvPr id="835" name="テキスト ボックス 834"/>
        <xdr:cNvSpPr txBox="1"/>
      </xdr:nvSpPr>
      <xdr:spPr>
        <a:xfrm>
          <a:off x="21056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168758</xdr:rowOff>
    </xdr:from>
    <xdr:to>
      <xdr:col>29</xdr:col>
      <xdr:colOff>568325</xdr:colOff>
      <xdr:row>72</xdr:row>
      <xdr:rowOff>98908</xdr:rowOff>
    </xdr:to>
    <xdr:sp macro="" textlink="">
      <xdr:nvSpPr>
        <xdr:cNvPr id="836" name="円/楕円 835"/>
        <xdr:cNvSpPr/>
      </xdr:nvSpPr>
      <xdr:spPr>
        <a:xfrm>
          <a:off x="20383500" y="123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115435</xdr:rowOff>
    </xdr:from>
    <xdr:ext cx="534377" cy="259045"/>
    <xdr:sp macro="" textlink="">
      <xdr:nvSpPr>
        <xdr:cNvPr id="837" name="テキスト ボックス 836"/>
        <xdr:cNvSpPr txBox="1"/>
      </xdr:nvSpPr>
      <xdr:spPr>
        <a:xfrm>
          <a:off x="20167111" y="121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89853</xdr:rowOff>
    </xdr:from>
    <xdr:to>
      <xdr:col>28</xdr:col>
      <xdr:colOff>365125</xdr:colOff>
      <xdr:row>73</xdr:row>
      <xdr:rowOff>20003</xdr:rowOff>
    </xdr:to>
    <xdr:sp macro="" textlink="">
      <xdr:nvSpPr>
        <xdr:cNvPr id="838" name="円/楕円 837"/>
        <xdr:cNvSpPr/>
      </xdr:nvSpPr>
      <xdr:spPr>
        <a:xfrm>
          <a:off x="19494500" y="12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36530</xdr:rowOff>
    </xdr:from>
    <xdr:ext cx="534377" cy="259045"/>
    <xdr:sp macro="" textlink="">
      <xdr:nvSpPr>
        <xdr:cNvPr id="839" name="テキスト ボックス 838"/>
        <xdr:cNvSpPr txBox="1"/>
      </xdr:nvSpPr>
      <xdr:spPr>
        <a:xfrm>
          <a:off x="19278111" y="122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6414</xdr:rowOff>
    </xdr:from>
    <xdr:to>
      <xdr:col>27</xdr:col>
      <xdr:colOff>161925</xdr:colOff>
      <xdr:row>72</xdr:row>
      <xdr:rowOff>108014</xdr:rowOff>
    </xdr:to>
    <xdr:sp macro="" textlink="">
      <xdr:nvSpPr>
        <xdr:cNvPr id="840" name="円/楕円 839"/>
        <xdr:cNvSpPr/>
      </xdr:nvSpPr>
      <xdr:spPr>
        <a:xfrm>
          <a:off x="18605500" y="123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124541</xdr:rowOff>
    </xdr:from>
    <xdr:ext cx="534377" cy="259045"/>
    <xdr:sp macro="" textlink="">
      <xdr:nvSpPr>
        <xdr:cNvPr id="841" name="テキスト ボックス 840"/>
        <xdr:cNvSpPr txBox="1"/>
      </xdr:nvSpPr>
      <xdr:spPr>
        <a:xfrm>
          <a:off x="18389111" y="121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7" name="テキスト ボックス 86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4" name="テキスト ボックス 88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124,770</a:t>
          </a:r>
          <a:r>
            <a:rPr kumimoji="1" lang="ja-JP" altLang="en-US" sz="1300">
              <a:latin typeface="ＭＳ Ｐゴシック"/>
            </a:rPr>
            <a:t>円となっており、類似団体と比較して高い水準になっている。これは、本市が全国的にみても生活保護率が高く、生活保護費が高い水準で推移していることが主な要因である。また、普通建設事業費（うち更新整備）は、住民一人当たり</a:t>
          </a:r>
          <a:r>
            <a:rPr kumimoji="1" lang="en-US" altLang="ja-JP" sz="1300">
              <a:latin typeface="ＭＳ Ｐゴシック"/>
            </a:rPr>
            <a:t>44,754</a:t>
          </a:r>
          <a:r>
            <a:rPr kumimoji="1" lang="ja-JP" altLang="en-US" sz="1300">
              <a:latin typeface="ＭＳ Ｐゴシック"/>
            </a:rPr>
            <a:t>円となっており、類似団体と比較して高い水準にあるが、これは、平成</a:t>
          </a:r>
          <a:r>
            <a:rPr kumimoji="1" lang="en-US" altLang="ja-JP" sz="1300">
              <a:latin typeface="ＭＳ Ｐゴシック"/>
            </a:rPr>
            <a:t>27</a:t>
          </a:r>
          <a:r>
            <a:rPr kumimoji="1" lang="ja-JP" altLang="en-US" sz="1300">
              <a:latin typeface="ＭＳ Ｐゴシック"/>
            </a:rPr>
            <a:t>年度が近年集中的に実施してきた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学校園耐震補強事業等の最終年度であり、事業費が大幅に増加したことによるものである。なお、補助費等、投資及び出資金がそれぞれ前年度より増加している要因は下水道事業会計が地方公営企業法一部適用を行ったことで繰出金から性質が振り替えられたためである。</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12337</xdr:rowOff>
    </xdr:from>
    <xdr:to>
      <xdr:col>6</xdr:col>
      <xdr:colOff>511175</xdr:colOff>
      <xdr:row>36</xdr:row>
      <xdr:rowOff>74386</xdr:rowOff>
    </xdr:to>
    <xdr:cxnSp macro="">
      <xdr:nvCxnSpPr>
        <xdr:cNvPr id="63" name="直線コネクタ 62"/>
        <xdr:cNvCxnSpPr/>
      </xdr:nvCxnSpPr>
      <xdr:spPr>
        <a:xfrm flipV="1">
          <a:off x="3797300" y="618453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74386</xdr:rowOff>
    </xdr:from>
    <xdr:to>
      <xdr:col>5</xdr:col>
      <xdr:colOff>358775</xdr:colOff>
      <xdr:row>36</xdr:row>
      <xdr:rowOff>101600</xdr:rowOff>
    </xdr:to>
    <xdr:cxnSp macro="">
      <xdr:nvCxnSpPr>
        <xdr:cNvPr id="66" name="直線コネクタ 65"/>
        <xdr:cNvCxnSpPr/>
      </xdr:nvCxnSpPr>
      <xdr:spPr>
        <a:xfrm flipV="1">
          <a:off x="2908300" y="624658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143510</xdr:rowOff>
    </xdr:from>
    <xdr:to>
      <xdr:col>4</xdr:col>
      <xdr:colOff>155575</xdr:colOff>
      <xdr:row>36</xdr:row>
      <xdr:rowOff>101600</xdr:rowOff>
    </xdr:to>
    <xdr:cxnSp macro="">
      <xdr:nvCxnSpPr>
        <xdr:cNvPr id="69" name="直線コネクタ 68"/>
        <xdr:cNvCxnSpPr/>
      </xdr:nvCxnSpPr>
      <xdr:spPr>
        <a:xfrm>
          <a:off x="2019300" y="6144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83639</xdr:rowOff>
    </xdr:from>
    <xdr:to>
      <xdr:col>2</xdr:col>
      <xdr:colOff>638175</xdr:colOff>
      <xdr:row>35</xdr:row>
      <xdr:rowOff>143510</xdr:rowOff>
    </xdr:to>
    <xdr:cxnSp macro="">
      <xdr:nvCxnSpPr>
        <xdr:cNvPr id="72" name="直線コネクタ 71"/>
        <xdr:cNvCxnSpPr/>
      </xdr:nvCxnSpPr>
      <xdr:spPr>
        <a:xfrm>
          <a:off x="1130300" y="5741489"/>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132987</xdr:rowOff>
    </xdr:from>
    <xdr:to>
      <xdr:col>6</xdr:col>
      <xdr:colOff>561975</xdr:colOff>
      <xdr:row>36</xdr:row>
      <xdr:rowOff>63137</xdr:rowOff>
    </xdr:to>
    <xdr:sp macro="" textlink="">
      <xdr:nvSpPr>
        <xdr:cNvPr id="82" name="円/楕円 81"/>
        <xdr:cNvSpPr/>
      </xdr:nvSpPr>
      <xdr:spPr>
        <a:xfrm>
          <a:off x="45847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111414</xdr:rowOff>
    </xdr:from>
    <xdr:ext cx="469744" cy="259045"/>
    <xdr:sp macro="" textlink="">
      <xdr:nvSpPr>
        <xdr:cNvPr id="83" name="議会費該当値テキスト"/>
        <xdr:cNvSpPr txBox="1"/>
      </xdr:nvSpPr>
      <xdr:spPr>
        <a:xfrm>
          <a:off x="4686300"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23586</xdr:rowOff>
    </xdr:from>
    <xdr:to>
      <xdr:col>5</xdr:col>
      <xdr:colOff>409575</xdr:colOff>
      <xdr:row>36</xdr:row>
      <xdr:rowOff>125186</xdr:rowOff>
    </xdr:to>
    <xdr:sp macro="" textlink="">
      <xdr:nvSpPr>
        <xdr:cNvPr id="84" name="円/楕円 83"/>
        <xdr:cNvSpPr/>
      </xdr:nvSpPr>
      <xdr:spPr>
        <a:xfrm>
          <a:off x="3746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116313</xdr:rowOff>
    </xdr:from>
    <xdr:ext cx="469744" cy="259045"/>
    <xdr:sp macro="" textlink="">
      <xdr:nvSpPr>
        <xdr:cNvPr id="85" name="テキスト ボックス 84"/>
        <xdr:cNvSpPr txBox="1"/>
      </xdr:nvSpPr>
      <xdr:spPr>
        <a:xfrm>
          <a:off x="3562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50800</xdr:rowOff>
    </xdr:from>
    <xdr:to>
      <xdr:col>4</xdr:col>
      <xdr:colOff>206375</xdr:colOff>
      <xdr:row>36</xdr:row>
      <xdr:rowOff>152400</xdr:rowOff>
    </xdr:to>
    <xdr:sp macro="" textlink="">
      <xdr:nvSpPr>
        <xdr:cNvPr id="86" name="円/楕円 85"/>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143527</xdr:rowOff>
    </xdr:from>
    <xdr:ext cx="469744" cy="259045"/>
    <xdr:sp macro="" textlink="">
      <xdr:nvSpPr>
        <xdr:cNvPr id="87" name="テキスト ボックス 86"/>
        <xdr:cNvSpPr txBox="1"/>
      </xdr:nvSpPr>
      <xdr:spPr>
        <a:xfrm>
          <a:off x="2673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92710</xdr:rowOff>
    </xdr:from>
    <xdr:to>
      <xdr:col>3</xdr:col>
      <xdr:colOff>3175</xdr:colOff>
      <xdr:row>36</xdr:row>
      <xdr:rowOff>22860</xdr:rowOff>
    </xdr:to>
    <xdr:sp macro="" textlink="">
      <xdr:nvSpPr>
        <xdr:cNvPr id="88" name="円/楕円 87"/>
        <xdr:cNvSpPr/>
      </xdr:nvSpPr>
      <xdr:spPr>
        <a:xfrm>
          <a:off x="1968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13987</xdr:rowOff>
    </xdr:from>
    <xdr:ext cx="469744" cy="259045"/>
    <xdr:sp macro="" textlink="">
      <xdr:nvSpPr>
        <xdr:cNvPr id="89" name="テキスト ボックス 88"/>
        <xdr:cNvSpPr txBox="1"/>
      </xdr:nvSpPr>
      <xdr:spPr>
        <a:xfrm>
          <a:off x="1784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32839</xdr:rowOff>
    </xdr:from>
    <xdr:to>
      <xdr:col>1</xdr:col>
      <xdr:colOff>485775</xdr:colOff>
      <xdr:row>33</xdr:row>
      <xdr:rowOff>134439</xdr:rowOff>
    </xdr:to>
    <xdr:sp macro="" textlink="">
      <xdr:nvSpPr>
        <xdr:cNvPr id="90" name="円/楕円 89"/>
        <xdr:cNvSpPr/>
      </xdr:nvSpPr>
      <xdr:spPr>
        <a:xfrm>
          <a:off x="1079500" y="56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150966</xdr:rowOff>
    </xdr:from>
    <xdr:ext cx="469744" cy="259045"/>
    <xdr:sp macro="" textlink="">
      <xdr:nvSpPr>
        <xdr:cNvPr id="91" name="テキスト ボックス 90"/>
        <xdr:cNvSpPr txBox="1"/>
      </xdr:nvSpPr>
      <xdr:spPr>
        <a:xfrm>
          <a:off x="895427" y="546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169723</xdr:rowOff>
    </xdr:from>
    <xdr:to>
      <xdr:col>6</xdr:col>
      <xdr:colOff>511175</xdr:colOff>
      <xdr:row>58</xdr:row>
      <xdr:rowOff>62357</xdr:rowOff>
    </xdr:to>
    <xdr:cxnSp macro="">
      <xdr:nvCxnSpPr>
        <xdr:cNvPr id="121" name="直線コネクタ 120"/>
        <xdr:cNvCxnSpPr/>
      </xdr:nvCxnSpPr>
      <xdr:spPr>
        <a:xfrm>
          <a:off x="3797300" y="9942373"/>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125108</xdr:rowOff>
    </xdr:from>
    <xdr:to>
      <xdr:col>5</xdr:col>
      <xdr:colOff>358775</xdr:colOff>
      <xdr:row>57</xdr:row>
      <xdr:rowOff>169723</xdr:rowOff>
    </xdr:to>
    <xdr:cxnSp macro="">
      <xdr:nvCxnSpPr>
        <xdr:cNvPr id="124" name="直線コネクタ 123"/>
        <xdr:cNvCxnSpPr/>
      </xdr:nvCxnSpPr>
      <xdr:spPr>
        <a:xfrm>
          <a:off x="2908300" y="9726308"/>
          <a:ext cx="8890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125108</xdr:rowOff>
    </xdr:from>
    <xdr:to>
      <xdr:col>4</xdr:col>
      <xdr:colOff>155575</xdr:colOff>
      <xdr:row>58</xdr:row>
      <xdr:rowOff>66357</xdr:rowOff>
    </xdr:to>
    <xdr:cxnSp macro="">
      <xdr:nvCxnSpPr>
        <xdr:cNvPr id="127" name="直線コネクタ 126"/>
        <xdr:cNvCxnSpPr/>
      </xdr:nvCxnSpPr>
      <xdr:spPr>
        <a:xfrm flipV="1">
          <a:off x="2019300" y="9726308"/>
          <a:ext cx="889000" cy="2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4407</xdr:rowOff>
    </xdr:from>
    <xdr:to>
      <xdr:col>2</xdr:col>
      <xdr:colOff>638175</xdr:colOff>
      <xdr:row>58</xdr:row>
      <xdr:rowOff>66357</xdr:rowOff>
    </xdr:to>
    <xdr:cxnSp macro="">
      <xdr:nvCxnSpPr>
        <xdr:cNvPr id="130" name="直線コネクタ 129"/>
        <xdr:cNvCxnSpPr/>
      </xdr:nvCxnSpPr>
      <xdr:spPr>
        <a:xfrm>
          <a:off x="1130300" y="9948507"/>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11557</xdr:rowOff>
    </xdr:from>
    <xdr:to>
      <xdr:col>6</xdr:col>
      <xdr:colOff>561975</xdr:colOff>
      <xdr:row>58</xdr:row>
      <xdr:rowOff>113157</xdr:rowOff>
    </xdr:to>
    <xdr:sp macro="" textlink="">
      <xdr:nvSpPr>
        <xdr:cNvPr id="140" name="円/楕円 139"/>
        <xdr:cNvSpPr/>
      </xdr:nvSpPr>
      <xdr:spPr>
        <a:xfrm>
          <a:off x="45847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97934</xdr:rowOff>
    </xdr:from>
    <xdr:ext cx="534377" cy="259045"/>
    <xdr:sp macro="" textlink="">
      <xdr:nvSpPr>
        <xdr:cNvPr id="141" name="総務費該当値テキスト"/>
        <xdr:cNvSpPr txBox="1"/>
      </xdr:nvSpPr>
      <xdr:spPr>
        <a:xfrm>
          <a:off x="4686300" y="98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118923</xdr:rowOff>
    </xdr:from>
    <xdr:to>
      <xdr:col>5</xdr:col>
      <xdr:colOff>409575</xdr:colOff>
      <xdr:row>58</xdr:row>
      <xdr:rowOff>49073</xdr:rowOff>
    </xdr:to>
    <xdr:sp macro="" textlink="">
      <xdr:nvSpPr>
        <xdr:cNvPr id="142" name="円/楕円 141"/>
        <xdr:cNvSpPr/>
      </xdr:nvSpPr>
      <xdr:spPr>
        <a:xfrm>
          <a:off x="3746500" y="98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40200</xdr:rowOff>
    </xdr:from>
    <xdr:ext cx="534377" cy="259045"/>
    <xdr:sp macro="" textlink="">
      <xdr:nvSpPr>
        <xdr:cNvPr id="143" name="テキスト ボックス 142"/>
        <xdr:cNvSpPr txBox="1"/>
      </xdr:nvSpPr>
      <xdr:spPr>
        <a:xfrm>
          <a:off x="3530111" y="99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74308</xdr:rowOff>
    </xdr:from>
    <xdr:to>
      <xdr:col>4</xdr:col>
      <xdr:colOff>206375</xdr:colOff>
      <xdr:row>57</xdr:row>
      <xdr:rowOff>4458</xdr:rowOff>
    </xdr:to>
    <xdr:sp macro="" textlink="">
      <xdr:nvSpPr>
        <xdr:cNvPr id="144" name="円/楕円 143"/>
        <xdr:cNvSpPr/>
      </xdr:nvSpPr>
      <xdr:spPr>
        <a:xfrm>
          <a:off x="2857500" y="96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20985</xdr:rowOff>
    </xdr:from>
    <xdr:ext cx="534377" cy="259045"/>
    <xdr:sp macro="" textlink="">
      <xdr:nvSpPr>
        <xdr:cNvPr id="145" name="テキスト ボックス 144"/>
        <xdr:cNvSpPr txBox="1"/>
      </xdr:nvSpPr>
      <xdr:spPr>
        <a:xfrm>
          <a:off x="2641111" y="94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15557</xdr:rowOff>
    </xdr:from>
    <xdr:to>
      <xdr:col>3</xdr:col>
      <xdr:colOff>3175</xdr:colOff>
      <xdr:row>58</xdr:row>
      <xdr:rowOff>117157</xdr:rowOff>
    </xdr:to>
    <xdr:sp macro="" textlink="">
      <xdr:nvSpPr>
        <xdr:cNvPr id="146" name="円/楕円 145"/>
        <xdr:cNvSpPr/>
      </xdr:nvSpPr>
      <xdr:spPr>
        <a:xfrm>
          <a:off x="1968500" y="99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108284</xdr:rowOff>
    </xdr:from>
    <xdr:ext cx="534377" cy="259045"/>
    <xdr:sp macro="" textlink="">
      <xdr:nvSpPr>
        <xdr:cNvPr id="147" name="テキスト ボックス 146"/>
        <xdr:cNvSpPr txBox="1"/>
      </xdr:nvSpPr>
      <xdr:spPr>
        <a:xfrm>
          <a:off x="1752111" y="100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125057</xdr:rowOff>
    </xdr:from>
    <xdr:to>
      <xdr:col>1</xdr:col>
      <xdr:colOff>485775</xdr:colOff>
      <xdr:row>58</xdr:row>
      <xdr:rowOff>55207</xdr:rowOff>
    </xdr:to>
    <xdr:sp macro="" textlink="">
      <xdr:nvSpPr>
        <xdr:cNvPr id="148" name="円/楕円 147"/>
        <xdr:cNvSpPr/>
      </xdr:nvSpPr>
      <xdr:spPr>
        <a:xfrm>
          <a:off x="1079500" y="9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46334</xdr:rowOff>
    </xdr:from>
    <xdr:ext cx="534377" cy="259045"/>
    <xdr:sp macro="" textlink="">
      <xdr:nvSpPr>
        <xdr:cNvPr id="149" name="テキスト ボックス 148"/>
        <xdr:cNvSpPr txBox="1"/>
      </xdr:nvSpPr>
      <xdr:spPr>
        <a:xfrm>
          <a:off x="863111" y="99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46679</xdr:rowOff>
    </xdr:from>
    <xdr:to>
      <xdr:col>6</xdr:col>
      <xdr:colOff>511175</xdr:colOff>
      <xdr:row>70</xdr:row>
      <xdr:rowOff>110592</xdr:rowOff>
    </xdr:to>
    <xdr:cxnSp macro="">
      <xdr:nvCxnSpPr>
        <xdr:cNvPr id="179" name="直線コネクタ 178"/>
        <xdr:cNvCxnSpPr/>
      </xdr:nvCxnSpPr>
      <xdr:spPr>
        <a:xfrm flipV="1">
          <a:off x="3797300" y="12048179"/>
          <a:ext cx="8382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110592</xdr:rowOff>
    </xdr:from>
    <xdr:to>
      <xdr:col>5</xdr:col>
      <xdr:colOff>358775</xdr:colOff>
      <xdr:row>72</xdr:row>
      <xdr:rowOff>28791</xdr:rowOff>
    </xdr:to>
    <xdr:cxnSp macro="">
      <xdr:nvCxnSpPr>
        <xdr:cNvPr id="182" name="直線コネクタ 181"/>
        <xdr:cNvCxnSpPr/>
      </xdr:nvCxnSpPr>
      <xdr:spPr>
        <a:xfrm flipV="1">
          <a:off x="2908300" y="12112092"/>
          <a:ext cx="889000" cy="2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28791</xdr:rowOff>
    </xdr:from>
    <xdr:to>
      <xdr:col>4</xdr:col>
      <xdr:colOff>155575</xdr:colOff>
      <xdr:row>72</xdr:row>
      <xdr:rowOff>96133</xdr:rowOff>
    </xdr:to>
    <xdr:cxnSp macro="">
      <xdr:nvCxnSpPr>
        <xdr:cNvPr id="185" name="直線コネクタ 184"/>
        <xdr:cNvCxnSpPr/>
      </xdr:nvCxnSpPr>
      <xdr:spPr>
        <a:xfrm flipV="1">
          <a:off x="2019300" y="12373191"/>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70224</xdr:rowOff>
    </xdr:from>
    <xdr:to>
      <xdr:col>2</xdr:col>
      <xdr:colOff>638175</xdr:colOff>
      <xdr:row>72</xdr:row>
      <xdr:rowOff>96133</xdr:rowOff>
    </xdr:to>
    <xdr:cxnSp macro="">
      <xdr:nvCxnSpPr>
        <xdr:cNvPr id="188" name="直線コネクタ 187"/>
        <xdr:cNvCxnSpPr/>
      </xdr:nvCxnSpPr>
      <xdr:spPr>
        <a:xfrm>
          <a:off x="1130300" y="12414624"/>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167329</xdr:rowOff>
    </xdr:from>
    <xdr:to>
      <xdr:col>6</xdr:col>
      <xdr:colOff>561975</xdr:colOff>
      <xdr:row>70</xdr:row>
      <xdr:rowOff>97479</xdr:rowOff>
    </xdr:to>
    <xdr:sp macro="" textlink="">
      <xdr:nvSpPr>
        <xdr:cNvPr id="198" name="円/楕円 197"/>
        <xdr:cNvSpPr/>
      </xdr:nvSpPr>
      <xdr:spPr>
        <a:xfrm>
          <a:off x="4584700" y="119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82256</xdr:rowOff>
    </xdr:from>
    <xdr:ext cx="599010" cy="259045"/>
    <xdr:sp macro="" textlink="">
      <xdr:nvSpPr>
        <xdr:cNvPr id="199" name="民生費該当値テキスト"/>
        <xdr:cNvSpPr txBox="1"/>
      </xdr:nvSpPr>
      <xdr:spPr>
        <a:xfrm>
          <a:off x="4686300" y="119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180,883</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59792</xdr:rowOff>
    </xdr:from>
    <xdr:to>
      <xdr:col>5</xdr:col>
      <xdr:colOff>409575</xdr:colOff>
      <xdr:row>70</xdr:row>
      <xdr:rowOff>161392</xdr:rowOff>
    </xdr:to>
    <xdr:sp macro="" textlink="">
      <xdr:nvSpPr>
        <xdr:cNvPr id="200" name="円/楕円 199"/>
        <xdr:cNvSpPr/>
      </xdr:nvSpPr>
      <xdr:spPr>
        <a:xfrm>
          <a:off x="3746500" y="120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6469</xdr:rowOff>
    </xdr:from>
    <xdr:ext cx="599010" cy="259045"/>
    <xdr:sp macro="" textlink="">
      <xdr:nvSpPr>
        <xdr:cNvPr id="201" name="テキスト ボックス 200"/>
        <xdr:cNvSpPr txBox="1"/>
      </xdr:nvSpPr>
      <xdr:spPr>
        <a:xfrm>
          <a:off x="3497794" y="1183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177,528</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149441</xdr:rowOff>
    </xdr:from>
    <xdr:to>
      <xdr:col>4</xdr:col>
      <xdr:colOff>206375</xdr:colOff>
      <xdr:row>72</xdr:row>
      <xdr:rowOff>79591</xdr:rowOff>
    </xdr:to>
    <xdr:sp macro="" textlink="">
      <xdr:nvSpPr>
        <xdr:cNvPr id="202" name="円/楕円 201"/>
        <xdr:cNvSpPr/>
      </xdr:nvSpPr>
      <xdr:spPr>
        <a:xfrm>
          <a:off x="2857500" y="123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96118</xdr:rowOff>
    </xdr:from>
    <xdr:ext cx="599010" cy="259045"/>
    <xdr:sp macro="" textlink="">
      <xdr:nvSpPr>
        <xdr:cNvPr id="203" name="テキスト ボックス 202"/>
        <xdr:cNvSpPr txBox="1"/>
      </xdr:nvSpPr>
      <xdr:spPr>
        <a:xfrm>
          <a:off x="2608794" y="1209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163,822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45333</xdr:rowOff>
    </xdr:from>
    <xdr:to>
      <xdr:col>3</xdr:col>
      <xdr:colOff>3175</xdr:colOff>
      <xdr:row>72</xdr:row>
      <xdr:rowOff>146933</xdr:rowOff>
    </xdr:to>
    <xdr:sp macro="" textlink="">
      <xdr:nvSpPr>
        <xdr:cNvPr id="204" name="円/楕円 203"/>
        <xdr:cNvSpPr/>
      </xdr:nvSpPr>
      <xdr:spPr>
        <a:xfrm>
          <a:off x="1968500" y="12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163460</xdr:rowOff>
    </xdr:from>
    <xdr:ext cx="599010" cy="259045"/>
    <xdr:sp macro="" textlink="">
      <xdr:nvSpPr>
        <xdr:cNvPr id="205" name="テキスト ボックス 204"/>
        <xdr:cNvSpPr txBox="1"/>
      </xdr:nvSpPr>
      <xdr:spPr>
        <a:xfrm>
          <a:off x="1719794" y="121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160,287</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19424</xdr:rowOff>
    </xdr:from>
    <xdr:to>
      <xdr:col>1</xdr:col>
      <xdr:colOff>485775</xdr:colOff>
      <xdr:row>72</xdr:row>
      <xdr:rowOff>121024</xdr:rowOff>
    </xdr:to>
    <xdr:sp macro="" textlink="">
      <xdr:nvSpPr>
        <xdr:cNvPr id="206" name="円/楕円 205"/>
        <xdr:cNvSpPr/>
      </xdr:nvSpPr>
      <xdr:spPr>
        <a:xfrm>
          <a:off x="1079500" y="123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137551</xdr:rowOff>
    </xdr:from>
    <xdr:ext cx="599010" cy="259045"/>
    <xdr:sp macro="" textlink="">
      <xdr:nvSpPr>
        <xdr:cNvPr id="207" name="テキスト ボックス 206"/>
        <xdr:cNvSpPr txBox="1"/>
      </xdr:nvSpPr>
      <xdr:spPr>
        <a:xfrm>
          <a:off x="830794" y="1213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139373</xdr:rowOff>
    </xdr:from>
    <xdr:to>
      <xdr:col>6</xdr:col>
      <xdr:colOff>511175</xdr:colOff>
      <xdr:row>97</xdr:row>
      <xdr:rowOff>11095</xdr:rowOff>
    </xdr:to>
    <xdr:cxnSp macro="">
      <xdr:nvCxnSpPr>
        <xdr:cNvPr id="239" name="直線コネクタ 238"/>
        <xdr:cNvCxnSpPr/>
      </xdr:nvCxnSpPr>
      <xdr:spPr>
        <a:xfrm>
          <a:off x="3797300" y="16598573"/>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139373</xdr:rowOff>
    </xdr:from>
    <xdr:to>
      <xdr:col>5</xdr:col>
      <xdr:colOff>358775</xdr:colOff>
      <xdr:row>97</xdr:row>
      <xdr:rowOff>34054</xdr:rowOff>
    </xdr:to>
    <xdr:cxnSp macro="">
      <xdr:nvCxnSpPr>
        <xdr:cNvPr id="242" name="直線コネクタ 241"/>
        <xdr:cNvCxnSpPr/>
      </xdr:nvCxnSpPr>
      <xdr:spPr>
        <a:xfrm flipV="1">
          <a:off x="2908300" y="16598573"/>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18836</xdr:rowOff>
    </xdr:from>
    <xdr:to>
      <xdr:col>4</xdr:col>
      <xdr:colOff>155575</xdr:colOff>
      <xdr:row>97</xdr:row>
      <xdr:rowOff>34054</xdr:rowOff>
    </xdr:to>
    <xdr:cxnSp macro="">
      <xdr:nvCxnSpPr>
        <xdr:cNvPr id="245" name="直線コネクタ 244"/>
        <xdr:cNvCxnSpPr/>
      </xdr:nvCxnSpPr>
      <xdr:spPr>
        <a:xfrm>
          <a:off x="2019300" y="16649486"/>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165108</xdr:rowOff>
    </xdr:from>
    <xdr:to>
      <xdr:col>2</xdr:col>
      <xdr:colOff>638175</xdr:colOff>
      <xdr:row>97</xdr:row>
      <xdr:rowOff>18836</xdr:rowOff>
    </xdr:to>
    <xdr:cxnSp macro="">
      <xdr:nvCxnSpPr>
        <xdr:cNvPr id="248" name="直線コネクタ 247"/>
        <xdr:cNvCxnSpPr/>
      </xdr:nvCxnSpPr>
      <xdr:spPr>
        <a:xfrm>
          <a:off x="1130300" y="16624308"/>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131745</xdr:rowOff>
    </xdr:from>
    <xdr:to>
      <xdr:col>6</xdr:col>
      <xdr:colOff>561975</xdr:colOff>
      <xdr:row>97</xdr:row>
      <xdr:rowOff>61895</xdr:rowOff>
    </xdr:to>
    <xdr:sp macro="" textlink="">
      <xdr:nvSpPr>
        <xdr:cNvPr id="258" name="円/楕円 257"/>
        <xdr:cNvSpPr/>
      </xdr:nvSpPr>
      <xdr:spPr>
        <a:xfrm>
          <a:off x="4584700" y="165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154622</xdr:rowOff>
    </xdr:from>
    <xdr:ext cx="534377" cy="259045"/>
    <xdr:sp macro="" textlink="">
      <xdr:nvSpPr>
        <xdr:cNvPr id="259" name="衛生費該当値テキスト"/>
        <xdr:cNvSpPr txBox="1"/>
      </xdr:nvSpPr>
      <xdr:spPr>
        <a:xfrm>
          <a:off x="4686300" y="164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88573</xdr:rowOff>
    </xdr:from>
    <xdr:to>
      <xdr:col>5</xdr:col>
      <xdr:colOff>409575</xdr:colOff>
      <xdr:row>97</xdr:row>
      <xdr:rowOff>18723</xdr:rowOff>
    </xdr:to>
    <xdr:sp macro="" textlink="">
      <xdr:nvSpPr>
        <xdr:cNvPr id="260" name="円/楕円 259"/>
        <xdr:cNvSpPr/>
      </xdr:nvSpPr>
      <xdr:spPr>
        <a:xfrm>
          <a:off x="3746500" y="165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35250</xdr:rowOff>
    </xdr:from>
    <xdr:ext cx="534377" cy="259045"/>
    <xdr:sp macro="" textlink="">
      <xdr:nvSpPr>
        <xdr:cNvPr id="261" name="テキスト ボックス 260"/>
        <xdr:cNvSpPr txBox="1"/>
      </xdr:nvSpPr>
      <xdr:spPr>
        <a:xfrm>
          <a:off x="3530111" y="163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154704</xdr:rowOff>
    </xdr:from>
    <xdr:to>
      <xdr:col>4</xdr:col>
      <xdr:colOff>206375</xdr:colOff>
      <xdr:row>97</xdr:row>
      <xdr:rowOff>84854</xdr:rowOff>
    </xdr:to>
    <xdr:sp macro="" textlink="">
      <xdr:nvSpPr>
        <xdr:cNvPr id="262" name="円/楕円 261"/>
        <xdr:cNvSpPr/>
      </xdr:nvSpPr>
      <xdr:spPr>
        <a:xfrm>
          <a:off x="2857500" y="166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101381</xdr:rowOff>
    </xdr:from>
    <xdr:ext cx="534377" cy="259045"/>
    <xdr:sp macro="" textlink="">
      <xdr:nvSpPr>
        <xdr:cNvPr id="263" name="テキスト ボックス 262"/>
        <xdr:cNvSpPr txBox="1"/>
      </xdr:nvSpPr>
      <xdr:spPr>
        <a:xfrm>
          <a:off x="2641111" y="1638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139486</xdr:rowOff>
    </xdr:from>
    <xdr:to>
      <xdr:col>3</xdr:col>
      <xdr:colOff>3175</xdr:colOff>
      <xdr:row>97</xdr:row>
      <xdr:rowOff>69636</xdr:rowOff>
    </xdr:to>
    <xdr:sp macro="" textlink="">
      <xdr:nvSpPr>
        <xdr:cNvPr id="264" name="円/楕円 263"/>
        <xdr:cNvSpPr/>
      </xdr:nvSpPr>
      <xdr:spPr>
        <a:xfrm>
          <a:off x="1968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86163</xdr:rowOff>
    </xdr:from>
    <xdr:ext cx="534377" cy="259045"/>
    <xdr:sp macro="" textlink="">
      <xdr:nvSpPr>
        <xdr:cNvPr id="265" name="テキスト ボックス 264"/>
        <xdr:cNvSpPr txBox="1"/>
      </xdr:nvSpPr>
      <xdr:spPr>
        <a:xfrm>
          <a:off x="1752111" y="16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114308</xdr:rowOff>
    </xdr:from>
    <xdr:to>
      <xdr:col>1</xdr:col>
      <xdr:colOff>485775</xdr:colOff>
      <xdr:row>97</xdr:row>
      <xdr:rowOff>44458</xdr:rowOff>
    </xdr:to>
    <xdr:sp macro="" textlink="">
      <xdr:nvSpPr>
        <xdr:cNvPr id="266" name="円/楕円 265"/>
        <xdr:cNvSpPr/>
      </xdr:nvSpPr>
      <xdr:spPr>
        <a:xfrm>
          <a:off x="1079500" y="165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60985</xdr:rowOff>
    </xdr:from>
    <xdr:ext cx="534377" cy="259045"/>
    <xdr:sp macro="" textlink="">
      <xdr:nvSpPr>
        <xdr:cNvPr id="267" name="テキスト ボックス 266"/>
        <xdr:cNvSpPr txBox="1"/>
      </xdr:nvSpPr>
      <xdr:spPr>
        <a:xfrm>
          <a:off x="863111" y="163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118110</xdr:rowOff>
    </xdr:from>
    <xdr:to>
      <xdr:col>15</xdr:col>
      <xdr:colOff>180975</xdr:colOff>
      <xdr:row>38</xdr:row>
      <xdr:rowOff>127889</xdr:rowOff>
    </xdr:to>
    <xdr:cxnSp macro="">
      <xdr:nvCxnSpPr>
        <xdr:cNvPr id="296" name="直線コネクタ 295"/>
        <xdr:cNvCxnSpPr/>
      </xdr:nvCxnSpPr>
      <xdr:spPr>
        <a:xfrm>
          <a:off x="9639300" y="6633210"/>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102362</xdr:rowOff>
    </xdr:from>
    <xdr:to>
      <xdr:col>14</xdr:col>
      <xdr:colOff>28575</xdr:colOff>
      <xdr:row>38</xdr:row>
      <xdr:rowOff>118110</xdr:rowOff>
    </xdr:to>
    <xdr:cxnSp macro="">
      <xdr:nvCxnSpPr>
        <xdr:cNvPr id="299" name="直線コネクタ 298"/>
        <xdr:cNvCxnSpPr/>
      </xdr:nvCxnSpPr>
      <xdr:spPr>
        <a:xfrm>
          <a:off x="8750300" y="661746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97536</xdr:rowOff>
    </xdr:from>
    <xdr:to>
      <xdr:col>12</xdr:col>
      <xdr:colOff>511175</xdr:colOff>
      <xdr:row>38</xdr:row>
      <xdr:rowOff>102362</xdr:rowOff>
    </xdr:to>
    <xdr:cxnSp macro="">
      <xdr:nvCxnSpPr>
        <xdr:cNvPr id="302" name="直線コネクタ 301"/>
        <xdr:cNvCxnSpPr/>
      </xdr:nvCxnSpPr>
      <xdr:spPr>
        <a:xfrm>
          <a:off x="7861300" y="66126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72771</xdr:rowOff>
    </xdr:from>
    <xdr:to>
      <xdr:col>11</xdr:col>
      <xdr:colOff>307975</xdr:colOff>
      <xdr:row>38</xdr:row>
      <xdr:rowOff>97536</xdr:rowOff>
    </xdr:to>
    <xdr:cxnSp macro="">
      <xdr:nvCxnSpPr>
        <xdr:cNvPr id="305" name="直線コネクタ 304"/>
        <xdr:cNvCxnSpPr/>
      </xdr:nvCxnSpPr>
      <xdr:spPr>
        <a:xfrm>
          <a:off x="6972300" y="658787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77089</xdr:rowOff>
    </xdr:from>
    <xdr:to>
      <xdr:col>15</xdr:col>
      <xdr:colOff>231775</xdr:colOff>
      <xdr:row>39</xdr:row>
      <xdr:rowOff>7239</xdr:rowOff>
    </xdr:to>
    <xdr:sp macro="" textlink="">
      <xdr:nvSpPr>
        <xdr:cNvPr id="315" name="円/楕円 314"/>
        <xdr:cNvSpPr/>
      </xdr:nvSpPr>
      <xdr:spPr>
        <a:xfrm>
          <a:off x="10426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163466</xdr:rowOff>
    </xdr:from>
    <xdr:ext cx="378565" cy="259045"/>
    <xdr:sp macro="" textlink="">
      <xdr:nvSpPr>
        <xdr:cNvPr id="316" name="労働費該当値テキスト"/>
        <xdr:cNvSpPr txBox="1"/>
      </xdr:nvSpPr>
      <xdr:spPr>
        <a:xfrm>
          <a:off x="10528300" y="650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67310</xdr:rowOff>
    </xdr:from>
    <xdr:to>
      <xdr:col>14</xdr:col>
      <xdr:colOff>79375</xdr:colOff>
      <xdr:row>38</xdr:row>
      <xdr:rowOff>168910</xdr:rowOff>
    </xdr:to>
    <xdr:sp macro="" textlink="">
      <xdr:nvSpPr>
        <xdr:cNvPr id="317" name="円/楕円 316"/>
        <xdr:cNvSpPr/>
      </xdr:nvSpPr>
      <xdr:spPr>
        <a:xfrm>
          <a:off x="958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160037</xdr:rowOff>
    </xdr:from>
    <xdr:ext cx="378565" cy="259045"/>
    <xdr:sp macro="" textlink="">
      <xdr:nvSpPr>
        <xdr:cNvPr id="318" name="テキスト ボックス 317"/>
        <xdr:cNvSpPr txBox="1"/>
      </xdr:nvSpPr>
      <xdr:spPr>
        <a:xfrm>
          <a:off x="9450017" y="6675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51562</xdr:rowOff>
    </xdr:from>
    <xdr:to>
      <xdr:col>12</xdr:col>
      <xdr:colOff>561975</xdr:colOff>
      <xdr:row>38</xdr:row>
      <xdr:rowOff>153162</xdr:rowOff>
    </xdr:to>
    <xdr:sp macro="" textlink="">
      <xdr:nvSpPr>
        <xdr:cNvPr id="319" name="円/楕円 318"/>
        <xdr:cNvSpPr/>
      </xdr:nvSpPr>
      <xdr:spPr>
        <a:xfrm>
          <a:off x="8699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144289</xdr:rowOff>
    </xdr:from>
    <xdr:ext cx="378565" cy="259045"/>
    <xdr:sp macro="" textlink="">
      <xdr:nvSpPr>
        <xdr:cNvPr id="320" name="テキスト ボックス 319"/>
        <xdr:cNvSpPr txBox="1"/>
      </xdr:nvSpPr>
      <xdr:spPr>
        <a:xfrm>
          <a:off x="8561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46736</xdr:rowOff>
    </xdr:from>
    <xdr:to>
      <xdr:col>11</xdr:col>
      <xdr:colOff>358775</xdr:colOff>
      <xdr:row>38</xdr:row>
      <xdr:rowOff>148336</xdr:rowOff>
    </xdr:to>
    <xdr:sp macro="" textlink="">
      <xdr:nvSpPr>
        <xdr:cNvPr id="321" name="円/楕円 320"/>
        <xdr:cNvSpPr/>
      </xdr:nvSpPr>
      <xdr:spPr>
        <a:xfrm>
          <a:off x="7810500" y="65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139463</xdr:rowOff>
    </xdr:from>
    <xdr:ext cx="378565" cy="259045"/>
    <xdr:sp macro="" textlink="">
      <xdr:nvSpPr>
        <xdr:cNvPr id="322" name="テキスト ボックス 321"/>
        <xdr:cNvSpPr txBox="1"/>
      </xdr:nvSpPr>
      <xdr:spPr>
        <a:xfrm>
          <a:off x="7672017" y="66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21971</xdr:rowOff>
    </xdr:from>
    <xdr:to>
      <xdr:col>10</xdr:col>
      <xdr:colOff>155575</xdr:colOff>
      <xdr:row>38</xdr:row>
      <xdr:rowOff>123571</xdr:rowOff>
    </xdr:to>
    <xdr:sp macro="" textlink="">
      <xdr:nvSpPr>
        <xdr:cNvPr id="323" name="円/楕円 322"/>
        <xdr:cNvSpPr/>
      </xdr:nvSpPr>
      <xdr:spPr>
        <a:xfrm>
          <a:off x="6921500" y="65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114698</xdr:rowOff>
    </xdr:from>
    <xdr:ext cx="469744" cy="259045"/>
    <xdr:sp macro="" textlink="">
      <xdr:nvSpPr>
        <xdr:cNvPr id="324" name="テキスト ボックス 323"/>
        <xdr:cNvSpPr txBox="1"/>
      </xdr:nvSpPr>
      <xdr:spPr>
        <a:xfrm>
          <a:off x="6737427" y="66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105410</xdr:rowOff>
    </xdr:from>
    <xdr:to>
      <xdr:col>15</xdr:col>
      <xdr:colOff>180975</xdr:colOff>
      <xdr:row>58</xdr:row>
      <xdr:rowOff>106004</xdr:rowOff>
    </xdr:to>
    <xdr:cxnSp macro="">
      <xdr:nvCxnSpPr>
        <xdr:cNvPr id="351" name="直線コネクタ 350"/>
        <xdr:cNvCxnSpPr/>
      </xdr:nvCxnSpPr>
      <xdr:spPr>
        <a:xfrm flipV="1">
          <a:off x="9639300" y="10049510"/>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106004</xdr:rowOff>
    </xdr:from>
    <xdr:to>
      <xdr:col>14</xdr:col>
      <xdr:colOff>28575</xdr:colOff>
      <xdr:row>58</xdr:row>
      <xdr:rowOff>109113</xdr:rowOff>
    </xdr:to>
    <xdr:cxnSp macro="">
      <xdr:nvCxnSpPr>
        <xdr:cNvPr id="354" name="直線コネクタ 353"/>
        <xdr:cNvCxnSpPr/>
      </xdr:nvCxnSpPr>
      <xdr:spPr>
        <a:xfrm flipV="1">
          <a:off x="8750300" y="100501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109113</xdr:rowOff>
    </xdr:from>
    <xdr:to>
      <xdr:col>12</xdr:col>
      <xdr:colOff>511175</xdr:colOff>
      <xdr:row>58</xdr:row>
      <xdr:rowOff>113960</xdr:rowOff>
    </xdr:to>
    <xdr:cxnSp macro="">
      <xdr:nvCxnSpPr>
        <xdr:cNvPr id="357" name="直線コネクタ 356"/>
        <xdr:cNvCxnSpPr/>
      </xdr:nvCxnSpPr>
      <xdr:spPr>
        <a:xfrm flipV="1">
          <a:off x="7861300" y="10053213"/>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113960</xdr:rowOff>
    </xdr:from>
    <xdr:to>
      <xdr:col>11</xdr:col>
      <xdr:colOff>307975</xdr:colOff>
      <xdr:row>58</xdr:row>
      <xdr:rowOff>114326</xdr:rowOff>
    </xdr:to>
    <xdr:cxnSp macro="">
      <xdr:nvCxnSpPr>
        <xdr:cNvPr id="360" name="直線コネクタ 359"/>
        <xdr:cNvCxnSpPr/>
      </xdr:nvCxnSpPr>
      <xdr:spPr>
        <a:xfrm flipV="1">
          <a:off x="6972300" y="1005806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54610</xdr:rowOff>
    </xdr:from>
    <xdr:to>
      <xdr:col>15</xdr:col>
      <xdr:colOff>231775</xdr:colOff>
      <xdr:row>58</xdr:row>
      <xdr:rowOff>156210</xdr:rowOff>
    </xdr:to>
    <xdr:sp macro="" textlink="">
      <xdr:nvSpPr>
        <xdr:cNvPr id="370" name="円/楕円 369"/>
        <xdr:cNvSpPr/>
      </xdr:nvSpPr>
      <xdr:spPr>
        <a:xfrm>
          <a:off x="10426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140987</xdr:rowOff>
    </xdr:from>
    <xdr:ext cx="378565" cy="259045"/>
    <xdr:sp macro="" textlink="">
      <xdr:nvSpPr>
        <xdr:cNvPr id="371" name="農林水産業費該当値テキスト"/>
        <xdr:cNvSpPr txBox="1"/>
      </xdr:nvSpPr>
      <xdr:spPr>
        <a:xfrm>
          <a:off x="10528300" y="991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55204</xdr:rowOff>
    </xdr:from>
    <xdr:to>
      <xdr:col>14</xdr:col>
      <xdr:colOff>79375</xdr:colOff>
      <xdr:row>58</xdr:row>
      <xdr:rowOff>156804</xdr:rowOff>
    </xdr:to>
    <xdr:sp macro="" textlink="">
      <xdr:nvSpPr>
        <xdr:cNvPr id="372" name="円/楕円 371"/>
        <xdr:cNvSpPr/>
      </xdr:nvSpPr>
      <xdr:spPr>
        <a:xfrm>
          <a:off x="9588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147931</xdr:rowOff>
    </xdr:from>
    <xdr:ext cx="378565" cy="259045"/>
    <xdr:sp macro="" textlink="">
      <xdr:nvSpPr>
        <xdr:cNvPr id="373" name="テキスト ボックス 372"/>
        <xdr:cNvSpPr txBox="1"/>
      </xdr:nvSpPr>
      <xdr:spPr>
        <a:xfrm>
          <a:off x="9450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58313</xdr:rowOff>
    </xdr:from>
    <xdr:to>
      <xdr:col>12</xdr:col>
      <xdr:colOff>561975</xdr:colOff>
      <xdr:row>58</xdr:row>
      <xdr:rowOff>159913</xdr:rowOff>
    </xdr:to>
    <xdr:sp macro="" textlink="">
      <xdr:nvSpPr>
        <xdr:cNvPr id="374" name="円/楕円 373"/>
        <xdr:cNvSpPr/>
      </xdr:nvSpPr>
      <xdr:spPr>
        <a:xfrm>
          <a:off x="8699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151040</xdr:rowOff>
    </xdr:from>
    <xdr:ext cx="378565" cy="259045"/>
    <xdr:sp macro="" textlink="">
      <xdr:nvSpPr>
        <xdr:cNvPr id="375" name="テキスト ボックス 374"/>
        <xdr:cNvSpPr txBox="1"/>
      </xdr:nvSpPr>
      <xdr:spPr>
        <a:xfrm>
          <a:off x="8561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63160</xdr:rowOff>
    </xdr:from>
    <xdr:to>
      <xdr:col>11</xdr:col>
      <xdr:colOff>358775</xdr:colOff>
      <xdr:row>58</xdr:row>
      <xdr:rowOff>164760</xdr:rowOff>
    </xdr:to>
    <xdr:sp macro="" textlink="">
      <xdr:nvSpPr>
        <xdr:cNvPr id="376" name="円/楕円 375"/>
        <xdr:cNvSpPr/>
      </xdr:nvSpPr>
      <xdr:spPr>
        <a:xfrm>
          <a:off x="7810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155887</xdr:rowOff>
    </xdr:from>
    <xdr:ext cx="378565" cy="259045"/>
    <xdr:sp macro="" textlink="">
      <xdr:nvSpPr>
        <xdr:cNvPr id="377" name="テキスト ボックス 376"/>
        <xdr:cNvSpPr txBox="1"/>
      </xdr:nvSpPr>
      <xdr:spPr>
        <a:xfrm>
          <a:off x="7672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63526</xdr:rowOff>
    </xdr:from>
    <xdr:to>
      <xdr:col>10</xdr:col>
      <xdr:colOff>155575</xdr:colOff>
      <xdr:row>58</xdr:row>
      <xdr:rowOff>165126</xdr:rowOff>
    </xdr:to>
    <xdr:sp macro="" textlink="">
      <xdr:nvSpPr>
        <xdr:cNvPr id="378" name="円/楕円 377"/>
        <xdr:cNvSpPr/>
      </xdr:nvSpPr>
      <xdr:spPr>
        <a:xfrm>
          <a:off x="69215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156253</xdr:rowOff>
    </xdr:from>
    <xdr:ext cx="378565" cy="259045"/>
    <xdr:sp macro="" textlink="">
      <xdr:nvSpPr>
        <xdr:cNvPr id="379" name="テキスト ボックス 378"/>
        <xdr:cNvSpPr txBox="1"/>
      </xdr:nvSpPr>
      <xdr:spPr>
        <a:xfrm>
          <a:off x="6783017" y="10100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61061</xdr:rowOff>
    </xdr:from>
    <xdr:to>
      <xdr:col>15</xdr:col>
      <xdr:colOff>180975</xdr:colOff>
      <xdr:row>78</xdr:row>
      <xdr:rowOff>87511</xdr:rowOff>
    </xdr:to>
    <xdr:cxnSp macro="">
      <xdr:nvCxnSpPr>
        <xdr:cNvPr id="406" name="直線コネクタ 405"/>
        <xdr:cNvCxnSpPr/>
      </xdr:nvCxnSpPr>
      <xdr:spPr>
        <a:xfrm flipV="1">
          <a:off x="9639300" y="13434161"/>
          <a:ext cx="8382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87511</xdr:rowOff>
    </xdr:from>
    <xdr:to>
      <xdr:col>14</xdr:col>
      <xdr:colOff>28575</xdr:colOff>
      <xdr:row>78</xdr:row>
      <xdr:rowOff>88471</xdr:rowOff>
    </xdr:to>
    <xdr:cxnSp macro="">
      <xdr:nvCxnSpPr>
        <xdr:cNvPr id="409" name="直線コネクタ 408"/>
        <xdr:cNvCxnSpPr/>
      </xdr:nvCxnSpPr>
      <xdr:spPr>
        <a:xfrm flipV="1">
          <a:off x="8750300" y="1346061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88471</xdr:rowOff>
    </xdr:from>
    <xdr:to>
      <xdr:col>12</xdr:col>
      <xdr:colOff>511175</xdr:colOff>
      <xdr:row>78</xdr:row>
      <xdr:rowOff>98575</xdr:rowOff>
    </xdr:to>
    <xdr:cxnSp macro="">
      <xdr:nvCxnSpPr>
        <xdr:cNvPr id="412" name="直線コネクタ 411"/>
        <xdr:cNvCxnSpPr/>
      </xdr:nvCxnSpPr>
      <xdr:spPr>
        <a:xfrm flipV="1">
          <a:off x="7861300" y="13461571"/>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91100</xdr:rowOff>
    </xdr:from>
    <xdr:to>
      <xdr:col>11</xdr:col>
      <xdr:colOff>307975</xdr:colOff>
      <xdr:row>78</xdr:row>
      <xdr:rowOff>98575</xdr:rowOff>
    </xdr:to>
    <xdr:cxnSp macro="">
      <xdr:nvCxnSpPr>
        <xdr:cNvPr id="415" name="直線コネクタ 414"/>
        <xdr:cNvCxnSpPr/>
      </xdr:nvCxnSpPr>
      <xdr:spPr>
        <a:xfrm>
          <a:off x="6972300" y="1346420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10261</xdr:rowOff>
    </xdr:from>
    <xdr:to>
      <xdr:col>15</xdr:col>
      <xdr:colOff>231775</xdr:colOff>
      <xdr:row>78</xdr:row>
      <xdr:rowOff>111861</xdr:rowOff>
    </xdr:to>
    <xdr:sp macro="" textlink="">
      <xdr:nvSpPr>
        <xdr:cNvPr id="425" name="円/楕円 424"/>
        <xdr:cNvSpPr/>
      </xdr:nvSpPr>
      <xdr:spPr>
        <a:xfrm>
          <a:off x="104267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96638</xdr:rowOff>
    </xdr:from>
    <xdr:ext cx="469744" cy="259045"/>
    <xdr:sp macro="" textlink="">
      <xdr:nvSpPr>
        <xdr:cNvPr id="426" name="商工費該当値テキスト"/>
        <xdr:cNvSpPr txBox="1"/>
      </xdr:nvSpPr>
      <xdr:spPr>
        <a:xfrm>
          <a:off x="10528300" y="132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36711</xdr:rowOff>
    </xdr:from>
    <xdr:to>
      <xdr:col>14</xdr:col>
      <xdr:colOff>79375</xdr:colOff>
      <xdr:row>78</xdr:row>
      <xdr:rowOff>138311</xdr:rowOff>
    </xdr:to>
    <xdr:sp macro="" textlink="">
      <xdr:nvSpPr>
        <xdr:cNvPr id="427" name="円/楕円 426"/>
        <xdr:cNvSpPr/>
      </xdr:nvSpPr>
      <xdr:spPr>
        <a:xfrm>
          <a:off x="9588500" y="134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129438</xdr:rowOff>
    </xdr:from>
    <xdr:ext cx="469744" cy="259045"/>
    <xdr:sp macro="" textlink="">
      <xdr:nvSpPr>
        <xdr:cNvPr id="428" name="テキスト ボックス 427"/>
        <xdr:cNvSpPr txBox="1"/>
      </xdr:nvSpPr>
      <xdr:spPr>
        <a:xfrm>
          <a:off x="9404427" y="13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37671</xdr:rowOff>
    </xdr:from>
    <xdr:to>
      <xdr:col>12</xdr:col>
      <xdr:colOff>561975</xdr:colOff>
      <xdr:row>78</xdr:row>
      <xdr:rowOff>139271</xdr:rowOff>
    </xdr:to>
    <xdr:sp macro="" textlink="">
      <xdr:nvSpPr>
        <xdr:cNvPr id="429" name="円/楕円 428"/>
        <xdr:cNvSpPr/>
      </xdr:nvSpPr>
      <xdr:spPr>
        <a:xfrm>
          <a:off x="86995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130398</xdr:rowOff>
    </xdr:from>
    <xdr:ext cx="469744" cy="259045"/>
    <xdr:sp macro="" textlink="">
      <xdr:nvSpPr>
        <xdr:cNvPr id="430" name="テキスト ボックス 429"/>
        <xdr:cNvSpPr txBox="1"/>
      </xdr:nvSpPr>
      <xdr:spPr>
        <a:xfrm>
          <a:off x="8515427" y="135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47775</xdr:rowOff>
    </xdr:from>
    <xdr:to>
      <xdr:col>11</xdr:col>
      <xdr:colOff>358775</xdr:colOff>
      <xdr:row>78</xdr:row>
      <xdr:rowOff>149375</xdr:rowOff>
    </xdr:to>
    <xdr:sp macro="" textlink="">
      <xdr:nvSpPr>
        <xdr:cNvPr id="431" name="円/楕円 430"/>
        <xdr:cNvSpPr/>
      </xdr:nvSpPr>
      <xdr:spPr>
        <a:xfrm>
          <a:off x="7810500" y="134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140502</xdr:rowOff>
    </xdr:from>
    <xdr:ext cx="469744" cy="259045"/>
    <xdr:sp macro="" textlink="">
      <xdr:nvSpPr>
        <xdr:cNvPr id="432" name="テキスト ボックス 431"/>
        <xdr:cNvSpPr txBox="1"/>
      </xdr:nvSpPr>
      <xdr:spPr>
        <a:xfrm>
          <a:off x="7626427" y="1351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40300</xdr:rowOff>
    </xdr:from>
    <xdr:to>
      <xdr:col>10</xdr:col>
      <xdr:colOff>155575</xdr:colOff>
      <xdr:row>78</xdr:row>
      <xdr:rowOff>141900</xdr:rowOff>
    </xdr:to>
    <xdr:sp macro="" textlink="">
      <xdr:nvSpPr>
        <xdr:cNvPr id="433" name="円/楕円 432"/>
        <xdr:cNvSpPr/>
      </xdr:nvSpPr>
      <xdr:spPr>
        <a:xfrm>
          <a:off x="6921500" y="134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133027</xdr:rowOff>
    </xdr:from>
    <xdr:ext cx="469744" cy="259045"/>
    <xdr:sp macro="" textlink="">
      <xdr:nvSpPr>
        <xdr:cNvPr id="434" name="テキスト ボックス 433"/>
        <xdr:cNvSpPr txBox="1"/>
      </xdr:nvSpPr>
      <xdr:spPr>
        <a:xfrm>
          <a:off x="6737427" y="135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29457</xdr:rowOff>
    </xdr:from>
    <xdr:to>
      <xdr:col>15</xdr:col>
      <xdr:colOff>180975</xdr:colOff>
      <xdr:row>97</xdr:row>
      <xdr:rowOff>94075</xdr:rowOff>
    </xdr:to>
    <xdr:cxnSp macro="">
      <xdr:nvCxnSpPr>
        <xdr:cNvPr id="464" name="直線コネクタ 463"/>
        <xdr:cNvCxnSpPr/>
      </xdr:nvCxnSpPr>
      <xdr:spPr>
        <a:xfrm>
          <a:off x="9639300" y="16660107"/>
          <a:ext cx="8382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154978</xdr:rowOff>
    </xdr:from>
    <xdr:to>
      <xdr:col>14</xdr:col>
      <xdr:colOff>28575</xdr:colOff>
      <xdr:row>97</xdr:row>
      <xdr:rowOff>29457</xdr:rowOff>
    </xdr:to>
    <xdr:cxnSp macro="">
      <xdr:nvCxnSpPr>
        <xdr:cNvPr id="467" name="直線コネクタ 466"/>
        <xdr:cNvCxnSpPr/>
      </xdr:nvCxnSpPr>
      <xdr:spPr>
        <a:xfrm>
          <a:off x="8750300" y="1661417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79350</xdr:rowOff>
    </xdr:from>
    <xdr:to>
      <xdr:col>12</xdr:col>
      <xdr:colOff>511175</xdr:colOff>
      <xdr:row>96</xdr:row>
      <xdr:rowOff>154978</xdr:rowOff>
    </xdr:to>
    <xdr:cxnSp macro="">
      <xdr:nvCxnSpPr>
        <xdr:cNvPr id="470" name="直線コネクタ 469"/>
        <xdr:cNvCxnSpPr/>
      </xdr:nvCxnSpPr>
      <xdr:spPr>
        <a:xfrm>
          <a:off x="7861300" y="16538550"/>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79350</xdr:rowOff>
    </xdr:from>
    <xdr:to>
      <xdr:col>11</xdr:col>
      <xdr:colOff>307975</xdr:colOff>
      <xdr:row>96</xdr:row>
      <xdr:rowOff>118802</xdr:rowOff>
    </xdr:to>
    <xdr:cxnSp macro="">
      <xdr:nvCxnSpPr>
        <xdr:cNvPr id="473" name="直線コネクタ 472"/>
        <xdr:cNvCxnSpPr/>
      </xdr:nvCxnSpPr>
      <xdr:spPr>
        <a:xfrm flipV="1">
          <a:off x="6972300" y="16538550"/>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43275</xdr:rowOff>
    </xdr:from>
    <xdr:to>
      <xdr:col>15</xdr:col>
      <xdr:colOff>231775</xdr:colOff>
      <xdr:row>97</xdr:row>
      <xdr:rowOff>144875</xdr:rowOff>
    </xdr:to>
    <xdr:sp macro="" textlink="">
      <xdr:nvSpPr>
        <xdr:cNvPr id="483" name="円/楕円 482"/>
        <xdr:cNvSpPr/>
      </xdr:nvSpPr>
      <xdr:spPr>
        <a:xfrm>
          <a:off x="104267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21702</xdr:rowOff>
    </xdr:from>
    <xdr:ext cx="534377" cy="259045"/>
    <xdr:sp macro="" textlink="">
      <xdr:nvSpPr>
        <xdr:cNvPr id="484" name="土木費該当値テキスト"/>
        <xdr:cNvSpPr txBox="1"/>
      </xdr:nvSpPr>
      <xdr:spPr>
        <a:xfrm>
          <a:off x="10528300" y="166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150107</xdr:rowOff>
    </xdr:from>
    <xdr:to>
      <xdr:col>14</xdr:col>
      <xdr:colOff>79375</xdr:colOff>
      <xdr:row>97</xdr:row>
      <xdr:rowOff>80257</xdr:rowOff>
    </xdr:to>
    <xdr:sp macro="" textlink="">
      <xdr:nvSpPr>
        <xdr:cNvPr id="485" name="円/楕円 484"/>
        <xdr:cNvSpPr/>
      </xdr:nvSpPr>
      <xdr:spPr>
        <a:xfrm>
          <a:off x="9588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71384</xdr:rowOff>
    </xdr:from>
    <xdr:ext cx="534377" cy="259045"/>
    <xdr:sp macro="" textlink="">
      <xdr:nvSpPr>
        <xdr:cNvPr id="486" name="テキスト ボックス 485"/>
        <xdr:cNvSpPr txBox="1"/>
      </xdr:nvSpPr>
      <xdr:spPr>
        <a:xfrm>
          <a:off x="9372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104178</xdr:rowOff>
    </xdr:from>
    <xdr:to>
      <xdr:col>12</xdr:col>
      <xdr:colOff>561975</xdr:colOff>
      <xdr:row>97</xdr:row>
      <xdr:rowOff>34328</xdr:rowOff>
    </xdr:to>
    <xdr:sp macro="" textlink="">
      <xdr:nvSpPr>
        <xdr:cNvPr id="487" name="円/楕円 486"/>
        <xdr:cNvSpPr/>
      </xdr:nvSpPr>
      <xdr:spPr>
        <a:xfrm>
          <a:off x="8699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25455</xdr:rowOff>
    </xdr:from>
    <xdr:ext cx="534377" cy="259045"/>
    <xdr:sp macro="" textlink="">
      <xdr:nvSpPr>
        <xdr:cNvPr id="488" name="テキスト ボックス 487"/>
        <xdr:cNvSpPr txBox="1"/>
      </xdr:nvSpPr>
      <xdr:spPr>
        <a:xfrm>
          <a:off x="8483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28550</xdr:rowOff>
    </xdr:from>
    <xdr:to>
      <xdr:col>11</xdr:col>
      <xdr:colOff>358775</xdr:colOff>
      <xdr:row>96</xdr:row>
      <xdr:rowOff>130150</xdr:rowOff>
    </xdr:to>
    <xdr:sp macro="" textlink="">
      <xdr:nvSpPr>
        <xdr:cNvPr id="489" name="円/楕円 488"/>
        <xdr:cNvSpPr/>
      </xdr:nvSpPr>
      <xdr:spPr>
        <a:xfrm>
          <a:off x="7810500" y="16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146677</xdr:rowOff>
    </xdr:from>
    <xdr:ext cx="534377" cy="259045"/>
    <xdr:sp macro="" textlink="">
      <xdr:nvSpPr>
        <xdr:cNvPr id="490" name="テキスト ボックス 489"/>
        <xdr:cNvSpPr txBox="1"/>
      </xdr:nvSpPr>
      <xdr:spPr>
        <a:xfrm>
          <a:off x="7594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68002</xdr:rowOff>
    </xdr:from>
    <xdr:to>
      <xdr:col>10</xdr:col>
      <xdr:colOff>155575</xdr:colOff>
      <xdr:row>96</xdr:row>
      <xdr:rowOff>169602</xdr:rowOff>
    </xdr:to>
    <xdr:sp macro="" textlink="">
      <xdr:nvSpPr>
        <xdr:cNvPr id="491" name="円/楕円 490"/>
        <xdr:cNvSpPr/>
      </xdr:nvSpPr>
      <xdr:spPr>
        <a:xfrm>
          <a:off x="6921500" y="165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14679</xdr:rowOff>
    </xdr:from>
    <xdr:ext cx="534377" cy="259045"/>
    <xdr:sp macro="" textlink="">
      <xdr:nvSpPr>
        <xdr:cNvPr id="492" name="テキスト ボックス 491"/>
        <xdr:cNvSpPr txBox="1"/>
      </xdr:nvSpPr>
      <xdr:spPr>
        <a:xfrm>
          <a:off x="6705111" y="163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111354</xdr:rowOff>
    </xdr:from>
    <xdr:to>
      <xdr:col>23</xdr:col>
      <xdr:colOff>517525</xdr:colOff>
      <xdr:row>37</xdr:row>
      <xdr:rowOff>126376</xdr:rowOff>
    </xdr:to>
    <xdr:cxnSp macro="">
      <xdr:nvCxnSpPr>
        <xdr:cNvPr id="524" name="直線コネクタ 523"/>
        <xdr:cNvCxnSpPr/>
      </xdr:nvCxnSpPr>
      <xdr:spPr>
        <a:xfrm>
          <a:off x="15481300" y="645500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134867</xdr:rowOff>
    </xdr:from>
    <xdr:to>
      <xdr:col>22</xdr:col>
      <xdr:colOff>365125</xdr:colOff>
      <xdr:row>37</xdr:row>
      <xdr:rowOff>111354</xdr:rowOff>
    </xdr:to>
    <xdr:cxnSp macro="">
      <xdr:nvCxnSpPr>
        <xdr:cNvPr id="527" name="直線コネクタ 526"/>
        <xdr:cNvCxnSpPr/>
      </xdr:nvCxnSpPr>
      <xdr:spPr>
        <a:xfrm>
          <a:off x="14592300" y="6307067"/>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134867</xdr:rowOff>
    </xdr:from>
    <xdr:to>
      <xdr:col>21</xdr:col>
      <xdr:colOff>161925</xdr:colOff>
      <xdr:row>37</xdr:row>
      <xdr:rowOff>136108</xdr:rowOff>
    </xdr:to>
    <xdr:cxnSp macro="">
      <xdr:nvCxnSpPr>
        <xdr:cNvPr id="530" name="直線コネクタ 529"/>
        <xdr:cNvCxnSpPr/>
      </xdr:nvCxnSpPr>
      <xdr:spPr>
        <a:xfrm flipV="1">
          <a:off x="13703300" y="6307067"/>
          <a:ext cx="889000" cy="17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136108</xdr:rowOff>
    </xdr:from>
    <xdr:to>
      <xdr:col>19</xdr:col>
      <xdr:colOff>644525</xdr:colOff>
      <xdr:row>37</xdr:row>
      <xdr:rowOff>140288</xdr:rowOff>
    </xdr:to>
    <xdr:cxnSp macro="">
      <xdr:nvCxnSpPr>
        <xdr:cNvPr id="533" name="直線コネクタ 532"/>
        <xdr:cNvCxnSpPr/>
      </xdr:nvCxnSpPr>
      <xdr:spPr>
        <a:xfrm flipV="1">
          <a:off x="12814300" y="6479758"/>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75576</xdr:rowOff>
    </xdr:from>
    <xdr:to>
      <xdr:col>23</xdr:col>
      <xdr:colOff>568325</xdr:colOff>
      <xdr:row>38</xdr:row>
      <xdr:rowOff>5726</xdr:rowOff>
    </xdr:to>
    <xdr:sp macro="" textlink="">
      <xdr:nvSpPr>
        <xdr:cNvPr id="543" name="円/楕円 542"/>
        <xdr:cNvSpPr/>
      </xdr:nvSpPr>
      <xdr:spPr>
        <a:xfrm>
          <a:off x="16268700" y="64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161953</xdr:rowOff>
    </xdr:from>
    <xdr:ext cx="469744" cy="259045"/>
    <xdr:sp macro="" textlink="">
      <xdr:nvSpPr>
        <xdr:cNvPr id="544" name="消防費該当値テキスト"/>
        <xdr:cNvSpPr txBox="1"/>
      </xdr:nvSpPr>
      <xdr:spPr>
        <a:xfrm>
          <a:off x="16370300" y="63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60554</xdr:rowOff>
    </xdr:from>
    <xdr:to>
      <xdr:col>22</xdr:col>
      <xdr:colOff>415925</xdr:colOff>
      <xdr:row>37</xdr:row>
      <xdr:rowOff>162154</xdr:rowOff>
    </xdr:to>
    <xdr:sp macro="" textlink="">
      <xdr:nvSpPr>
        <xdr:cNvPr id="545" name="円/楕円 544"/>
        <xdr:cNvSpPr/>
      </xdr:nvSpPr>
      <xdr:spPr>
        <a:xfrm>
          <a:off x="15430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153281</xdr:rowOff>
    </xdr:from>
    <xdr:ext cx="534377" cy="259045"/>
    <xdr:sp macro="" textlink="">
      <xdr:nvSpPr>
        <xdr:cNvPr id="546" name="テキスト ボックス 545"/>
        <xdr:cNvSpPr txBox="1"/>
      </xdr:nvSpPr>
      <xdr:spPr>
        <a:xfrm>
          <a:off x="15214111" y="64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84067</xdr:rowOff>
    </xdr:from>
    <xdr:to>
      <xdr:col>21</xdr:col>
      <xdr:colOff>212725</xdr:colOff>
      <xdr:row>37</xdr:row>
      <xdr:rowOff>14217</xdr:rowOff>
    </xdr:to>
    <xdr:sp macro="" textlink="">
      <xdr:nvSpPr>
        <xdr:cNvPr id="547" name="円/楕円 546"/>
        <xdr:cNvSpPr/>
      </xdr:nvSpPr>
      <xdr:spPr>
        <a:xfrm>
          <a:off x="14541500" y="62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5344</xdr:rowOff>
    </xdr:from>
    <xdr:ext cx="534377" cy="259045"/>
    <xdr:sp macro="" textlink="">
      <xdr:nvSpPr>
        <xdr:cNvPr id="548" name="テキスト ボックス 547"/>
        <xdr:cNvSpPr txBox="1"/>
      </xdr:nvSpPr>
      <xdr:spPr>
        <a:xfrm>
          <a:off x="14325111" y="63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85308</xdr:rowOff>
    </xdr:from>
    <xdr:to>
      <xdr:col>20</xdr:col>
      <xdr:colOff>9525</xdr:colOff>
      <xdr:row>38</xdr:row>
      <xdr:rowOff>15458</xdr:rowOff>
    </xdr:to>
    <xdr:sp macro="" textlink="">
      <xdr:nvSpPr>
        <xdr:cNvPr id="549" name="円/楕円 548"/>
        <xdr:cNvSpPr/>
      </xdr:nvSpPr>
      <xdr:spPr>
        <a:xfrm>
          <a:off x="13652500" y="64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6585</xdr:rowOff>
    </xdr:from>
    <xdr:ext cx="469744" cy="259045"/>
    <xdr:sp macro="" textlink="">
      <xdr:nvSpPr>
        <xdr:cNvPr id="550" name="テキスト ボックス 549"/>
        <xdr:cNvSpPr txBox="1"/>
      </xdr:nvSpPr>
      <xdr:spPr>
        <a:xfrm>
          <a:off x="13468427" y="652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89488</xdr:rowOff>
    </xdr:from>
    <xdr:to>
      <xdr:col>18</xdr:col>
      <xdr:colOff>492125</xdr:colOff>
      <xdr:row>38</xdr:row>
      <xdr:rowOff>19638</xdr:rowOff>
    </xdr:to>
    <xdr:sp macro="" textlink="">
      <xdr:nvSpPr>
        <xdr:cNvPr id="551" name="円/楕円 550"/>
        <xdr:cNvSpPr/>
      </xdr:nvSpPr>
      <xdr:spPr>
        <a:xfrm>
          <a:off x="12763500" y="64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10765</xdr:rowOff>
    </xdr:from>
    <xdr:ext cx="469744" cy="259045"/>
    <xdr:sp macro="" textlink="">
      <xdr:nvSpPr>
        <xdr:cNvPr id="552" name="テキスト ボックス 551"/>
        <xdr:cNvSpPr txBox="1"/>
      </xdr:nvSpPr>
      <xdr:spPr>
        <a:xfrm>
          <a:off x="12579427" y="65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45549</xdr:rowOff>
    </xdr:from>
    <xdr:to>
      <xdr:col>23</xdr:col>
      <xdr:colOff>517525</xdr:colOff>
      <xdr:row>54</xdr:row>
      <xdr:rowOff>25792</xdr:rowOff>
    </xdr:to>
    <xdr:cxnSp macro="">
      <xdr:nvCxnSpPr>
        <xdr:cNvPr id="584" name="直線コネクタ 583"/>
        <xdr:cNvCxnSpPr/>
      </xdr:nvCxnSpPr>
      <xdr:spPr>
        <a:xfrm flipV="1">
          <a:off x="15481300" y="8618049"/>
          <a:ext cx="838200" cy="6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25792</xdr:rowOff>
    </xdr:from>
    <xdr:to>
      <xdr:col>22</xdr:col>
      <xdr:colOff>365125</xdr:colOff>
      <xdr:row>54</xdr:row>
      <xdr:rowOff>158641</xdr:rowOff>
    </xdr:to>
    <xdr:cxnSp macro="">
      <xdr:nvCxnSpPr>
        <xdr:cNvPr id="587" name="直線コネクタ 586"/>
        <xdr:cNvCxnSpPr/>
      </xdr:nvCxnSpPr>
      <xdr:spPr>
        <a:xfrm flipV="1">
          <a:off x="14592300" y="9284092"/>
          <a:ext cx="889000" cy="1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158641</xdr:rowOff>
    </xdr:from>
    <xdr:to>
      <xdr:col>21</xdr:col>
      <xdr:colOff>161925</xdr:colOff>
      <xdr:row>56</xdr:row>
      <xdr:rowOff>144043</xdr:rowOff>
    </xdr:to>
    <xdr:cxnSp macro="">
      <xdr:nvCxnSpPr>
        <xdr:cNvPr id="590" name="直線コネクタ 589"/>
        <xdr:cNvCxnSpPr/>
      </xdr:nvCxnSpPr>
      <xdr:spPr>
        <a:xfrm flipV="1">
          <a:off x="13703300" y="9416941"/>
          <a:ext cx="889000" cy="3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144043</xdr:rowOff>
    </xdr:from>
    <xdr:to>
      <xdr:col>19</xdr:col>
      <xdr:colOff>644525</xdr:colOff>
      <xdr:row>57</xdr:row>
      <xdr:rowOff>45745</xdr:rowOff>
    </xdr:to>
    <xdr:cxnSp macro="">
      <xdr:nvCxnSpPr>
        <xdr:cNvPr id="593" name="直線コネクタ 592"/>
        <xdr:cNvCxnSpPr/>
      </xdr:nvCxnSpPr>
      <xdr:spPr>
        <a:xfrm flipV="1">
          <a:off x="12814300" y="974524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166199</xdr:rowOff>
    </xdr:from>
    <xdr:to>
      <xdr:col>23</xdr:col>
      <xdr:colOff>568325</xdr:colOff>
      <xdr:row>50</xdr:row>
      <xdr:rowOff>96349</xdr:rowOff>
    </xdr:to>
    <xdr:sp macro="" textlink="">
      <xdr:nvSpPr>
        <xdr:cNvPr id="603" name="円/楕円 602"/>
        <xdr:cNvSpPr/>
      </xdr:nvSpPr>
      <xdr:spPr>
        <a:xfrm>
          <a:off x="16268700" y="85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119226</xdr:rowOff>
    </xdr:from>
    <xdr:ext cx="534377" cy="259045"/>
    <xdr:sp macro="" textlink="">
      <xdr:nvSpPr>
        <xdr:cNvPr id="604" name="教育費該当値テキスト"/>
        <xdr:cNvSpPr txBox="1"/>
      </xdr:nvSpPr>
      <xdr:spPr>
        <a:xfrm>
          <a:off x="16370300" y="8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68,883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146442</xdr:rowOff>
    </xdr:from>
    <xdr:to>
      <xdr:col>22</xdr:col>
      <xdr:colOff>415925</xdr:colOff>
      <xdr:row>54</xdr:row>
      <xdr:rowOff>76592</xdr:rowOff>
    </xdr:to>
    <xdr:sp macro="" textlink="">
      <xdr:nvSpPr>
        <xdr:cNvPr id="605" name="円/楕円 604"/>
        <xdr:cNvSpPr/>
      </xdr:nvSpPr>
      <xdr:spPr>
        <a:xfrm>
          <a:off x="15430500" y="92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93119</xdr:rowOff>
    </xdr:from>
    <xdr:ext cx="534377" cy="259045"/>
    <xdr:sp macro="" textlink="">
      <xdr:nvSpPr>
        <xdr:cNvPr id="606" name="テキスト ボックス 605"/>
        <xdr:cNvSpPr txBox="1"/>
      </xdr:nvSpPr>
      <xdr:spPr>
        <a:xfrm>
          <a:off x="15214111" y="90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107841</xdr:rowOff>
    </xdr:from>
    <xdr:to>
      <xdr:col>21</xdr:col>
      <xdr:colOff>212725</xdr:colOff>
      <xdr:row>55</xdr:row>
      <xdr:rowOff>37991</xdr:rowOff>
    </xdr:to>
    <xdr:sp macro="" textlink="">
      <xdr:nvSpPr>
        <xdr:cNvPr id="607" name="円/楕円 606"/>
        <xdr:cNvSpPr/>
      </xdr:nvSpPr>
      <xdr:spPr>
        <a:xfrm>
          <a:off x="14541500" y="93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54518</xdr:rowOff>
    </xdr:from>
    <xdr:ext cx="534377" cy="259045"/>
    <xdr:sp macro="" textlink="">
      <xdr:nvSpPr>
        <xdr:cNvPr id="608" name="テキスト ボックス 607"/>
        <xdr:cNvSpPr txBox="1"/>
      </xdr:nvSpPr>
      <xdr:spPr>
        <a:xfrm>
          <a:off x="14325111" y="91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93243</xdr:rowOff>
    </xdr:from>
    <xdr:to>
      <xdr:col>20</xdr:col>
      <xdr:colOff>9525</xdr:colOff>
      <xdr:row>57</xdr:row>
      <xdr:rowOff>23393</xdr:rowOff>
    </xdr:to>
    <xdr:sp macro="" textlink="">
      <xdr:nvSpPr>
        <xdr:cNvPr id="609" name="円/楕円 608"/>
        <xdr:cNvSpPr/>
      </xdr:nvSpPr>
      <xdr:spPr>
        <a:xfrm>
          <a:off x="13652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610" name="テキスト ボックス 609"/>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166395</xdr:rowOff>
    </xdr:from>
    <xdr:to>
      <xdr:col>18</xdr:col>
      <xdr:colOff>492125</xdr:colOff>
      <xdr:row>57</xdr:row>
      <xdr:rowOff>96545</xdr:rowOff>
    </xdr:to>
    <xdr:sp macro="" textlink="">
      <xdr:nvSpPr>
        <xdr:cNvPr id="611" name="円/楕円 610"/>
        <xdr:cNvSpPr/>
      </xdr:nvSpPr>
      <xdr:spPr>
        <a:xfrm>
          <a:off x="12763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87672</xdr:rowOff>
    </xdr:from>
    <xdr:ext cx="534377" cy="259045"/>
    <xdr:sp macro="" textlink="">
      <xdr:nvSpPr>
        <xdr:cNvPr id="612" name="テキスト ボックス 611"/>
        <xdr:cNvSpPr txBox="1"/>
      </xdr:nvSpPr>
      <xdr:spPr>
        <a:xfrm>
          <a:off x="12547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118669</xdr:rowOff>
    </xdr:from>
    <xdr:to>
      <xdr:col>22</xdr:col>
      <xdr:colOff>365125</xdr:colOff>
      <xdr:row>78</xdr:row>
      <xdr:rowOff>139700</xdr:rowOff>
    </xdr:to>
    <xdr:cxnSp macro="">
      <xdr:nvCxnSpPr>
        <xdr:cNvPr id="642" name="直線コネクタ 641"/>
        <xdr:cNvCxnSpPr/>
      </xdr:nvCxnSpPr>
      <xdr:spPr>
        <a:xfrm>
          <a:off x="14592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118669</xdr:rowOff>
    </xdr:from>
    <xdr:to>
      <xdr:col>21</xdr:col>
      <xdr:colOff>161925</xdr:colOff>
      <xdr:row>78</xdr:row>
      <xdr:rowOff>139700</xdr:rowOff>
    </xdr:to>
    <xdr:cxnSp macro="">
      <xdr:nvCxnSpPr>
        <xdr:cNvPr id="645" name="直線コネクタ 644"/>
        <xdr:cNvCxnSpPr/>
      </xdr:nvCxnSpPr>
      <xdr:spPr>
        <a:xfrm flipV="1">
          <a:off x="13703300" y="134917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67869</xdr:rowOff>
    </xdr:from>
    <xdr:to>
      <xdr:col>21</xdr:col>
      <xdr:colOff>212725</xdr:colOff>
      <xdr:row>78</xdr:row>
      <xdr:rowOff>169469</xdr:rowOff>
    </xdr:to>
    <xdr:sp macro="" textlink="">
      <xdr:nvSpPr>
        <xdr:cNvPr id="662" name="円/楕円 661"/>
        <xdr:cNvSpPr/>
      </xdr:nvSpPr>
      <xdr:spPr>
        <a:xfrm>
          <a:off x="14541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160596</xdr:rowOff>
    </xdr:from>
    <xdr:ext cx="313932" cy="259045"/>
    <xdr:sp macro="" textlink="">
      <xdr:nvSpPr>
        <xdr:cNvPr id="663" name="テキスト ボックス 662"/>
        <xdr:cNvSpPr txBox="1"/>
      </xdr:nvSpPr>
      <xdr:spPr>
        <a:xfrm>
          <a:off x="14435333" y="13533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73140</xdr:rowOff>
    </xdr:from>
    <xdr:to>
      <xdr:col>23</xdr:col>
      <xdr:colOff>517525</xdr:colOff>
      <xdr:row>95</xdr:row>
      <xdr:rowOff>83235</xdr:rowOff>
    </xdr:to>
    <xdr:cxnSp macro="">
      <xdr:nvCxnSpPr>
        <xdr:cNvPr id="696" name="直線コネクタ 695"/>
        <xdr:cNvCxnSpPr/>
      </xdr:nvCxnSpPr>
      <xdr:spPr>
        <a:xfrm>
          <a:off x="15481300" y="16360890"/>
          <a:ext cx="8382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7"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73140</xdr:rowOff>
    </xdr:from>
    <xdr:to>
      <xdr:col>22</xdr:col>
      <xdr:colOff>365125</xdr:colOff>
      <xdr:row>95</xdr:row>
      <xdr:rowOff>105087</xdr:rowOff>
    </xdr:to>
    <xdr:cxnSp macro="">
      <xdr:nvCxnSpPr>
        <xdr:cNvPr id="699" name="直線コネクタ 698"/>
        <xdr:cNvCxnSpPr/>
      </xdr:nvCxnSpPr>
      <xdr:spPr>
        <a:xfrm flipV="1">
          <a:off x="14592300" y="16360890"/>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105087</xdr:rowOff>
    </xdr:from>
    <xdr:to>
      <xdr:col>21</xdr:col>
      <xdr:colOff>161925</xdr:colOff>
      <xdr:row>95</xdr:row>
      <xdr:rowOff>107868</xdr:rowOff>
    </xdr:to>
    <xdr:cxnSp macro="">
      <xdr:nvCxnSpPr>
        <xdr:cNvPr id="702" name="直線コネクタ 701"/>
        <xdr:cNvCxnSpPr/>
      </xdr:nvCxnSpPr>
      <xdr:spPr>
        <a:xfrm flipV="1">
          <a:off x="13703300" y="1639283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96171</xdr:rowOff>
    </xdr:from>
    <xdr:to>
      <xdr:col>19</xdr:col>
      <xdr:colOff>644525</xdr:colOff>
      <xdr:row>95</xdr:row>
      <xdr:rowOff>107868</xdr:rowOff>
    </xdr:to>
    <xdr:cxnSp macro="">
      <xdr:nvCxnSpPr>
        <xdr:cNvPr id="705" name="直線コネクタ 704"/>
        <xdr:cNvCxnSpPr/>
      </xdr:nvCxnSpPr>
      <xdr:spPr>
        <a:xfrm>
          <a:off x="12814300" y="16383921"/>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32435</xdr:rowOff>
    </xdr:from>
    <xdr:to>
      <xdr:col>23</xdr:col>
      <xdr:colOff>568325</xdr:colOff>
      <xdr:row>95</xdr:row>
      <xdr:rowOff>134035</xdr:rowOff>
    </xdr:to>
    <xdr:sp macro="" textlink="">
      <xdr:nvSpPr>
        <xdr:cNvPr id="715" name="円/楕円 714"/>
        <xdr:cNvSpPr/>
      </xdr:nvSpPr>
      <xdr:spPr>
        <a:xfrm>
          <a:off x="162687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55312</xdr:rowOff>
    </xdr:from>
    <xdr:ext cx="534377" cy="259045"/>
    <xdr:sp macro="" textlink="">
      <xdr:nvSpPr>
        <xdr:cNvPr id="716" name="公債費該当値テキスト"/>
        <xdr:cNvSpPr txBox="1"/>
      </xdr:nvSpPr>
      <xdr:spPr>
        <a:xfrm>
          <a:off x="16370300" y="161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22340</xdr:rowOff>
    </xdr:from>
    <xdr:to>
      <xdr:col>22</xdr:col>
      <xdr:colOff>415925</xdr:colOff>
      <xdr:row>95</xdr:row>
      <xdr:rowOff>123940</xdr:rowOff>
    </xdr:to>
    <xdr:sp macro="" textlink="">
      <xdr:nvSpPr>
        <xdr:cNvPr id="717" name="円/楕円 716"/>
        <xdr:cNvSpPr/>
      </xdr:nvSpPr>
      <xdr:spPr>
        <a:xfrm>
          <a:off x="154305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115067</xdr:rowOff>
    </xdr:from>
    <xdr:ext cx="534377" cy="259045"/>
    <xdr:sp macro="" textlink="">
      <xdr:nvSpPr>
        <xdr:cNvPr id="718" name="テキスト ボックス 717"/>
        <xdr:cNvSpPr txBox="1"/>
      </xdr:nvSpPr>
      <xdr:spPr>
        <a:xfrm>
          <a:off x="15214111" y="164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54287</xdr:rowOff>
    </xdr:from>
    <xdr:to>
      <xdr:col>21</xdr:col>
      <xdr:colOff>212725</xdr:colOff>
      <xdr:row>95</xdr:row>
      <xdr:rowOff>155887</xdr:rowOff>
    </xdr:to>
    <xdr:sp macro="" textlink="">
      <xdr:nvSpPr>
        <xdr:cNvPr id="719" name="円/楕円 718"/>
        <xdr:cNvSpPr/>
      </xdr:nvSpPr>
      <xdr:spPr>
        <a:xfrm>
          <a:off x="14541500" y="1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147014</xdr:rowOff>
    </xdr:from>
    <xdr:ext cx="534377" cy="259045"/>
    <xdr:sp macro="" textlink="">
      <xdr:nvSpPr>
        <xdr:cNvPr id="720" name="テキスト ボックス 719"/>
        <xdr:cNvSpPr txBox="1"/>
      </xdr:nvSpPr>
      <xdr:spPr>
        <a:xfrm>
          <a:off x="14325111" y="164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57068</xdr:rowOff>
    </xdr:from>
    <xdr:to>
      <xdr:col>20</xdr:col>
      <xdr:colOff>9525</xdr:colOff>
      <xdr:row>95</xdr:row>
      <xdr:rowOff>158668</xdr:rowOff>
    </xdr:to>
    <xdr:sp macro="" textlink="">
      <xdr:nvSpPr>
        <xdr:cNvPr id="721" name="円/楕円 720"/>
        <xdr:cNvSpPr/>
      </xdr:nvSpPr>
      <xdr:spPr>
        <a:xfrm>
          <a:off x="13652500" y="163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149795</xdr:rowOff>
    </xdr:from>
    <xdr:ext cx="534377" cy="259045"/>
    <xdr:sp macro="" textlink="">
      <xdr:nvSpPr>
        <xdr:cNvPr id="722" name="テキスト ボックス 721"/>
        <xdr:cNvSpPr txBox="1"/>
      </xdr:nvSpPr>
      <xdr:spPr>
        <a:xfrm>
          <a:off x="13436111" y="164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45371</xdr:rowOff>
    </xdr:from>
    <xdr:to>
      <xdr:col>18</xdr:col>
      <xdr:colOff>492125</xdr:colOff>
      <xdr:row>95</xdr:row>
      <xdr:rowOff>146971</xdr:rowOff>
    </xdr:to>
    <xdr:sp macro="" textlink="">
      <xdr:nvSpPr>
        <xdr:cNvPr id="723" name="円/楕円 722"/>
        <xdr:cNvSpPr/>
      </xdr:nvSpPr>
      <xdr:spPr>
        <a:xfrm>
          <a:off x="12763500" y="163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138098</xdr:rowOff>
    </xdr:from>
    <xdr:ext cx="534377" cy="259045"/>
    <xdr:sp macro="" textlink="">
      <xdr:nvSpPr>
        <xdr:cNvPr id="724" name="テキスト ボックス 723"/>
        <xdr:cNvSpPr txBox="1"/>
      </xdr:nvSpPr>
      <xdr:spPr>
        <a:xfrm>
          <a:off x="12547111" y="164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23495</xdr:rowOff>
    </xdr:from>
    <xdr:to>
      <xdr:col>31</xdr:col>
      <xdr:colOff>34925</xdr:colOff>
      <xdr:row>39</xdr:row>
      <xdr:rowOff>44450</xdr:rowOff>
    </xdr:to>
    <xdr:cxnSp macro="">
      <xdr:nvCxnSpPr>
        <xdr:cNvPr id="756" name="直線コネクタ 755"/>
        <xdr:cNvCxnSpPr/>
      </xdr:nvCxnSpPr>
      <xdr:spPr>
        <a:xfrm>
          <a:off x="20434300" y="5509895"/>
          <a:ext cx="889000" cy="12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23495</xdr:rowOff>
    </xdr:from>
    <xdr:to>
      <xdr:col>29</xdr:col>
      <xdr:colOff>517525</xdr:colOff>
      <xdr:row>39</xdr:row>
      <xdr:rowOff>44450</xdr:rowOff>
    </xdr:to>
    <xdr:cxnSp macro="">
      <xdr:nvCxnSpPr>
        <xdr:cNvPr id="759" name="直線コネクタ 758"/>
        <xdr:cNvCxnSpPr/>
      </xdr:nvCxnSpPr>
      <xdr:spPr>
        <a:xfrm flipV="1">
          <a:off x="19545300" y="5509895"/>
          <a:ext cx="889000" cy="12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75328</xdr:rowOff>
    </xdr:from>
    <xdr:ext cx="378565" cy="259045"/>
    <xdr:sp macro="" textlink="">
      <xdr:nvSpPr>
        <xdr:cNvPr id="761" name="テキスト ボックス 760"/>
        <xdr:cNvSpPr txBox="1"/>
      </xdr:nvSpPr>
      <xdr:spPr>
        <a:xfrm>
          <a:off x="20245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144145</xdr:rowOff>
    </xdr:from>
    <xdr:to>
      <xdr:col>29</xdr:col>
      <xdr:colOff>568325</xdr:colOff>
      <xdr:row>32</xdr:row>
      <xdr:rowOff>74295</xdr:rowOff>
    </xdr:to>
    <xdr:sp macro="" textlink="">
      <xdr:nvSpPr>
        <xdr:cNvPr id="776" name="円/楕円 775"/>
        <xdr:cNvSpPr/>
      </xdr:nvSpPr>
      <xdr:spPr>
        <a:xfrm>
          <a:off x="20383500" y="54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90822</xdr:rowOff>
    </xdr:from>
    <xdr:ext cx="469744" cy="259045"/>
    <xdr:sp macro="" textlink="">
      <xdr:nvSpPr>
        <xdr:cNvPr id="777" name="テキスト ボックス 776"/>
        <xdr:cNvSpPr txBox="1"/>
      </xdr:nvSpPr>
      <xdr:spPr>
        <a:xfrm>
          <a:off x="20199427" y="52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180,883</a:t>
          </a:r>
          <a:r>
            <a:rPr kumimoji="1" lang="ja-JP" altLang="en-US" sz="1300">
              <a:latin typeface="ＭＳ Ｐゴシック"/>
            </a:rPr>
            <a:t>円となっている。類似団体平均に比べ高い水準にあるのは生活保護費が高い水準にあることが要因の一つであるが、近年増加傾向にあるのは、子ども医療費の制度拡充や待機児童対策としての保育所整備等の子育て環境の充実を図るための事業に重点的に取り組んできたことによるものである。また、教育費が住民一人当たり</a:t>
          </a:r>
          <a:r>
            <a:rPr kumimoji="1" lang="en-US" altLang="ja-JP" sz="1300">
              <a:latin typeface="ＭＳ Ｐゴシック"/>
            </a:rPr>
            <a:t>68,883</a:t>
          </a:r>
          <a:r>
            <a:rPr kumimoji="1" lang="ja-JP" altLang="en-US" sz="1300">
              <a:latin typeface="ＭＳ Ｐゴシック"/>
            </a:rPr>
            <a:t>円となっており、類似団体平均と比べ高く、近年増加傾向にあるのは、平成</a:t>
          </a:r>
          <a:r>
            <a:rPr kumimoji="1" lang="en-US" altLang="ja-JP" sz="1300">
              <a:latin typeface="ＭＳ Ｐゴシック"/>
            </a:rPr>
            <a:t>23</a:t>
          </a:r>
          <a:r>
            <a:rPr kumimoji="1" lang="ja-JP" altLang="en-US" sz="1300">
              <a:latin typeface="ＭＳ Ｐゴシック"/>
            </a:rPr>
            <a:t>年度より集中的に学校園の耐震化事業を実施しており、平成</a:t>
          </a:r>
          <a:r>
            <a:rPr kumimoji="1" lang="en-US" altLang="ja-JP" sz="1300">
              <a:latin typeface="ＭＳ Ｐゴシック"/>
            </a:rPr>
            <a:t>27</a:t>
          </a:r>
          <a:r>
            <a:rPr kumimoji="1" lang="ja-JP" altLang="en-US" sz="1300">
              <a:latin typeface="ＭＳ Ｐゴシック"/>
            </a:rPr>
            <a:t>年度が耐震化事業の最終年度であったこと等から事業費が増加したことが要因である。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ついては、歳入において、地方交付税及び臨時財政対策債が減となるも地方消費税交付金が大幅増となり、歳出において、投資的経費で学校園施設耐震化事業費の増等により、実質収支額は対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今後も扶助費や公債費などの義務的経費が高い水準で見込まれることから事務事業の見直しを図り、適正な財政運営に努める。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一般会計については、実質収支額の黒字額が前年度に比べ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国民健康保険事業特別会計は、赤字が続いているが、赤字額は減少してきており、水道事業会計など他の会計の黒字があるため、全体での黒字は維持できている。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今後も、引き続き、各会計の数値の動向に注意しつつ、黒字財政の維持に努める。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106938260</v>
      </c>
      <c r="BO4" s="409"/>
      <c r="BP4" s="409"/>
      <c r="BQ4" s="409"/>
      <c r="BR4" s="409"/>
      <c r="BS4" s="409"/>
      <c r="BT4" s="409"/>
      <c r="BU4" s="410"/>
      <c r="BV4" s="408">
        <v>103361907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0.1</v>
      </c>
      <c r="CU4" s="586"/>
      <c r="CV4" s="586"/>
      <c r="CW4" s="586"/>
      <c r="CX4" s="586"/>
      <c r="CY4" s="586"/>
      <c r="CZ4" s="586"/>
      <c r="DA4" s="587"/>
      <c r="DB4" s="585">
        <v>0</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106815786</v>
      </c>
      <c r="BO5" s="414"/>
      <c r="BP5" s="414"/>
      <c r="BQ5" s="414"/>
      <c r="BR5" s="414"/>
      <c r="BS5" s="414"/>
      <c r="BT5" s="414"/>
      <c r="BU5" s="415"/>
      <c r="BV5" s="413">
        <v>102736052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98.8</v>
      </c>
      <c r="CU5" s="384"/>
      <c r="CV5" s="384"/>
      <c r="CW5" s="384"/>
      <c r="CX5" s="384"/>
      <c r="CY5" s="384"/>
      <c r="CZ5" s="384"/>
      <c r="DA5" s="385"/>
      <c r="DB5" s="383">
        <v>99.8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122474</v>
      </c>
      <c r="BO6" s="414"/>
      <c r="BP6" s="414"/>
      <c r="BQ6" s="414"/>
      <c r="BR6" s="414"/>
      <c r="BS6" s="414"/>
      <c r="BT6" s="414"/>
      <c r="BU6" s="415"/>
      <c r="BV6" s="413">
        <v>625855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107.6</v>
      </c>
      <c r="CU6" s="560"/>
      <c r="CV6" s="560"/>
      <c r="CW6" s="560"/>
      <c r="CX6" s="560"/>
      <c r="CY6" s="560"/>
      <c r="CZ6" s="560"/>
      <c r="DA6" s="561"/>
      <c r="DB6" s="559">
        <v>109.4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73539</v>
      </c>
      <c r="BO7" s="414"/>
      <c r="BP7" s="414"/>
      <c r="BQ7" s="414"/>
      <c r="BR7" s="414"/>
      <c r="BS7" s="414"/>
      <c r="BT7" s="414"/>
      <c r="BU7" s="415"/>
      <c r="BV7" s="413">
        <v>607751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54994876</v>
      </c>
      <c r="CU7" s="414"/>
      <c r="CV7" s="414"/>
      <c r="CW7" s="414"/>
      <c r="CX7" s="414"/>
      <c r="CY7" s="414"/>
      <c r="CZ7" s="414"/>
      <c r="DA7" s="415"/>
      <c r="DB7" s="413">
        <v>54299889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48935</v>
      </c>
      <c r="BO8" s="414"/>
      <c r="BP8" s="414"/>
      <c r="BQ8" s="414"/>
      <c r="BR8" s="414"/>
      <c r="BS8" s="414"/>
      <c r="BT8" s="414"/>
      <c r="BU8" s="415"/>
      <c r="BV8" s="413">
        <v>18104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0.74</v>
      </c>
      <c r="CU8" s="523"/>
      <c r="CV8" s="523"/>
      <c r="CW8" s="523"/>
      <c r="CX8" s="523"/>
      <c r="CY8" s="523"/>
      <c r="CZ8" s="523"/>
      <c r="DA8" s="524"/>
      <c r="DB8" s="522">
        <v>0.73</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268800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30831</v>
      </c>
      <c r="BO9" s="414"/>
      <c r="BP9" s="414"/>
      <c r="BQ9" s="414"/>
      <c r="BR9" s="414"/>
      <c r="BS9" s="414"/>
      <c r="BT9" s="414"/>
      <c r="BU9" s="415"/>
      <c r="BV9" s="413">
        <v>-2107257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14.2</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271460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30591</v>
      </c>
      <c r="BO10" s="414"/>
      <c r="BP10" s="414"/>
      <c r="BQ10" s="414"/>
      <c r="BR10" s="414"/>
      <c r="BS10" s="414"/>
      <c r="BT10" s="414"/>
      <c r="BU10" s="415"/>
      <c r="BV10" s="413">
        <v>1087293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48427</v>
      </c>
      <c r="BO11" s="414"/>
      <c r="BP11" s="414"/>
      <c r="BQ11" s="414"/>
      <c r="BR11" s="414"/>
      <c r="BS11" s="414"/>
      <c r="BT11" s="414"/>
      <c r="BU11" s="415"/>
      <c r="BV11" s="413">
        <v>242800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268965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880000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262176</v>
      </c>
      <c r="S13" s="515"/>
      <c r="T13" s="515"/>
      <c r="U13" s="515"/>
      <c r="V13" s="516"/>
      <c r="W13" s="502" t="s">
        <v>121</v>
      </c>
      <c r="X13" s="426"/>
      <c r="Y13" s="426"/>
      <c r="Z13" s="426"/>
      <c r="AA13" s="426"/>
      <c r="AB13" s="427"/>
      <c r="AC13" s="389">
        <v>1004</v>
      </c>
      <c r="AD13" s="390"/>
      <c r="AE13" s="390"/>
      <c r="AF13" s="390"/>
      <c r="AG13" s="391"/>
      <c r="AH13" s="389">
        <v>1181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109849</v>
      </c>
      <c r="BO13" s="414"/>
      <c r="BP13" s="414"/>
      <c r="BQ13" s="414"/>
      <c r="BR13" s="414"/>
      <c r="BS13" s="414"/>
      <c r="BT13" s="414"/>
      <c r="BU13" s="415"/>
      <c r="BV13" s="413">
        <v>-1657164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269594</v>
      </c>
      <c r="S14" s="515"/>
      <c r="T14" s="515"/>
      <c r="U14" s="515"/>
      <c r="V14" s="516"/>
      <c r="W14" s="517"/>
      <c r="X14" s="429"/>
      <c r="Y14" s="429"/>
      <c r="Z14" s="429"/>
      <c r="AA14" s="429"/>
      <c r="AB14" s="430"/>
      <c r="AC14" s="507">
        <v>0.9</v>
      </c>
      <c r="AD14" s="508"/>
      <c r="AE14" s="508"/>
      <c r="AF14" s="508"/>
      <c r="AG14" s="509"/>
      <c r="AH14" s="507">
        <v>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51.8</v>
      </c>
      <c r="CU14" s="486"/>
      <c r="CV14" s="486"/>
      <c r="CW14" s="486"/>
      <c r="CX14" s="486"/>
      <c r="CY14" s="486"/>
      <c r="CZ14" s="486"/>
      <c r="DA14" s="487"/>
      <c r="DB14" s="518">
        <v>42.1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262901</v>
      </c>
      <c r="S15" s="515"/>
      <c r="T15" s="515"/>
      <c r="U15" s="515"/>
      <c r="V15" s="516"/>
      <c r="W15" s="502" t="s">
        <v>128</v>
      </c>
      <c r="X15" s="426"/>
      <c r="Y15" s="426"/>
      <c r="Z15" s="426"/>
      <c r="AA15" s="426"/>
      <c r="AB15" s="427"/>
      <c r="AC15" s="389">
        <v>33485</v>
      </c>
      <c r="AD15" s="390"/>
      <c r="AE15" s="390"/>
      <c r="AF15" s="390"/>
      <c r="AG15" s="391"/>
      <c r="AH15" s="389">
        <v>39120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31222028</v>
      </c>
      <c r="BO15" s="409"/>
      <c r="BP15" s="409"/>
      <c r="BQ15" s="409"/>
      <c r="BR15" s="409"/>
      <c r="BS15" s="409"/>
      <c r="BT15" s="409"/>
      <c r="BU15" s="410"/>
      <c r="BV15" s="408">
        <v>30115337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31.2</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41421564</v>
      </c>
      <c r="BO16" s="414"/>
      <c r="BP16" s="414"/>
      <c r="BQ16" s="414"/>
      <c r="BR16" s="414"/>
      <c r="BS16" s="414"/>
      <c r="BT16" s="414"/>
      <c r="BU16" s="415"/>
      <c r="BV16" s="413">
        <v>40424472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72718</v>
      </c>
      <c r="AD17" s="390"/>
      <c r="AE17" s="390"/>
      <c r="AF17" s="390"/>
      <c r="AG17" s="391"/>
      <c r="AH17" s="389">
        <v>79036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40065773</v>
      </c>
      <c r="BO17" s="414"/>
      <c r="BP17" s="414"/>
      <c r="BQ17" s="414"/>
      <c r="BR17" s="414"/>
      <c r="BS17" s="414"/>
      <c r="BT17" s="414"/>
      <c r="BU17" s="415"/>
      <c r="BV17" s="413">
        <v>39116830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41.72</v>
      </c>
      <c r="M18" s="478"/>
      <c r="N18" s="478"/>
      <c r="O18" s="478"/>
      <c r="P18" s="478"/>
      <c r="Q18" s="478"/>
      <c r="R18" s="479"/>
      <c r="S18" s="479"/>
      <c r="T18" s="479"/>
      <c r="U18" s="479"/>
      <c r="V18" s="480"/>
      <c r="W18" s="494"/>
      <c r="X18" s="495"/>
      <c r="Y18" s="495"/>
      <c r="Z18" s="495"/>
      <c r="AA18" s="495"/>
      <c r="AB18" s="503"/>
      <c r="AC18" s="377">
        <v>67.8</v>
      </c>
      <c r="AD18" s="378"/>
      <c r="AE18" s="378"/>
      <c r="AF18" s="378"/>
      <c r="AG18" s="481"/>
      <c r="AH18" s="377">
        <v>64.8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57108535</v>
      </c>
      <c r="BO18" s="414"/>
      <c r="BP18" s="414"/>
      <c r="BQ18" s="414"/>
      <c r="BR18" s="414"/>
      <c r="BS18" s="414"/>
      <c r="BT18" s="414"/>
      <c r="BU18" s="415"/>
      <c r="BV18" s="413">
        <v>55687578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6443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63998504</v>
      </c>
      <c r="BO19" s="414"/>
      <c r="BP19" s="414"/>
      <c r="BQ19" s="414"/>
      <c r="BR19" s="414"/>
      <c r="BS19" s="414"/>
      <c r="BT19" s="414"/>
      <c r="BU19" s="415"/>
      <c r="BV19" s="413">
        <v>65419117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110414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95482598</v>
      </c>
      <c r="BO23" s="414"/>
      <c r="BP23" s="414"/>
      <c r="BQ23" s="414"/>
      <c r="BR23" s="414"/>
      <c r="BS23" s="414"/>
      <c r="BT23" s="414"/>
      <c r="BU23" s="415"/>
      <c r="BV23" s="413">
        <v>89340386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10100</v>
      </c>
      <c r="R24" s="390"/>
      <c r="S24" s="390"/>
      <c r="T24" s="390"/>
      <c r="U24" s="390"/>
      <c r="V24" s="391"/>
      <c r="W24" s="455"/>
      <c r="X24" s="446"/>
      <c r="Y24" s="447"/>
      <c r="Z24" s="386" t="s">
        <v>152</v>
      </c>
      <c r="AA24" s="387"/>
      <c r="AB24" s="387"/>
      <c r="AC24" s="387"/>
      <c r="AD24" s="387"/>
      <c r="AE24" s="387"/>
      <c r="AF24" s="387"/>
      <c r="AG24" s="388"/>
      <c r="AH24" s="389">
        <v>1617</v>
      </c>
      <c r="AI24" s="390"/>
      <c r="AJ24" s="390"/>
      <c r="AK24" s="390"/>
      <c r="AL24" s="391"/>
      <c r="AM24" s="389">
        <v>4831596</v>
      </c>
      <c r="AN24" s="390"/>
      <c r="AO24" s="390"/>
      <c r="AP24" s="390"/>
      <c r="AQ24" s="390"/>
      <c r="AR24" s="391"/>
      <c r="AS24" s="389">
        <v>2988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66109355</v>
      </c>
      <c r="BO24" s="414"/>
      <c r="BP24" s="414"/>
      <c r="BQ24" s="414"/>
      <c r="BR24" s="414"/>
      <c r="BS24" s="414"/>
      <c r="BT24" s="414"/>
      <c r="BU24" s="415"/>
      <c r="BV24" s="413">
        <v>59456735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8700</v>
      </c>
      <c r="R25" s="390"/>
      <c r="S25" s="390"/>
      <c r="T25" s="390"/>
      <c r="U25" s="390"/>
      <c r="V25" s="391"/>
      <c r="W25" s="455"/>
      <c r="X25" s="446"/>
      <c r="Y25" s="447"/>
      <c r="Z25" s="386" t="s">
        <v>155</v>
      </c>
      <c r="AA25" s="387"/>
      <c r="AB25" s="387"/>
      <c r="AC25" s="387"/>
      <c r="AD25" s="387"/>
      <c r="AE25" s="387"/>
      <c r="AF25" s="387"/>
      <c r="AG25" s="388"/>
      <c r="AH25" s="389">
        <v>253</v>
      </c>
      <c r="AI25" s="390"/>
      <c r="AJ25" s="390"/>
      <c r="AK25" s="390"/>
      <c r="AL25" s="391"/>
      <c r="AM25" s="389">
        <v>744579</v>
      </c>
      <c r="AN25" s="390"/>
      <c r="AO25" s="390"/>
      <c r="AP25" s="390"/>
      <c r="AQ25" s="390"/>
      <c r="AR25" s="391"/>
      <c r="AS25" s="389">
        <v>2943</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8348198</v>
      </c>
      <c r="BO25" s="409"/>
      <c r="BP25" s="409"/>
      <c r="BQ25" s="409"/>
      <c r="BR25" s="409"/>
      <c r="BS25" s="409"/>
      <c r="BT25" s="409"/>
      <c r="BU25" s="410"/>
      <c r="BV25" s="408">
        <v>8985296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7700</v>
      </c>
      <c r="R26" s="390"/>
      <c r="S26" s="390"/>
      <c r="T26" s="390"/>
      <c r="U26" s="390"/>
      <c r="V26" s="391"/>
      <c r="W26" s="455"/>
      <c r="X26" s="446"/>
      <c r="Y26" s="447"/>
      <c r="Z26" s="386" t="s">
        <v>158</v>
      </c>
      <c r="AA26" s="468"/>
      <c r="AB26" s="468"/>
      <c r="AC26" s="468"/>
      <c r="AD26" s="468"/>
      <c r="AE26" s="468"/>
      <c r="AF26" s="468"/>
      <c r="AG26" s="469"/>
      <c r="AH26" s="389">
        <v>266</v>
      </c>
      <c r="AI26" s="390"/>
      <c r="AJ26" s="390"/>
      <c r="AK26" s="390"/>
      <c r="AL26" s="391"/>
      <c r="AM26" s="389">
        <v>827260</v>
      </c>
      <c r="AN26" s="390"/>
      <c r="AO26" s="390"/>
      <c r="AP26" s="390"/>
      <c r="AQ26" s="390"/>
      <c r="AR26" s="391"/>
      <c r="AS26" s="389">
        <v>3110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44441</v>
      </c>
      <c r="BO26" s="414"/>
      <c r="BP26" s="414"/>
      <c r="BQ26" s="414"/>
      <c r="BR26" s="414"/>
      <c r="BS26" s="414"/>
      <c r="BT26" s="414"/>
      <c r="BU26" s="415"/>
      <c r="BV26" s="413">
        <v>69493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7000</v>
      </c>
      <c r="R27" s="390"/>
      <c r="S27" s="390"/>
      <c r="T27" s="390"/>
      <c r="U27" s="390"/>
      <c r="V27" s="391"/>
      <c r="W27" s="455"/>
      <c r="X27" s="446"/>
      <c r="Y27" s="447"/>
      <c r="Z27" s="386" t="s">
        <v>161</v>
      </c>
      <c r="AA27" s="387"/>
      <c r="AB27" s="387"/>
      <c r="AC27" s="387"/>
      <c r="AD27" s="387"/>
      <c r="AE27" s="387"/>
      <c r="AF27" s="387"/>
      <c r="AG27" s="388"/>
      <c r="AH27" s="389">
        <v>71</v>
      </c>
      <c r="AI27" s="390"/>
      <c r="AJ27" s="390"/>
      <c r="AK27" s="390"/>
      <c r="AL27" s="391"/>
      <c r="AM27" s="389">
        <v>257079</v>
      </c>
      <c r="AN27" s="390"/>
      <c r="AO27" s="390"/>
      <c r="AP27" s="390"/>
      <c r="AQ27" s="390"/>
      <c r="AR27" s="391"/>
      <c r="AS27" s="389">
        <v>3621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6500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6449936</v>
      </c>
      <c r="BO28" s="409"/>
      <c r="BP28" s="409"/>
      <c r="BQ28" s="409"/>
      <c r="BR28" s="409"/>
      <c r="BS28" s="409"/>
      <c r="BT28" s="409"/>
      <c r="BU28" s="410"/>
      <c r="BV28" s="408">
        <v>6419345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26</v>
      </c>
      <c r="M29" s="390"/>
      <c r="N29" s="390"/>
      <c r="O29" s="390"/>
      <c r="P29" s="391"/>
      <c r="Q29" s="389">
        <v>6100</v>
      </c>
      <c r="R29" s="390"/>
      <c r="S29" s="390"/>
      <c r="T29" s="390"/>
      <c r="U29" s="390"/>
      <c r="V29" s="391"/>
      <c r="W29" s="456"/>
      <c r="X29" s="457"/>
      <c r="Y29" s="458"/>
      <c r="Z29" s="386" t="s">
        <v>168</v>
      </c>
      <c r="AA29" s="387"/>
      <c r="AB29" s="387"/>
      <c r="AC29" s="387"/>
      <c r="AD29" s="387"/>
      <c r="AE29" s="387"/>
      <c r="AF29" s="387"/>
      <c r="AG29" s="388"/>
      <c r="AH29" s="389">
        <v>1688</v>
      </c>
      <c r="AI29" s="390"/>
      <c r="AJ29" s="390"/>
      <c r="AK29" s="390"/>
      <c r="AL29" s="391"/>
      <c r="AM29" s="389">
        <v>5088675</v>
      </c>
      <c r="AN29" s="390"/>
      <c r="AO29" s="390"/>
      <c r="AP29" s="390"/>
      <c r="AQ29" s="390"/>
      <c r="AR29" s="391"/>
      <c r="AS29" s="389">
        <v>3015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2536790</v>
      </c>
      <c r="BO30" s="417"/>
      <c r="BP30" s="417"/>
      <c r="BQ30" s="417"/>
      <c r="BR30" s="417"/>
      <c r="BS30" s="417"/>
      <c r="BT30" s="417"/>
      <c r="BU30" s="418"/>
      <c r="BV30" s="416">
        <v>3678604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大阪府都市競艇組合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八尾市清協公社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八尾市柏原市火葬場組合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八尾市文化財調査研究会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IF('各会計、関係団体の財政状況及び健全化判断比率'!B33="","",'各会計、関係団体の財政状況及び健全化判断比率'!B33)</f>
        <v>公共下水道事業会計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恩智川水防事務組合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八尾市文化振興事業団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大和川右岸水防事務組合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八尾市中小企業勤労者福祉サービスセンター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大阪市・八尾市・松原市環境施設組合</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八尾市国際交流センター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大阪府後期高齢者医療広域連合(一般会計)</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八尾市体育振興会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大阪府後期高齢者医療(後期高齢者医療特別会計)</v>
      </c>
      <c r="BZ40" s="372"/>
      <c r="CA40" s="372"/>
      <c r="CB40" s="372"/>
      <c r="CC40" s="372"/>
      <c r="CD40" s="372"/>
      <c r="CE40" s="372"/>
      <c r="CF40" s="372"/>
      <c r="CG40" s="372"/>
      <c r="CH40" s="372"/>
      <c r="CI40" s="372"/>
      <c r="CJ40" s="372"/>
      <c r="CK40" s="372"/>
      <c r="CL40" s="372"/>
      <c r="CM40" s="372"/>
      <c r="CN40" s="165"/>
      <c r="CO40" s="373">
        <f t="shared" si="3"/>
        <v>24</v>
      </c>
      <c r="CP40" s="373"/>
      <c r="CQ40" s="372" t="str">
        <f>IF('各会計、関係団体の財政状況及び健全化判断比率'!BS13="","",'各会計、関係団体の財政状況及び健全化判断比率'!BS13)</f>
        <v>八尾シティネット</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大阪広域水道企業団(水道事業会計)</v>
      </c>
      <c r="BZ41" s="372"/>
      <c r="CA41" s="372"/>
      <c r="CB41" s="372"/>
      <c r="CC41" s="372"/>
      <c r="CD41" s="372"/>
      <c r="CE41" s="372"/>
      <c r="CF41" s="372"/>
      <c r="CG41" s="372"/>
      <c r="CH41" s="372"/>
      <c r="CI41" s="372"/>
      <c r="CJ41" s="372"/>
      <c r="CK41" s="372"/>
      <c r="CL41" s="372"/>
      <c r="CM41" s="372"/>
      <c r="CN41" s="165"/>
      <c r="CO41" s="373">
        <f t="shared" si="3"/>
        <v>25</v>
      </c>
      <c r="CP41" s="373"/>
      <c r="CQ41" s="372" t="str">
        <f>IF('各会計、関係団体の財政状況及び健全化判断比率'!BS14="","",'各会計、関係団体の財政状況及び健全化判断比率'!BS14)</f>
        <v>やおコミュニティ放送</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大阪広域水道企業団(工業用水道事業会計)</v>
      </c>
      <c r="BZ42" s="372"/>
      <c r="CA42" s="372"/>
      <c r="CB42" s="372"/>
      <c r="CC42" s="372"/>
      <c r="CD42" s="372"/>
      <c r="CE42" s="372"/>
      <c r="CF42" s="372"/>
      <c r="CG42" s="372"/>
      <c r="CH42" s="372"/>
      <c r="CI42" s="372"/>
      <c r="CJ42" s="372"/>
      <c r="CK42" s="372"/>
      <c r="CL42" s="372"/>
      <c r="CM42" s="372"/>
      <c r="CN42" s="165"/>
      <c r="CO42" s="373">
        <f t="shared" si="3"/>
        <v>26</v>
      </c>
      <c r="CP42" s="373"/>
      <c r="CQ42" s="372" t="str">
        <f>IF('各会計、関係団体の財政状況及び健全化判断比率'!BS15="","",'各会計、関係団体の財政状況及び健全化判断比率'!BS15)</f>
        <v>八尾モール</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v>7.22</v>
      </c>
      <c r="G35" s="37">
        <v>8.33</v>
      </c>
      <c r="H35" s="37">
        <v>9.4</v>
      </c>
      <c r="I35" s="37">
        <v>9.73</v>
      </c>
      <c r="J35" s="38">
        <v>9.75</v>
      </c>
      <c r="K35" s="22"/>
      <c r="L35" s="22"/>
      <c r="M35" s="22"/>
      <c r="N35" s="22"/>
      <c r="O35" s="22"/>
      <c r="P35" s="22"/>
    </row>
    <row r="36" spans="1:16" ht="39" customHeight="1" x14ac:dyDescent="0.15">
      <c r="A36" s="22"/>
      <c r="B36" s="35"/>
      <c r="C36" s="1175" t="s">
        <v>531</v>
      </c>
      <c r="D36" s="1176"/>
      <c r="E36" s="1177"/>
      <c r="F36" s="36">
        <v>3.89</v>
      </c>
      <c r="G36" s="37">
        <v>5.58</v>
      </c>
      <c r="H36" s="37">
        <v>6.94</v>
      </c>
      <c r="I36" s="37">
        <v>7.58</v>
      </c>
      <c r="J36" s="38">
        <v>8.1199999999999992</v>
      </c>
      <c r="K36" s="22"/>
      <c r="L36" s="22"/>
      <c r="M36" s="22"/>
      <c r="N36" s="22"/>
      <c r="O36" s="22"/>
      <c r="P36" s="22"/>
    </row>
    <row r="37" spans="1:16" ht="39" customHeight="1" x14ac:dyDescent="0.15">
      <c r="A37" s="22"/>
      <c r="B37" s="35"/>
      <c r="C37" s="1175" t="s">
        <v>532</v>
      </c>
      <c r="D37" s="1176"/>
      <c r="E37" s="1177"/>
      <c r="F37" s="36" t="s">
        <v>479</v>
      </c>
      <c r="G37" s="37" t="s">
        <v>479</v>
      </c>
      <c r="H37" s="37" t="s">
        <v>479</v>
      </c>
      <c r="I37" s="37" t="s">
        <v>479</v>
      </c>
      <c r="J37" s="38">
        <v>0.87</v>
      </c>
      <c r="K37" s="22"/>
      <c r="L37" s="22"/>
      <c r="M37" s="22"/>
      <c r="N37" s="22"/>
      <c r="O37" s="22"/>
      <c r="P37" s="22"/>
    </row>
    <row r="38" spans="1:16" ht="39" customHeight="1" x14ac:dyDescent="0.15">
      <c r="A38" s="22"/>
      <c r="B38" s="35"/>
      <c r="C38" s="1175" t="s">
        <v>533</v>
      </c>
      <c r="D38" s="1176"/>
      <c r="E38" s="1177"/>
      <c r="F38" s="36">
        <v>0.25</v>
      </c>
      <c r="G38" s="37">
        <v>0.2</v>
      </c>
      <c r="H38" s="37">
        <v>0</v>
      </c>
      <c r="I38" s="37">
        <v>0.43</v>
      </c>
      <c r="J38" s="38">
        <v>0.34</v>
      </c>
      <c r="K38" s="22"/>
      <c r="L38" s="22"/>
      <c r="M38" s="22"/>
      <c r="N38" s="22"/>
      <c r="O38" s="22"/>
      <c r="P38" s="22"/>
    </row>
    <row r="39" spans="1:16" ht="39" customHeight="1" x14ac:dyDescent="0.15">
      <c r="A39" s="22"/>
      <c r="B39" s="35"/>
      <c r="C39" s="1175" t="s">
        <v>534</v>
      </c>
      <c r="D39" s="1176"/>
      <c r="E39" s="1177"/>
      <c r="F39" s="36">
        <v>1.17</v>
      </c>
      <c r="G39" s="37">
        <v>1.1399999999999999</v>
      </c>
      <c r="H39" s="37">
        <v>3.9</v>
      </c>
      <c r="I39" s="37">
        <v>0.03</v>
      </c>
      <c r="J39" s="38">
        <v>0.08</v>
      </c>
      <c r="K39" s="22"/>
      <c r="L39" s="22"/>
      <c r="M39" s="22"/>
      <c r="N39" s="22"/>
      <c r="O39" s="22"/>
      <c r="P39" s="22"/>
    </row>
    <row r="40" spans="1:16" ht="39" customHeight="1" x14ac:dyDescent="0.15">
      <c r="A40" s="22"/>
      <c r="B40" s="35"/>
      <c r="C40" s="1175" t="s">
        <v>535</v>
      </c>
      <c r="D40" s="1176"/>
      <c r="E40" s="1177"/>
      <c r="F40" s="36">
        <v>0.16</v>
      </c>
      <c r="G40" s="37">
        <v>0.19</v>
      </c>
      <c r="H40" s="37">
        <v>0.06</v>
      </c>
      <c r="I40" s="37">
        <v>0.06</v>
      </c>
      <c r="J40" s="38">
        <v>7.0000000000000007E-2</v>
      </c>
      <c r="K40" s="22"/>
      <c r="L40" s="22"/>
      <c r="M40" s="22"/>
      <c r="N40" s="22"/>
      <c r="O40" s="22"/>
      <c r="P40" s="22"/>
    </row>
    <row r="41" spans="1:16" ht="39" customHeight="1" x14ac:dyDescent="0.15">
      <c r="A41" s="22"/>
      <c r="B41" s="35"/>
      <c r="C41" s="1175" t="s">
        <v>536</v>
      </c>
      <c r="D41" s="1176"/>
      <c r="E41" s="1177"/>
      <c r="F41" s="36" t="s">
        <v>479</v>
      </c>
      <c r="G41" s="37" t="s">
        <v>479</v>
      </c>
      <c r="H41" s="37">
        <v>0</v>
      </c>
      <c r="I41" s="37">
        <v>0</v>
      </c>
      <c r="J41" s="38">
        <v>0</v>
      </c>
      <c r="K41" s="22"/>
      <c r="L41" s="22"/>
      <c r="M41" s="22"/>
      <c r="N41" s="22"/>
      <c r="O41" s="22"/>
      <c r="P41" s="22"/>
    </row>
    <row r="42" spans="1:16" ht="39" customHeight="1" x14ac:dyDescent="0.15">
      <c r="A42" s="22"/>
      <c r="B42" s="39"/>
      <c r="C42" s="1175" t="s">
        <v>537</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538</v>
      </c>
      <c r="D43" s="1179"/>
      <c r="E43" s="1180"/>
      <c r="F43" s="41">
        <v>0.28999999999999998</v>
      </c>
      <c r="G43" s="42">
        <v>0.28999999999999998</v>
      </c>
      <c r="H43" s="42">
        <v>0.31</v>
      </c>
      <c r="I43" s="42">
        <v>2.15</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8519</v>
      </c>
      <c r="L45" s="60">
        <v>8553</v>
      </c>
      <c r="M45" s="60">
        <v>8753</v>
      </c>
      <c r="N45" s="60">
        <v>9038</v>
      </c>
      <c r="O45" s="61">
        <v>8977</v>
      </c>
      <c r="P45" s="48"/>
      <c r="Q45" s="48"/>
      <c r="R45" s="48"/>
      <c r="S45" s="48"/>
      <c r="T45" s="48"/>
      <c r="U45" s="48"/>
    </row>
    <row r="46" spans="1:21" ht="30.75" customHeight="1" x14ac:dyDescent="0.15">
      <c r="A46" s="48"/>
      <c r="B46" s="1193"/>
      <c r="C46" s="1194"/>
      <c r="D46" s="62"/>
      <c r="E46" s="1185" t="s">
        <v>13</v>
      </c>
      <c r="F46" s="1185"/>
      <c r="G46" s="1185"/>
      <c r="H46" s="1185"/>
      <c r="I46" s="1185"/>
      <c r="J46" s="1186"/>
      <c r="K46" s="63">
        <v>12</v>
      </c>
      <c r="L46" s="64">
        <v>18</v>
      </c>
      <c r="M46" s="64">
        <v>21</v>
      </c>
      <c r="N46" s="64">
        <v>53</v>
      </c>
      <c r="O46" s="65">
        <v>31</v>
      </c>
      <c r="P46" s="48"/>
      <c r="Q46" s="48"/>
      <c r="R46" s="48"/>
      <c r="S46" s="48"/>
      <c r="T46" s="48"/>
      <c r="U46" s="48"/>
    </row>
    <row r="47" spans="1:21" ht="30.75" customHeight="1" x14ac:dyDescent="0.15">
      <c r="A47" s="48"/>
      <c r="B47" s="1193"/>
      <c r="C47" s="1194"/>
      <c r="D47" s="62"/>
      <c r="E47" s="1185" t="s">
        <v>14</v>
      </c>
      <c r="F47" s="1185"/>
      <c r="G47" s="1185"/>
      <c r="H47" s="1185"/>
      <c r="I47" s="1185"/>
      <c r="J47" s="1186"/>
      <c r="K47" s="63">
        <v>19</v>
      </c>
      <c r="L47" s="64">
        <v>18</v>
      </c>
      <c r="M47" s="64">
        <v>16</v>
      </c>
      <c r="N47" s="64">
        <v>14</v>
      </c>
      <c r="O47" s="65">
        <v>9</v>
      </c>
      <c r="P47" s="48"/>
      <c r="Q47" s="48"/>
      <c r="R47" s="48"/>
      <c r="S47" s="48"/>
      <c r="T47" s="48"/>
      <c r="U47" s="48"/>
    </row>
    <row r="48" spans="1:21" ht="30.75" customHeight="1" x14ac:dyDescent="0.15">
      <c r="A48" s="48"/>
      <c r="B48" s="1193"/>
      <c r="C48" s="1194"/>
      <c r="D48" s="62"/>
      <c r="E48" s="1185" t="s">
        <v>15</v>
      </c>
      <c r="F48" s="1185"/>
      <c r="G48" s="1185"/>
      <c r="H48" s="1185"/>
      <c r="I48" s="1185"/>
      <c r="J48" s="1186"/>
      <c r="K48" s="63">
        <v>5916</v>
      </c>
      <c r="L48" s="64">
        <v>5777</v>
      </c>
      <c r="M48" s="64">
        <v>5927</v>
      </c>
      <c r="N48" s="64">
        <v>5995</v>
      </c>
      <c r="O48" s="65">
        <v>6032</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479</v>
      </c>
      <c r="L49" s="64" t="s">
        <v>479</v>
      </c>
      <c r="M49" s="64" t="s">
        <v>479</v>
      </c>
      <c r="N49" s="64" t="s">
        <v>479</v>
      </c>
      <c r="O49" s="65">
        <v>249</v>
      </c>
      <c r="P49" s="48"/>
      <c r="Q49" s="48"/>
      <c r="R49" s="48"/>
      <c r="S49" s="48"/>
      <c r="T49" s="48"/>
      <c r="U49" s="48"/>
    </row>
    <row r="50" spans="1:21" ht="30.75" customHeight="1" x14ac:dyDescent="0.15">
      <c r="A50" s="48"/>
      <c r="B50" s="1193"/>
      <c r="C50" s="119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1</v>
      </c>
      <c r="M51" s="64">
        <v>0</v>
      </c>
      <c r="N51" s="64">
        <v>2</v>
      </c>
      <c r="O51" s="65">
        <v>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11308</v>
      </c>
      <c r="L52" s="64">
        <v>11302</v>
      </c>
      <c r="M52" s="64">
        <v>11399</v>
      </c>
      <c r="N52" s="64">
        <v>11780</v>
      </c>
      <c r="O52" s="65">
        <v>11627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3158</v>
      </c>
      <c r="L53" s="69">
        <v>3065</v>
      </c>
      <c r="M53" s="69">
        <v>3318</v>
      </c>
      <c r="N53" s="69">
        <v>3322</v>
      </c>
      <c r="O53" s="70">
        <v>3674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78245</v>
      </c>
      <c r="J41" s="83">
        <v>80556</v>
      </c>
      <c r="K41" s="83">
        <v>86884</v>
      </c>
      <c r="L41" s="83">
        <v>89346</v>
      </c>
      <c r="M41" s="84">
        <v>95487</v>
      </c>
    </row>
    <row r="42" spans="2:13" ht="27.75" customHeight="1" x14ac:dyDescent="0.15">
      <c r="B42" s="1201"/>
      <c r="C42" s="1202"/>
      <c r="D42" s="85"/>
      <c r="E42" s="1205" t="s">
        <v>26</v>
      </c>
      <c r="F42" s="1205"/>
      <c r="G42" s="1205"/>
      <c r="H42" s="1206"/>
      <c r="I42" s="86">
        <v>5616</v>
      </c>
      <c r="J42" s="87">
        <v>5356</v>
      </c>
      <c r="K42" s="87" t="s">
        <v>479</v>
      </c>
      <c r="L42" s="87" t="s">
        <v>479</v>
      </c>
      <c r="M42" s="88" t="s">
        <v>479</v>
      </c>
    </row>
    <row r="43" spans="2:13" ht="27.75" customHeight="1" x14ac:dyDescent="0.15">
      <c r="B43" s="1201"/>
      <c r="C43" s="1202"/>
      <c r="D43" s="85"/>
      <c r="E43" s="1205" t="s">
        <v>27</v>
      </c>
      <c r="F43" s="1205"/>
      <c r="G43" s="1205"/>
      <c r="H43" s="1206"/>
      <c r="I43" s="86">
        <v>86187</v>
      </c>
      <c r="J43" s="87">
        <v>83507</v>
      </c>
      <c r="K43" s="87">
        <v>81869</v>
      </c>
      <c r="L43" s="87">
        <v>79541</v>
      </c>
      <c r="M43" s="88">
        <v>78768</v>
      </c>
    </row>
    <row r="44" spans="2:13" ht="27.75" customHeight="1" x14ac:dyDescent="0.15">
      <c r="B44" s="1201"/>
      <c r="C44" s="1202"/>
      <c r="D44" s="85"/>
      <c r="E44" s="1205" t="s">
        <v>28</v>
      </c>
      <c r="F44" s="1205"/>
      <c r="G44" s="1205"/>
      <c r="H44" s="1206"/>
      <c r="I44" s="86" t="s">
        <v>479</v>
      </c>
      <c r="J44" s="87" t="s">
        <v>479</v>
      </c>
      <c r="K44" s="87" t="s">
        <v>479</v>
      </c>
      <c r="L44" s="87" t="s">
        <v>479</v>
      </c>
      <c r="M44" s="88">
        <v>1257</v>
      </c>
    </row>
    <row r="45" spans="2:13" ht="27.75" customHeight="1" x14ac:dyDescent="0.15">
      <c r="B45" s="1201"/>
      <c r="C45" s="1202"/>
      <c r="D45" s="85"/>
      <c r="E45" s="1205" t="s">
        <v>29</v>
      </c>
      <c r="F45" s="1205"/>
      <c r="G45" s="1205"/>
      <c r="H45" s="1206"/>
      <c r="I45" s="86">
        <v>12439</v>
      </c>
      <c r="J45" s="87">
        <v>11684</v>
      </c>
      <c r="K45" s="87">
        <v>11252</v>
      </c>
      <c r="L45" s="87">
        <v>10268</v>
      </c>
      <c r="M45" s="88">
        <v>9575</v>
      </c>
    </row>
    <row r="46" spans="2:13" ht="27.75" customHeight="1" x14ac:dyDescent="0.15">
      <c r="B46" s="1201"/>
      <c r="C46" s="1202"/>
      <c r="D46" s="85"/>
      <c r="E46" s="1205" t="s">
        <v>30</v>
      </c>
      <c r="F46" s="1205"/>
      <c r="G46" s="1205"/>
      <c r="H46" s="1206"/>
      <c r="I46" s="86">
        <v>9</v>
      </c>
      <c r="J46" s="87">
        <v>7</v>
      </c>
      <c r="K46" s="87">
        <v>6</v>
      </c>
      <c r="L46" s="87">
        <v>4</v>
      </c>
      <c r="M46" s="88">
        <v>4</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10038</v>
      </c>
      <c r="J49" s="87">
        <v>10537</v>
      </c>
      <c r="K49" s="87">
        <v>11729</v>
      </c>
      <c r="L49" s="87">
        <v>10137</v>
      </c>
      <c r="M49" s="88">
        <v>9027</v>
      </c>
    </row>
    <row r="50" spans="2:13" ht="27.75" customHeight="1" x14ac:dyDescent="0.15">
      <c r="B50" s="1201"/>
      <c r="C50" s="1202"/>
      <c r="D50" s="85"/>
      <c r="E50" s="1205" t="s">
        <v>35</v>
      </c>
      <c r="F50" s="1205"/>
      <c r="G50" s="1205"/>
      <c r="H50" s="1206"/>
      <c r="I50" s="86">
        <v>45042</v>
      </c>
      <c r="J50" s="87">
        <v>44823</v>
      </c>
      <c r="K50" s="87">
        <v>41291</v>
      </c>
      <c r="L50" s="87">
        <v>38794</v>
      </c>
      <c r="M50" s="88">
        <v>37309</v>
      </c>
    </row>
    <row r="51" spans="2:13" ht="27.75" customHeight="1" x14ac:dyDescent="0.15">
      <c r="B51" s="1203"/>
      <c r="C51" s="1204"/>
      <c r="D51" s="85"/>
      <c r="E51" s="1205" t="s">
        <v>36</v>
      </c>
      <c r="F51" s="1205"/>
      <c r="G51" s="1205"/>
      <c r="H51" s="1206"/>
      <c r="I51" s="86">
        <v>103101</v>
      </c>
      <c r="J51" s="87">
        <v>106178</v>
      </c>
      <c r="K51" s="87">
        <v>108481</v>
      </c>
      <c r="L51" s="87">
        <v>110981</v>
      </c>
      <c r="M51" s="88">
        <v>114626</v>
      </c>
    </row>
    <row r="52" spans="2:13" ht="27.75" customHeight="1" thickBot="1" x14ac:dyDescent="0.2">
      <c r="B52" s="1207" t="s">
        <v>37</v>
      </c>
      <c r="C52" s="1208"/>
      <c r="D52" s="90"/>
      <c r="E52" s="1209" t="s">
        <v>38</v>
      </c>
      <c r="F52" s="1209"/>
      <c r="G52" s="1209"/>
      <c r="H52" s="1210"/>
      <c r="I52" s="91">
        <v>24315</v>
      </c>
      <c r="J52" s="92">
        <v>19571</v>
      </c>
      <c r="K52" s="92">
        <v>18510</v>
      </c>
      <c r="L52" s="92">
        <v>19249</v>
      </c>
      <c r="M52" s="93">
        <v>24129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561</v>
      </c>
      <c r="H51" s="1242"/>
      <c r="I51" s="1247" t="s">
        <v>562</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563</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564</v>
      </c>
      <c r="H55" s="1222"/>
      <c r="I55" s="1227" t="s">
        <v>562</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563</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29" t="s">
        <v>566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561</v>
      </c>
      <c r="H73" s="1242"/>
      <c r="I73" s="1247" t="s">
        <v>562</v>
      </c>
      <c r="J73" s="1247"/>
      <c r="K73" s="1228">
        <v>53.9</v>
      </c>
      <c r="L73" s="1228">
        <v>43</v>
      </c>
      <c r="M73" s="1215">
        <v>40.1</v>
      </c>
      <c r="N73" s="1215">
        <v>42.1</v>
      </c>
      <c r="O73" s="1215">
        <v>51.8</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568</v>
      </c>
      <c r="J75" s="1227"/>
      <c r="K75" s="1219">
        <v>6.7</v>
      </c>
      <c r="L75" s="1219">
        <v>6.7</v>
      </c>
      <c r="M75" s="1219">
        <v>6.9</v>
      </c>
      <c r="N75" s="1219">
        <v>7</v>
      </c>
      <c r="O75" s="1219">
        <v>7.4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564</v>
      </c>
      <c r="H77" s="1222"/>
      <c r="I77" s="1227" t="s">
        <v>562</v>
      </c>
      <c r="J77" s="1227"/>
      <c r="K77" s="1228">
        <v>62.5</v>
      </c>
      <c r="L77" s="1228">
        <v>57.8</v>
      </c>
      <c r="M77" s="1215">
        <v>49.8</v>
      </c>
      <c r="N77" s="1215">
        <v>45.1</v>
      </c>
      <c r="O77" s="1215">
        <v>37.4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568</v>
      </c>
      <c r="J79" s="1217"/>
      <c r="K79" s="1218">
        <v>8.6</v>
      </c>
      <c r="L79" s="1218">
        <v>8.3000000000000007</v>
      </c>
      <c r="M79" s="1218">
        <v>7.7</v>
      </c>
      <c r="N79" s="1218">
        <v>7.1</v>
      </c>
      <c r="O79" s="1218">
        <v>6.3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25201</v>
      </c>
      <c r="E3" s="116"/>
      <c r="F3" s="117">
        <v>36765</v>
      </c>
      <c r="G3" s="118"/>
      <c r="H3" s="119"/>
    </row>
    <row r="4" spans="1:8" x14ac:dyDescent="0.15">
      <c r="A4" s="120"/>
      <c r="B4" s="121"/>
      <c r="C4" s="122"/>
      <c r="D4" s="123">
        <v>13395</v>
      </c>
      <c r="E4" s="124"/>
      <c r="F4" s="125">
        <v>20975</v>
      </c>
      <c r="G4" s="126"/>
      <c r="H4" s="127"/>
    </row>
    <row r="5" spans="1:8" x14ac:dyDescent="0.15">
      <c r="A5" s="108" t="s">
        <v>512</v>
      </c>
      <c r="B5" s="113"/>
      <c r="C5" s="114"/>
      <c r="D5" s="115">
        <v>32512</v>
      </c>
      <c r="E5" s="116"/>
      <c r="F5" s="117">
        <v>39052</v>
      </c>
      <c r="G5" s="118"/>
      <c r="H5" s="119"/>
    </row>
    <row r="6" spans="1:8" x14ac:dyDescent="0.15">
      <c r="A6" s="120"/>
      <c r="B6" s="121"/>
      <c r="C6" s="122"/>
      <c r="D6" s="123">
        <v>18456</v>
      </c>
      <c r="E6" s="124"/>
      <c r="F6" s="125">
        <v>21186</v>
      </c>
      <c r="G6" s="126"/>
      <c r="H6" s="127"/>
    </row>
    <row r="7" spans="1:8" x14ac:dyDescent="0.15">
      <c r="A7" s="108" t="s">
        <v>513</v>
      </c>
      <c r="B7" s="113"/>
      <c r="C7" s="114"/>
      <c r="D7" s="115">
        <v>45826</v>
      </c>
      <c r="E7" s="116"/>
      <c r="F7" s="117">
        <v>41235</v>
      </c>
      <c r="G7" s="118"/>
      <c r="H7" s="119"/>
    </row>
    <row r="8" spans="1:8" x14ac:dyDescent="0.15">
      <c r="A8" s="120"/>
      <c r="B8" s="121"/>
      <c r="C8" s="122"/>
      <c r="D8" s="123">
        <v>25662</v>
      </c>
      <c r="E8" s="124"/>
      <c r="F8" s="125">
        <v>22086</v>
      </c>
      <c r="G8" s="126"/>
      <c r="H8" s="127"/>
    </row>
    <row r="9" spans="1:8" x14ac:dyDescent="0.15">
      <c r="A9" s="108" t="s">
        <v>514</v>
      </c>
      <c r="B9" s="113"/>
      <c r="C9" s="114"/>
      <c r="D9" s="115">
        <v>41716</v>
      </c>
      <c r="E9" s="116"/>
      <c r="F9" s="117">
        <v>41862</v>
      </c>
      <c r="G9" s="118"/>
      <c r="H9" s="119"/>
    </row>
    <row r="10" spans="1:8" x14ac:dyDescent="0.15">
      <c r="A10" s="120"/>
      <c r="B10" s="121"/>
      <c r="C10" s="122"/>
      <c r="D10" s="123">
        <v>21513</v>
      </c>
      <c r="E10" s="124"/>
      <c r="F10" s="125">
        <v>23710</v>
      </c>
      <c r="G10" s="126"/>
      <c r="H10" s="127"/>
    </row>
    <row r="11" spans="1:8" x14ac:dyDescent="0.15">
      <c r="A11" s="108" t="s">
        <v>515</v>
      </c>
      <c r="B11" s="113"/>
      <c r="C11" s="114"/>
      <c r="D11" s="115">
        <v>57569</v>
      </c>
      <c r="E11" s="116"/>
      <c r="F11" s="117">
        <v>43554</v>
      </c>
      <c r="G11" s="118"/>
      <c r="H11" s="119"/>
    </row>
    <row r="12" spans="1:8" x14ac:dyDescent="0.15">
      <c r="A12" s="120"/>
      <c r="B12" s="121"/>
      <c r="C12" s="128"/>
      <c r="D12" s="123">
        <v>38109</v>
      </c>
      <c r="E12" s="124"/>
      <c r="F12" s="125">
        <v>24811</v>
      </c>
      <c r="G12" s="126"/>
      <c r="H12" s="127"/>
    </row>
    <row r="13" spans="1:8" x14ac:dyDescent="0.15">
      <c r="A13" s="108"/>
      <c r="B13" s="113"/>
      <c r="C13" s="129"/>
      <c r="D13" s="130">
        <v>40565</v>
      </c>
      <c r="E13" s="131"/>
      <c r="F13" s="132">
        <v>40494</v>
      </c>
      <c r="G13" s="133"/>
      <c r="H13" s="119"/>
    </row>
    <row r="14" spans="1:8" x14ac:dyDescent="0.15">
      <c r="A14" s="120"/>
      <c r="B14" s="121"/>
      <c r="C14" s="122"/>
      <c r="D14" s="123">
        <v>23427</v>
      </c>
      <c r="E14" s="124"/>
      <c r="F14" s="125">
        <v>22554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1.18</v>
      </c>
      <c r="C19" s="134">
        <f>ROUND(VALUE(SUBSTITUTE(実質収支比率等に係る経年分析!G$48,"▲","-")),2)</f>
        <v>1.1499999999999999</v>
      </c>
      <c r="D19" s="134">
        <f>ROUND(VALUE(SUBSTITUTE(実質収支比率等に係る経年分析!H$48,"▲","-")),2)</f>
        <v>3.91</v>
      </c>
      <c r="E19" s="134">
        <f>ROUND(VALUE(SUBSTITUTE(実質収支比率等に係る経年分析!I$48,"▲","-")),2)</f>
        <v>0.03</v>
      </c>
      <c r="F19" s="134">
        <f>ROUND(VALUE(SUBSTITUTE(実質収支比率等に係る経年分析!J$48,"▲","-")),2)</f>
        <v>0.09</v>
      </c>
    </row>
    <row r="20" spans="1:11" x14ac:dyDescent="0.15">
      <c r="A20" s="134" t="s">
        <v>43</v>
      </c>
      <c r="B20" s="134">
        <f>ROUND(VALUE(SUBSTITUTE(実質収支比率等に係る経年分析!F$47,"▲","-")),2)</f>
        <v>10.47</v>
      </c>
      <c r="C20" s="134">
        <f>ROUND(VALUE(SUBSTITUTE(実質収支比率等に係る経年分析!G$47,"▲","-")),2)</f>
        <v>10.98</v>
      </c>
      <c r="D20" s="134">
        <f>ROUND(VALUE(SUBSTITUTE(実質収支比率等に係る経年分析!H$47,"▲","-")),2)</f>
        <v>11.42</v>
      </c>
      <c r="E20" s="134">
        <f>ROUND(VALUE(SUBSTITUTE(実質収支比率等に係る経年分析!I$47,"▲","-")),2)</f>
        <v>11.82</v>
      </c>
      <c r="F20" s="134">
        <f>ROUND(VALUE(SUBSTITUTE(実質収支比率等に係る経年分析!J$47,"▲","-")),2)</f>
        <v>11.73</v>
      </c>
    </row>
    <row r="21" spans="1:11" x14ac:dyDescent="0.15">
      <c r="A21" s="134" t="s">
        <v>44</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0.99</v>
      </c>
      <c r="D21" s="134">
        <f>IF(ISNUMBER(VALUE(SUBSTITUTE(実質収支比率等に係る経年分析!H$49,"▲","-"))),ROUND(VALUE(SUBSTITUTE(実質収支比率等に係る経年分析!H$49,"▲","-")),2),NA())</f>
        <v>3.46</v>
      </c>
      <c r="E21" s="134">
        <f>IF(ISNUMBER(VALUE(SUBSTITUTE(実質収支比率等に係る経年分析!I$49,"▲","-"))),ROUND(VALUE(SUBSTITUTE(実質収支比率等に係る経年分析!I$49,"▲","-")),2),NA())</f>
        <v>-3.05</v>
      </c>
      <c r="F21" s="134">
        <f>IF(ISNUMBER(VALUE(SUBSTITUTE(実質収支比率等に係る経年分析!J$49,"▲","-"))),ROUND(VALUE(SUBSTITUTE(実質収支比率等に係る経年分析!J$49,"▲","-")),2),NA())</f>
        <v>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2.15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1.1399999999999999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8.1199999999999992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9.75</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1.86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2.0699999999999998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1.63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0.95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11308</v>
      </c>
      <c r="E42" s="136"/>
      <c r="F42" s="136"/>
      <c r="G42" s="136">
        <f>'実質公債費比率（分子）の構造'!L$52</f>
        <v>11302</v>
      </c>
      <c r="H42" s="136"/>
      <c r="I42" s="136"/>
      <c r="J42" s="136">
        <f>'実質公債費比率（分子）の構造'!M$52</f>
        <v>11399</v>
      </c>
      <c r="K42" s="136"/>
      <c r="L42" s="136"/>
      <c r="M42" s="136">
        <f>'実質公債費比率（分子）の構造'!N$52</f>
        <v>11780</v>
      </c>
      <c r="N42" s="136"/>
      <c r="O42" s="136"/>
      <c r="P42" s="136">
        <f>'実質公債費比率（分子）の構造'!O$52</f>
        <v>11627</v>
      </c>
    </row>
    <row r="43" spans="1:16" x14ac:dyDescent="0.15">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2</v>
      </c>
      <c r="L43" s="136"/>
      <c r="M43" s="136"/>
      <c r="N43" s="136">
        <f>'実質公債費比率（分子）の構造'!O$51</f>
        <v>3</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249</v>
      </c>
      <c r="O45" s="136"/>
      <c r="P45" s="136"/>
    </row>
    <row r="46" spans="1:16" x14ac:dyDescent="0.15">
      <c r="A46" s="136" t="s">
        <v>55</v>
      </c>
      <c r="B46" s="136">
        <f>'実質公債費比率（分子）の構造'!K$48</f>
        <v>5916</v>
      </c>
      <c r="C46" s="136"/>
      <c r="D46" s="136"/>
      <c r="E46" s="136">
        <f>'実質公債費比率（分子）の構造'!L$48</f>
        <v>5777</v>
      </c>
      <c r="F46" s="136"/>
      <c r="G46" s="136"/>
      <c r="H46" s="136">
        <f>'実質公債費比率（分子）の構造'!M$48</f>
        <v>5927</v>
      </c>
      <c r="I46" s="136"/>
      <c r="J46" s="136"/>
      <c r="K46" s="136">
        <f>'実質公債費比率（分子）の構造'!N$48</f>
        <v>5995</v>
      </c>
      <c r="L46" s="136"/>
      <c r="M46" s="136"/>
      <c r="N46" s="136">
        <f>'実質公債費比率（分子）の構造'!O$48</f>
        <v>6032</v>
      </c>
      <c r="O46" s="136"/>
      <c r="P46" s="136"/>
    </row>
    <row r="47" spans="1:16" x14ac:dyDescent="0.15">
      <c r="A47" s="136" t="s">
        <v>56</v>
      </c>
      <c r="B47" s="136">
        <f>'実質公債費比率（分子）の構造'!K$47</f>
        <v>19</v>
      </c>
      <c r="C47" s="136"/>
      <c r="D47" s="136"/>
      <c r="E47" s="136">
        <f>'実質公債費比率（分子）の構造'!L$47</f>
        <v>18</v>
      </c>
      <c r="F47" s="136"/>
      <c r="G47" s="136"/>
      <c r="H47" s="136">
        <f>'実質公債費比率（分子）の構造'!M$47</f>
        <v>16</v>
      </c>
      <c r="I47" s="136"/>
      <c r="J47" s="136"/>
      <c r="K47" s="136">
        <f>'実質公債費比率（分子）の構造'!N$47</f>
        <v>14</v>
      </c>
      <c r="L47" s="136"/>
      <c r="M47" s="136"/>
      <c r="N47" s="136">
        <f>'実質公債費比率（分子）の構造'!O$47</f>
        <v>9</v>
      </c>
      <c r="O47" s="136"/>
      <c r="P47" s="136"/>
    </row>
    <row r="48" spans="1:16" x14ac:dyDescent="0.15">
      <c r="A48" s="136" t="s">
        <v>57</v>
      </c>
      <c r="B48" s="136">
        <f>'実質公債費比率（分子）の構造'!K$46</f>
        <v>12</v>
      </c>
      <c r="C48" s="136"/>
      <c r="D48" s="136"/>
      <c r="E48" s="136">
        <f>'実質公債費比率（分子）の構造'!L$46</f>
        <v>18</v>
      </c>
      <c r="F48" s="136"/>
      <c r="G48" s="136"/>
      <c r="H48" s="136">
        <f>'実質公債費比率（分子）の構造'!M$46</f>
        <v>21</v>
      </c>
      <c r="I48" s="136"/>
      <c r="J48" s="136"/>
      <c r="K48" s="136">
        <f>'実質公債費比率（分子）の構造'!N$46</f>
        <v>53</v>
      </c>
      <c r="L48" s="136"/>
      <c r="M48" s="136"/>
      <c r="N48" s="136">
        <f>'実質公債費比率（分子）の構造'!O$46</f>
        <v>31</v>
      </c>
      <c r="O48" s="136"/>
      <c r="P48" s="136"/>
    </row>
    <row r="49" spans="1:16" x14ac:dyDescent="0.15">
      <c r="A49" s="136" t="s">
        <v>58</v>
      </c>
      <c r="B49" s="136">
        <f>'実質公債費比率（分子）の構造'!K$45</f>
        <v>8519</v>
      </c>
      <c r="C49" s="136"/>
      <c r="D49" s="136"/>
      <c r="E49" s="136">
        <f>'実質公債費比率（分子）の構造'!L$45</f>
        <v>8553</v>
      </c>
      <c r="F49" s="136"/>
      <c r="G49" s="136"/>
      <c r="H49" s="136">
        <f>'実質公債費比率（分子）の構造'!M$45</f>
        <v>8753</v>
      </c>
      <c r="I49" s="136"/>
      <c r="J49" s="136"/>
      <c r="K49" s="136">
        <f>'実質公債費比率（分子）の構造'!N$45</f>
        <v>9038</v>
      </c>
      <c r="L49" s="136"/>
      <c r="M49" s="136"/>
      <c r="N49" s="136">
        <f>'実質公債費比率（分子）の構造'!O$45</f>
        <v>8977</v>
      </c>
      <c r="O49" s="136"/>
      <c r="P49" s="136"/>
    </row>
    <row r="50" spans="1:16" x14ac:dyDescent="0.15">
      <c r="A50" s="136" t="s">
        <v>59</v>
      </c>
      <c r="B50" s="136" t="e">
        <f>NA()</f>
        <v>#N/A</v>
      </c>
      <c r="C50" s="136">
        <f>IF(ISNUMBER('実質公債費比率（分子）の構造'!K$53),'実質公債費比率（分子）の構造'!K$53,NA())</f>
        <v>3158</v>
      </c>
      <c r="D50" s="136" t="e">
        <f>NA()</f>
        <v>#N/A</v>
      </c>
      <c r="E50" s="136" t="e">
        <f>NA()</f>
        <v>#N/A</v>
      </c>
      <c r="F50" s="136">
        <f>IF(ISNUMBER('実質公債費比率（分子）の構造'!L$53),'実質公債費比率（分子）の構造'!L$53,NA())</f>
        <v>3065</v>
      </c>
      <c r="G50" s="136" t="e">
        <f>NA()</f>
        <v>#N/A</v>
      </c>
      <c r="H50" s="136" t="e">
        <f>NA()</f>
        <v>#N/A</v>
      </c>
      <c r="I50" s="136">
        <f>IF(ISNUMBER('実質公債費比率（分子）の構造'!M$53),'実質公債費比率（分子）の構造'!M$53,NA())</f>
        <v>3318</v>
      </c>
      <c r="J50" s="136" t="e">
        <f>NA()</f>
        <v>#N/A</v>
      </c>
      <c r="K50" s="136" t="e">
        <f>NA()</f>
        <v>#N/A</v>
      </c>
      <c r="L50" s="136">
        <f>IF(ISNUMBER('実質公債費比率（分子）の構造'!N$53),'実質公債費比率（分子）の構造'!N$53,NA())</f>
        <v>3322</v>
      </c>
      <c r="M50" s="136" t="e">
        <f>NA()</f>
        <v>#N/A</v>
      </c>
      <c r="N50" s="136" t="e">
        <f>NA()</f>
        <v>#N/A</v>
      </c>
      <c r="O50" s="136">
        <f>IF(ISNUMBER('実質公債費比率（分子）の構造'!O$53),'実質公債費比率（分子）の構造'!O$53,NA())</f>
        <v>3674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103101</v>
      </c>
      <c r="E56" s="135"/>
      <c r="F56" s="135"/>
      <c r="G56" s="135">
        <f>'将来負担比率（分子）の構造'!J$51</f>
        <v>106178</v>
      </c>
      <c r="H56" s="135"/>
      <c r="I56" s="135"/>
      <c r="J56" s="135">
        <f>'将来負担比率（分子）の構造'!K$51</f>
        <v>108481</v>
      </c>
      <c r="K56" s="135"/>
      <c r="L56" s="135"/>
      <c r="M56" s="135">
        <f>'将来負担比率（分子）の構造'!L$51</f>
        <v>110981</v>
      </c>
      <c r="N56" s="135"/>
      <c r="O56" s="135"/>
      <c r="P56" s="135">
        <f>'将来負担比率（分子）の構造'!M$51</f>
        <v>114626</v>
      </c>
    </row>
    <row r="57" spans="1:16" x14ac:dyDescent="0.15">
      <c r="A57" s="135" t="s">
        <v>35</v>
      </c>
      <c r="B57" s="135"/>
      <c r="C57" s="135"/>
      <c r="D57" s="135">
        <f>'将来負担比率（分子）の構造'!I$50</f>
        <v>45042</v>
      </c>
      <c r="E57" s="135"/>
      <c r="F57" s="135"/>
      <c r="G57" s="135">
        <f>'将来負担比率（分子）の構造'!J$50</f>
        <v>44823</v>
      </c>
      <c r="H57" s="135"/>
      <c r="I57" s="135"/>
      <c r="J57" s="135">
        <f>'将来負担比率（分子）の構造'!K$50</f>
        <v>41291</v>
      </c>
      <c r="K57" s="135"/>
      <c r="L57" s="135"/>
      <c r="M57" s="135">
        <f>'将来負担比率（分子）の構造'!L$50</f>
        <v>38794</v>
      </c>
      <c r="N57" s="135"/>
      <c r="O57" s="135"/>
      <c r="P57" s="135">
        <f>'将来負担比率（分子）の構造'!M$50</f>
        <v>37309</v>
      </c>
    </row>
    <row r="58" spans="1:16" x14ac:dyDescent="0.15">
      <c r="A58" s="135" t="s">
        <v>34</v>
      </c>
      <c r="B58" s="135"/>
      <c r="C58" s="135"/>
      <c r="D58" s="135">
        <f>'将来負担比率（分子）の構造'!I$49</f>
        <v>10038</v>
      </c>
      <c r="E58" s="135"/>
      <c r="F58" s="135"/>
      <c r="G58" s="135">
        <f>'将来負担比率（分子）の構造'!J$49</f>
        <v>10537</v>
      </c>
      <c r="H58" s="135"/>
      <c r="I58" s="135"/>
      <c r="J58" s="135">
        <f>'将来負担比率（分子）の構造'!K$49</f>
        <v>11729</v>
      </c>
      <c r="K58" s="135"/>
      <c r="L58" s="135"/>
      <c r="M58" s="135">
        <f>'将来負担比率（分子）の構造'!L$49</f>
        <v>10137</v>
      </c>
      <c r="N58" s="135"/>
      <c r="O58" s="135"/>
      <c r="P58" s="135">
        <f>'将来負担比率（分子）の構造'!M$49</f>
        <v>9027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v>
      </c>
      <c r="C61" s="135"/>
      <c r="D61" s="135"/>
      <c r="E61" s="135">
        <f>'将来負担比率（分子）の構造'!J$46</f>
        <v>7</v>
      </c>
      <c r="F61" s="135"/>
      <c r="G61" s="135"/>
      <c r="H61" s="135">
        <f>'将来負担比率（分子）の構造'!K$46</f>
        <v>6</v>
      </c>
      <c r="I61" s="135"/>
      <c r="J61" s="135"/>
      <c r="K61" s="135">
        <f>'将来負担比率（分子）の構造'!L$46</f>
        <v>4</v>
      </c>
      <c r="L61" s="135"/>
      <c r="M61" s="135"/>
      <c r="N61" s="135">
        <f>'将来負担比率（分子）の構造'!M$46</f>
        <v>4</v>
      </c>
      <c r="O61" s="135"/>
      <c r="P61" s="135"/>
    </row>
    <row r="62" spans="1:16" x14ac:dyDescent="0.15">
      <c r="A62" s="135" t="s">
        <v>29</v>
      </c>
      <c r="B62" s="135">
        <f>'将来負担比率（分子）の構造'!I$45</f>
        <v>12439</v>
      </c>
      <c r="C62" s="135"/>
      <c r="D62" s="135"/>
      <c r="E62" s="135">
        <f>'将来負担比率（分子）の構造'!J$45</f>
        <v>11684</v>
      </c>
      <c r="F62" s="135"/>
      <c r="G62" s="135"/>
      <c r="H62" s="135">
        <f>'将来負担比率（分子）の構造'!K$45</f>
        <v>11252</v>
      </c>
      <c r="I62" s="135"/>
      <c r="J62" s="135"/>
      <c r="K62" s="135">
        <f>'将来負担比率（分子）の構造'!L$45</f>
        <v>10268</v>
      </c>
      <c r="L62" s="135"/>
      <c r="M62" s="135"/>
      <c r="N62" s="135">
        <f>'将来負担比率（分子）の構造'!M$45</f>
        <v>9575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1257</v>
      </c>
      <c r="O63" s="135"/>
      <c r="P63" s="135"/>
    </row>
    <row r="64" spans="1:16" x14ac:dyDescent="0.15">
      <c r="A64" s="135" t="s">
        <v>27</v>
      </c>
      <c r="B64" s="135">
        <f>'将来負担比率（分子）の構造'!I$43</f>
        <v>86187</v>
      </c>
      <c r="C64" s="135"/>
      <c r="D64" s="135"/>
      <c r="E64" s="135">
        <f>'将来負担比率（分子）の構造'!J$43</f>
        <v>83507</v>
      </c>
      <c r="F64" s="135"/>
      <c r="G64" s="135"/>
      <c r="H64" s="135">
        <f>'将来負担比率（分子）の構造'!K$43</f>
        <v>81869</v>
      </c>
      <c r="I64" s="135"/>
      <c r="J64" s="135"/>
      <c r="K64" s="135">
        <f>'将来負担比率（分子）の構造'!L$43</f>
        <v>79541</v>
      </c>
      <c r="L64" s="135"/>
      <c r="M64" s="135"/>
      <c r="N64" s="135">
        <f>'将来負担比率（分子）の構造'!M$43</f>
        <v>78768</v>
      </c>
      <c r="O64" s="135"/>
      <c r="P64" s="135"/>
    </row>
    <row r="65" spans="1:16" x14ac:dyDescent="0.15">
      <c r="A65" s="135" t="s">
        <v>26</v>
      </c>
      <c r="B65" s="135">
        <f>'将来負担比率（分子）の構造'!I$42</f>
        <v>5616</v>
      </c>
      <c r="C65" s="135"/>
      <c r="D65" s="135"/>
      <c r="E65" s="135">
        <f>'将来負担比率（分子）の構造'!J$42</f>
        <v>5356</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78245</v>
      </c>
      <c r="C66" s="135"/>
      <c r="D66" s="135"/>
      <c r="E66" s="135">
        <f>'将来負担比率（分子）の構造'!J$41</f>
        <v>80556</v>
      </c>
      <c r="F66" s="135"/>
      <c r="G66" s="135"/>
      <c r="H66" s="135">
        <f>'将来負担比率（分子）の構造'!K$41</f>
        <v>86884</v>
      </c>
      <c r="I66" s="135"/>
      <c r="J66" s="135"/>
      <c r="K66" s="135">
        <f>'将来負担比率（分子）の構造'!L$41</f>
        <v>89346</v>
      </c>
      <c r="L66" s="135"/>
      <c r="M66" s="135"/>
      <c r="N66" s="135">
        <f>'将来負担比率（分子）の構造'!M$41</f>
        <v>95487</v>
      </c>
      <c r="O66" s="135"/>
      <c r="P66" s="135"/>
    </row>
    <row r="67" spans="1:16" x14ac:dyDescent="0.15">
      <c r="A67" s="135" t="s">
        <v>63</v>
      </c>
      <c r="B67" s="135" t="e">
        <f>NA()</f>
        <v>#N/A</v>
      </c>
      <c r="C67" s="135">
        <f>IF(ISNUMBER('将来負担比率（分子）の構造'!I$52), IF('将来負担比率（分子）の構造'!I$52 &lt; 0, 0, '将来負担比率（分子）の構造'!I$52), NA())</f>
        <v>24315</v>
      </c>
      <c r="D67" s="135" t="e">
        <f>NA()</f>
        <v>#N/A</v>
      </c>
      <c r="E67" s="135" t="e">
        <f>NA()</f>
        <v>#N/A</v>
      </c>
      <c r="F67" s="135">
        <f>IF(ISNUMBER('将来負担比率（分子）の構造'!J$52), IF('将来負担比率（分子）の構造'!J$52 &lt; 0, 0, '将来負担比率（分子）の構造'!J$52), NA())</f>
        <v>19571</v>
      </c>
      <c r="G67" s="135" t="e">
        <f>NA()</f>
        <v>#N/A</v>
      </c>
      <c r="H67" s="135" t="e">
        <f>NA()</f>
        <v>#N/A</v>
      </c>
      <c r="I67" s="135">
        <f>IF(ISNUMBER('将来負担比率（分子）の構造'!K$52), IF('将来負担比率（分子）の構造'!K$52 &lt; 0, 0, '将来負担比率（分子）の構造'!K$52), NA())</f>
        <v>18510</v>
      </c>
      <c r="J67" s="135" t="e">
        <f>NA()</f>
        <v>#N/A</v>
      </c>
      <c r="K67" s="135" t="e">
        <f>NA()</f>
        <v>#N/A</v>
      </c>
      <c r="L67" s="135">
        <f>IF(ISNUMBER('将来負担比率（分子）の構造'!L$52), IF('将来負担比率（分子）の構造'!L$52 &lt; 0, 0, '将来負担比率（分子）の構造'!L$52), NA())</f>
        <v>19249</v>
      </c>
      <c r="M67" s="135" t="e">
        <f>NA()</f>
        <v>#N/A</v>
      </c>
      <c r="N67" s="135" t="e">
        <f>NA()</f>
        <v>#N/A</v>
      </c>
      <c r="O67" s="135">
        <f>IF(ISNUMBER('将来負担比率（分子）の構造'!M$52), IF('将来負担比率（分子）の構造'!M$52 &lt; 0, 0, '将来負担比率（分子）の構造'!M$52), NA())</f>
        <v>24129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38590697</v>
      </c>
      <c r="S5" s="669"/>
      <c r="T5" s="669"/>
      <c r="U5" s="669"/>
      <c r="V5" s="669"/>
      <c r="W5" s="669"/>
      <c r="X5" s="669"/>
      <c r="Y5" s="716"/>
      <c r="Z5" s="729">
        <v>36.1</v>
      </c>
      <c r="AA5" s="729"/>
      <c r="AB5" s="729"/>
      <c r="AC5" s="729"/>
      <c r="AD5" s="730">
        <v>35282630</v>
      </c>
      <c r="AE5" s="730"/>
      <c r="AF5" s="730"/>
      <c r="AG5" s="730"/>
      <c r="AH5" s="730"/>
      <c r="AI5" s="730"/>
      <c r="AJ5" s="730"/>
      <c r="AK5" s="730"/>
      <c r="AL5" s="717">
        <v>66.5</v>
      </c>
      <c r="AM5" s="686"/>
      <c r="AN5" s="686"/>
      <c r="AO5" s="718"/>
      <c r="AP5" s="705" t="s">
        <v>207</v>
      </c>
      <c r="AQ5" s="706"/>
      <c r="AR5" s="706"/>
      <c r="AS5" s="706"/>
      <c r="AT5" s="706"/>
      <c r="AU5" s="706"/>
      <c r="AV5" s="706"/>
      <c r="AW5" s="706"/>
      <c r="AX5" s="706"/>
      <c r="AY5" s="706"/>
      <c r="AZ5" s="706"/>
      <c r="BA5" s="706"/>
      <c r="BB5" s="706"/>
      <c r="BC5" s="706"/>
      <c r="BD5" s="706"/>
      <c r="BE5" s="706"/>
      <c r="BF5" s="707"/>
      <c r="BG5" s="618">
        <v>35260130</v>
      </c>
      <c r="BH5" s="619"/>
      <c r="BI5" s="619"/>
      <c r="BJ5" s="619"/>
      <c r="BK5" s="619"/>
      <c r="BL5" s="619"/>
      <c r="BM5" s="619"/>
      <c r="BN5" s="620"/>
      <c r="BO5" s="671">
        <v>91.4</v>
      </c>
      <c r="BP5" s="671"/>
      <c r="BQ5" s="671"/>
      <c r="BR5" s="671"/>
      <c r="BS5" s="672">
        <v>443063</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426778</v>
      </c>
      <c r="S6" s="619"/>
      <c r="T6" s="619"/>
      <c r="U6" s="619"/>
      <c r="V6" s="619"/>
      <c r="W6" s="619"/>
      <c r="X6" s="619"/>
      <c r="Y6" s="620"/>
      <c r="Z6" s="671">
        <v>0.4</v>
      </c>
      <c r="AA6" s="671"/>
      <c r="AB6" s="671"/>
      <c r="AC6" s="671"/>
      <c r="AD6" s="672">
        <v>426778</v>
      </c>
      <c r="AE6" s="672"/>
      <c r="AF6" s="672"/>
      <c r="AG6" s="672"/>
      <c r="AH6" s="672"/>
      <c r="AI6" s="672"/>
      <c r="AJ6" s="672"/>
      <c r="AK6" s="672"/>
      <c r="AL6" s="641">
        <v>0.8</v>
      </c>
      <c r="AM6" s="673"/>
      <c r="AN6" s="673"/>
      <c r="AO6" s="674"/>
      <c r="AP6" s="615" t="s">
        <v>212</v>
      </c>
      <c r="AQ6" s="616"/>
      <c r="AR6" s="616"/>
      <c r="AS6" s="616"/>
      <c r="AT6" s="616"/>
      <c r="AU6" s="616"/>
      <c r="AV6" s="616"/>
      <c r="AW6" s="616"/>
      <c r="AX6" s="616"/>
      <c r="AY6" s="616"/>
      <c r="AZ6" s="616"/>
      <c r="BA6" s="616"/>
      <c r="BB6" s="616"/>
      <c r="BC6" s="616"/>
      <c r="BD6" s="616"/>
      <c r="BE6" s="616"/>
      <c r="BF6" s="617"/>
      <c r="BG6" s="618">
        <v>35260130</v>
      </c>
      <c r="BH6" s="619"/>
      <c r="BI6" s="619"/>
      <c r="BJ6" s="619"/>
      <c r="BK6" s="619"/>
      <c r="BL6" s="619"/>
      <c r="BM6" s="619"/>
      <c r="BN6" s="620"/>
      <c r="BO6" s="671">
        <v>91.4</v>
      </c>
      <c r="BP6" s="671"/>
      <c r="BQ6" s="671"/>
      <c r="BR6" s="671"/>
      <c r="BS6" s="672">
        <v>443063</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551983</v>
      </c>
      <c r="CS6" s="619"/>
      <c r="CT6" s="619"/>
      <c r="CU6" s="619"/>
      <c r="CV6" s="619"/>
      <c r="CW6" s="619"/>
      <c r="CX6" s="619"/>
      <c r="CY6" s="620"/>
      <c r="CZ6" s="671">
        <v>0.5</v>
      </c>
      <c r="DA6" s="671"/>
      <c r="DB6" s="671"/>
      <c r="DC6" s="671"/>
      <c r="DD6" s="624" t="s">
        <v>214</v>
      </c>
      <c r="DE6" s="619"/>
      <c r="DF6" s="619"/>
      <c r="DG6" s="619"/>
      <c r="DH6" s="619"/>
      <c r="DI6" s="619"/>
      <c r="DJ6" s="619"/>
      <c r="DK6" s="619"/>
      <c r="DL6" s="619"/>
      <c r="DM6" s="619"/>
      <c r="DN6" s="619"/>
      <c r="DO6" s="619"/>
      <c r="DP6" s="620"/>
      <c r="DQ6" s="624">
        <v>551806</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115840</v>
      </c>
      <c r="S7" s="619"/>
      <c r="T7" s="619"/>
      <c r="U7" s="619"/>
      <c r="V7" s="619"/>
      <c r="W7" s="619"/>
      <c r="X7" s="619"/>
      <c r="Y7" s="620"/>
      <c r="Z7" s="671">
        <v>0.1</v>
      </c>
      <c r="AA7" s="671"/>
      <c r="AB7" s="671"/>
      <c r="AC7" s="671"/>
      <c r="AD7" s="672">
        <v>115840</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16581210</v>
      </c>
      <c r="BH7" s="619"/>
      <c r="BI7" s="619"/>
      <c r="BJ7" s="619"/>
      <c r="BK7" s="619"/>
      <c r="BL7" s="619"/>
      <c r="BM7" s="619"/>
      <c r="BN7" s="620"/>
      <c r="BO7" s="671">
        <v>43</v>
      </c>
      <c r="BP7" s="671"/>
      <c r="BQ7" s="671"/>
      <c r="BR7" s="671"/>
      <c r="BS7" s="672">
        <v>443063</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7547068</v>
      </c>
      <c r="CS7" s="619"/>
      <c r="CT7" s="619"/>
      <c r="CU7" s="619"/>
      <c r="CV7" s="619"/>
      <c r="CW7" s="619"/>
      <c r="CX7" s="619"/>
      <c r="CY7" s="620"/>
      <c r="CZ7" s="671">
        <v>7.1</v>
      </c>
      <c r="DA7" s="671"/>
      <c r="DB7" s="671"/>
      <c r="DC7" s="671"/>
      <c r="DD7" s="624">
        <v>774790</v>
      </c>
      <c r="DE7" s="619"/>
      <c r="DF7" s="619"/>
      <c r="DG7" s="619"/>
      <c r="DH7" s="619"/>
      <c r="DI7" s="619"/>
      <c r="DJ7" s="619"/>
      <c r="DK7" s="619"/>
      <c r="DL7" s="619"/>
      <c r="DM7" s="619"/>
      <c r="DN7" s="619"/>
      <c r="DO7" s="619"/>
      <c r="DP7" s="620"/>
      <c r="DQ7" s="624">
        <v>5909565</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272117</v>
      </c>
      <c r="S8" s="619"/>
      <c r="T8" s="619"/>
      <c r="U8" s="619"/>
      <c r="V8" s="619"/>
      <c r="W8" s="619"/>
      <c r="X8" s="619"/>
      <c r="Y8" s="620"/>
      <c r="Z8" s="671">
        <v>0.3</v>
      </c>
      <c r="AA8" s="671"/>
      <c r="AB8" s="671"/>
      <c r="AC8" s="671"/>
      <c r="AD8" s="672">
        <v>272117</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402555</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48651278</v>
      </c>
      <c r="CS8" s="619"/>
      <c r="CT8" s="619"/>
      <c r="CU8" s="619"/>
      <c r="CV8" s="619"/>
      <c r="CW8" s="619"/>
      <c r="CX8" s="619"/>
      <c r="CY8" s="620"/>
      <c r="CZ8" s="671">
        <v>45.5</v>
      </c>
      <c r="DA8" s="671"/>
      <c r="DB8" s="671"/>
      <c r="DC8" s="671"/>
      <c r="DD8" s="624">
        <v>633282</v>
      </c>
      <c r="DE8" s="619"/>
      <c r="DF8" s="619"/>
      <c r="DG8" s="619"/>
      <c r="DH8" s="619"/>
      <c r="DI8" s="619"/>
      <c r="DJ8" s="619"/>
      <c r="DK8" s="619"/>
      <c r="DL8" s="619"/>
      <c r="DM8" s="619"/>
      <c r="DN8" s="619"/>
      <c r="DO8" s="619"/>
      <c r="DP8" s="620"/>
      <c r="DQ8" s="624">
        <v>21424434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298720</v>
      </c>
      <c r="S9" s="619"/>
      <c r="T9" s="619"/>
      <c r="U9" s="619"/>
      <c r="V9" s="619"/>
      <c r="W9" s="619"/>
      <c r="X9" s="619"/>
      <c r="Y9" s="620"/>
      <c r="Z9" s="671">
        <v>0.3</v>
      </c>
      <c r="AA9" s="671"/>
      <c r="AB9" s="671"/>
      <c r="AC9" s="671"/>
      <c r="AD9" s="672">
        <v>298720</v>
      </c>
      <c r="AE9" s="672"/>
      <c r="AF9" s="672"/>
      <c r="AG9" s="672"/>
      <c r="AH9" s="672"/>
      <c r="AI9" s="672"/>
      <c r="AJ9" s="672"/>
      <c r="AK9" s="672"/>
      <c r="AL9" s="641">
        <v>0.6</v>
      </c>
      <c r="AM9" s="673"/>
      <c r="AN9" s="673"/>
      <c r="AO9" s="674"/>
      <c r="AP9" s="615" t="s">
        <v>222</v>
      </c>
      <c r="AQ9" s="616"/>
      <c r="AR9" s="616"/>
      <c r="AS9" s="616"/>
      <c r="AT9" s="616"/>
      <c r="AU9" s="616"/>
      <c r="AV9" s="616"/>
      <c r="AW9" s="616"/>
      <c r="AX9" s="616"/>
      <c r="AY9" s="616"/>
      <c r="AZ9" s="616"/>
      <c r="BA9" s="616"/>
      <c r="BB9" s="616"/>
      <c r="BC9" s="616"/>
      <c r="BD9" s="616"/>
      <c r="BE9" s="616"/>
      <c r="BF9" s="617"/>
      <c r="BG9" s="618">
        <v>13019499</v>
      </c>
      <c r="BH9" s="619"/>
      <c r="BI9" s="619"/>
      <c r="BJ9" s="619"/>
      <c r="BK9" s="619"/>
      <c r="BL9" s="619"/>
      <c r="BM9" s="619"/>
      <c r="BN9" s="620"/>
      <c r="BO9" s="671">
        <v>33.700000000000003</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8926498</v>
      </c>
      <c r="CS9" s="619"/>
      <c r="CT9" s="619"/>
      <c r="CU9" s="619"/>
      <c r="CV9" s="619"/>
      <c r="CW9" s="619"/>
      <c r="CX9" s="619"/>
      <c r="CY9" s="620"/>
      <c r="CZ9" s="671">
        <v>8.4</v>
      </c>
      <c r="DA9" s="671"/>
      <c r="DB9" s="671"/>
      <c r="DC9" s="671"/>
      <c r="DD9" s="624">
        <v>243540</v>
      </c>
      <c r="DE9" s="619"/>
      <c r="DF9" s="619"/>
      <c r="DG9" s="619"/>
      <c r="DH9" s="619"/>
      <c r="DI9" s="619"/>
      <c r="DJ9" s="619"/>
      <c r="DK9" s="619"/>
      <c r="DL9" s="619"/>
      <c r="DM9" s="619"/>
      <c r="DN9" s="619"/>
      <c r="DO9" s="619"/>
      <c r="DP9" s="620"/>
      <c r="DQ9" s="624">
        <v>7164270</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5355689</v>
      </c>
      <c r="S10" s="619"/>
      <c r="T10" s="619"/>
      <c r="U10" s="619"/>
      <c r="V10" s="619"/>
      <c r="W10" s="619"/>
      <c r="X10" s="619"/>
      <c r="Y10" s="620"/>
      <c r="Z10" s="671">
        <v>5</v>
      </c>
      <c r="AA10" s="671"/>
      <c r="AB10" s="671"/>
      <c r="AC10" s="671"/>
      <c r="AD10" s="672">
        <v>5355689</v>
      </c>
      <c r="AE10" s="672"/>
      <c r="AF10" s="672"/>
      <c r="AG10" s="672"/>
      <c r="AH10" s="672"/>
      <c r="AI10" s="672"/>
      <c r="AJ10" s="672"/>
      <c r="AK10" s="672"/>
      <c r="AL10" s="641">
        <v>10.1</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702117</v>
      </c>
      <c r="BH10" s="619"/>
      <c r="BI10" s="619"/>
      <c r="BJ10" s="619"/>
      <c r="BK10" s="619"/>
      <c r="BL10" s="619"/>
      <c r="BM10" s="619"/>
      <c r="BN10" s="620"/>
      <c r="BO10" s="671">
        <v>1.8</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186329</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169342</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2457039</v>
      </c>
      <c r="BH11" s="619"/>
      <c r="BI11" s="619"/>
      <c r="BJ11" s="619"/>
      <c r="BK11" s="619"/>
      <c r="BL11" s="619"/>
      <c r="BM11" s="619"/>
      <c r="BN11" s="620"/>
      <c r="BO11" s="671">
        <v>6.4</v>
      </c>
      <c r="BP11" s="671"/>
      <c r="BQ11" s="671"/>
      <c r="BR11" s="671"/>
      <c r="BS11" s="624">
        <v>443063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201672</v>
      </c>
      <c r="CS11" s="619"/>
      <c r="CT11" s="619"/>
      <c r="CU11" s="619"/>
      <c r="CV11" s="619"/>
      <c r="CW11" s="619"/>
      <c r="CX11" s="619"/>
      <c r="CY11" s="620"/>
      <c r="CZ11" s="671">
        <v>0.2</v>
      </c>
      <c r="DA11" s="671"/>
      <c r="DB11" s="671"/>
      <c r="DC11" s="671"/>
      <c r="DD11" s="624">
        <v>123592</v>
      </c>
      <c r="DE11" s="619"/>
      <c r="DF11" s="619"/>
      <c r="DG11" s="619"/>
      <c r="DH11" s="619"/>
      <c r="DI11" s="619"/>
      <c r="DJ11" s="619"/>
      <c r="DK11" s="619"/>
      <c r="DL11" s="619"/>
      <c r="DM11" s="619"/>
      <c r="DN11" s="619"/>
      <c r="DO11" s="619"/>
      <c r="DP11" s="620"/>
      <c r="DQ11" s="624">
        <v>143518</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15903511</v>
      </c>
      <c r="BH12" s="619"/>
      <c r="BI12" s="619"/>
      <c r="BJ12" s="619"/>
      <c r="BK12" s="619"/>
      <c r="BL12" s="619"/>
      <c r="BM12" s="619"/>
      <c r="BN12" s="620"/>
      <c r="BO12" s="671">
        <v>41.2</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925280</v>
      </c>
      <c r="CS12" s="619"/>
      <c r="CT12" s="619"/>
      <c r="CU12" s="619"/>
      <c r="CV12" s="619"/>
      <c r="CW12" s="619"/>
      <c r="CX12" s="619"/>
      <c r="CY12" s="620"/>
      <c r="CZ12" s="671">
        <v>0.9</v>
      </c>
      <c r="DA12" s="671"/>
      <c r="DB12" s="671"/>
      <c r="DC12" s="671"/>
      <c r="DD12" s="624" t="s">
        <v>110</v>
      </c>
      <c r="DE12" s="619"/>
      <c r="DF12" s="619"/>
      <c r="DG12" s="619"/>
      <c r="DH12" s="619"/>
      <c r="DI12" s="619"/>
      <c r="DJ12" s="619"/>
      <c r="DK12" s="619"/>
      <c r="DL12" s="619"/>
      <c r="DM12" s="619"/>
      <c r="DN12" s="619"/>
      <c r="DO12" s="619"/>
      <c r="DP12" s="620"/>
      <c r="DQ12" s="624">
        <v>677812</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154772</v>
      </c>
      <c r="S13" s="619"/>
      <c r="T13" s="619"/>
      <c r="U13" s="619"/>
      <c r="V13" s="619"/>
      <c r="W13" s="619"/>
      <c r="X13" s="619"/>
      <c r="Y13" s="620"/>
      <c r="Z13" s="671">
        <v>0.1</v>
      </c>
      <c r="AA13" s="671"/>
      <c r="AB13" s="671"/>
      <c r="AC13" s="671"/>
      <c r="AD13" s="672">
        <v>154772</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15621868</v>
      </c>
      <c r="BH13" s="619"/>
      <c r="BI13" s="619"/>
      <c r="BJ13" s="619"/>
      <c r="BK13" s="619"/>
      <c r="BL13" s="619"/>
      <c r="BM13" s="619"/>
      <c r="BN13" s="620"/>
      <c r="BO13" s="671">
        <v>40.5</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9519977</v>
      </c>
      <c r="CS13" s="619"/>
      <c r="CT13" s="619"/>
      <c r="CU13" s="619"/>
      <c r="CV13" s="619"/>
      <c r="CW13" s="619"/>
      <c r="CX13" s="619"/>
      <c r="CY13" s="620"/>
      <c r="CZ13" s="671">
        <v>8.9</v>
      </c>
      <c r="DA13" s="671"/>
      <c r="DB13" s="671"/>
      <c r="DC13" s="671"/>
      <c r="DD13" s="624">
        <v>2005362</v>
      </c>
      <c r="DE13" s="619"/>
      <c r="DF13" s="619"/>
      <c r="DG13" s="619"/>
      <c r="DH13" s="619"/>
      <c r="DI13" s="619"/>
      <c r="DJ13" s="619"/>
      <c r="DK13" s="619"/>
      <c r="DL13" s="619"/>
      <c r="DM13" s="619"/>
      <c r="DN13" s="619"/>
      <c r="DO13" s="619"/>
      <c r="DP13" s="620"/>
      <c r="DQ13" s="624">
        <v>7705716</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259535</v>
      </c>
      <c r="BH14" s="619"/>
      <c r="BI14" s="619"/>
      <c r="BJ14" s="619"/>
      <c r="BK14" s="619"/>
      <c r="BL14" s="619"/>
      <c r="BM14" s="619"/>
      <c r="BN14" s="620"/>
      <c r="BO14" s="671">
        <v>0.7</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2643594</v>
      </c>
      <c r="CS14" s="619"/>
      <c r="CT14" s="619"/>
      <c r="CU14" s="619"/>
      <c r="CV14" s="619"/>
      <c r="CW14" s="619"/>
      <c r="CX14" s="619"/>
      <c r="CY14" s="620"/>
      <c r="CZ14" s="671">
        <v>2.5</v>
      </c>
      <c r="DA14" s="671"/>
      <c r="DB14" s="671"/>
      <c r="DC14" s="671"/>
      <c r="DD14" s="624">
        <v>213731</v>
      </c>
      <c r="DE14" s="619"/>
      <c r="DF14" s="619"/>
      <c r="DG14" s="619"/>
      <c r="DH14" s="619"/>
      <c r="DI14" s="619"/>
      <c r="DJ14" s="619"/>
      <c r="DK14" s="619"/>
      <c r="DL14" s="619"/>
      <c r="DM14" s="619"/>
      <c r="DN14" s="619"/>
      <c r="DO14" s="619"/>
      <c r="DP14" s="620"/>
      <c r="DQ14" s="624">
        <v>2448628</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206522</v>
      </c>
      <c r="S15" s="619"/>
      <c r="T15" s="619"/>
      <c r="U15" s="619"/>
      <c r="V15" s="619"/>
      <c r="W15" s="619"/>
      <c r="X15" s="619"/>
      <c r="Y15" s="620"/>
      <c r="Z15" s="671">
        <v>0.2</v>
      </c>
      <c r="AA15" s="671"/>
      <c r="AB15" s="671"/>
      <c r="AC15" s="671"/>
      <c r="AD15" s="672">
        <v>206522</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2515874</v>
      </c>
      <c r="BH15" s="619"/>
      <c r="BI15" s="619"/>
      <c r="BJ15" s="619"/>
      <c r="BK15" s="619"/>
      <c r="BL15" s="619"/>
      <c r="BM15" s="619"/>
      <c r="BN15" s="620"/>
      <c r="BO15" s="671">
        <v>6.5</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18527057</v>
      </c>
      <c r="CS15" s="619"/>
      <c r="CT15" s="619"/>
      <c r="CU15" s="619"/>
      <c r="CV15" s="619"/>
      <c r="CW15" s="619"/>
      <c r="CX15" s="619"/>
      <c r="CY15" s="620"/>
      <c r="CZ15" s="671">
        <v>17.3</v>
      </c>
      <c r="DA15" s="671"/>
      <c r="DB15" s="671"/>
      <c r="DC15" s="671"/>
      <c r="DD15" s="624">
        <v>11489621</v>
      </c>
      <c r="DE15" s="619"/>
      <c r="DF15" s="619"/>
      <c r="DG15" s="619"/>
      <c r="DH15" s="619"/>
      <c r="DI15" s="619"/>
      <c r="DJ15" s="619"/>
      <c r="DK15" s="619"/>
      <c r="DL15" s="619"/>
      <c r="DM15" s="619"/>
      <c r="DN15" s="619"/>
      <c r="DO15" s="619"/>
      <c r="DP15" s="620"/>
      <c r="DQ15" s="624">
        <v>8620258</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10747797</v>
      </c>
      <c r="S16" s="619"/>
      <c r="T16" s="619"/>
      <c r="U16" s="619"/>
      <c r="V16" s="619"/>
      <c r="W16" s="619"/>
      <c r="X16" s="619"/>
      <c r="Y16" s="620"/>
      <c r="Z16" s="671">
        <v>10.1</v>
      </c>
      <c r="AA16" s="671"/>
      <c r="AB16" s="671"/>
      <c r="AC16" s="671"/>
      <c r="AD16" s="672">
        <v>10226848</v>
      </c>
      <c r="AE16" s="672"/>
      <c r="AF16" s="672"/>
      <c r="AG16" s="672"/>
      <c r="AH16" s="672"/>
      <c r="AI16" s="672"/>
      <c r="AJ16" s="672"/>
      <c r="AK16" s="672"/>
      <c r="AL16" s="641">
        <v>19.3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10226848</v>
      </c>
      <c r="S17" s="619"/>
      <c r="T17" s="619"/>
      <c r="U17" s="619"/>
      <c r="V17" s="619"/>
      <c r="W17" s="619"/>
      <c r="X17" s="619"/>
      <c r="Y17" s="620"/>
      <c r="Z17" s="671">
        <v>9.6</v>
      </c>
      <c r="AA17" s="671"/>
      <c r="AB17" s="671"/>
      <c r="AC17" s="671"/>
      <c r="AD17" s="672">
        <v>10226848</v>
      </c>
      <c r="AE17" s="672"/>
      <c r="AF17" s="672"/>
      <c r="AG17" s="672"/>
      <c r="AH17" s="672"/>
      <c r="AI17" s="672"/>
      <c r="AJ17" s="672"/>
      <c r="AK17" s="672"/>
      <c r="AL17" s="641">
        <v>19.3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9135050</v>
      </c>
      <c r="CS17" s="619"/>
      <c r="CT17" s="619"/>
      <c r="CU17" s="619"/>
      <c r="CV17" s="619"/>
      <c r="CW17" s="619"/>
      <c r="CX17" s="619"/>
      <c r="CY17" s="620"/>
      <c r="CZ17" s="671">
        <v>8.6</v>
      </c>
      <c r="DA17" s="671"/>
      <c r="DB17" s="671"/>
      <c r="DC17" s="671"/>
      <c r="DD17" s="624" t="s">
        <v>110</v>
      </c>
      <c r="DE17" s="619"/>
      <c r="DF17" s="619"/>
      <c r="DG17" s="619"/>
      <c r="DH17" s="619"/>
      <c r="DI17" s="619"/>
      <c r="DJ17" s="619"/>
      <c r="DK17" s="619"/>
      <c r="DL17" s="619"/>
      <c r="DM17" s="619"/>
      <c r="DN17" s="619"/>
      <c r="DO17" s="619"/>
      <c r="DP17" s="620"/>
      <c r="DQ17" s="624">
        <v>9060681</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520898</v>
      </c>
      <c r="S18" s="619"/>
      <c r="T18" s="619"/>
      <c r="U18" s="619"/>
      <c r="V18" s="619"/>
      <c r="W18" s="619"/>
      <c r="X18" s="619"/>
      <c r="Y18" s="620"/>
      <c r="Z18" s="671">
        <v>0.5</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51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3330567</v>
      </c>
      <c r="BH19" s="619"/>
      <c r="BI19" s="619"/>
      <c r="BJ19" s="619"/>
      <c r="BK19" s="619"/>
      <c r="BL19" s="619"/>
      <c r="BM19" s="619"/>
      <c r="BN19" s="620"/>
      <c r="BO19" s="671">
        <v>8.6</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56168932</v>
      </c>
      <c r="S20" s="619"/>
      <c r="T20" s="619"/>
      <c r="U20" s="619"/>
      <c r="V20" s="619"/>
      <c r="W20" s="619"/>
      <c r="X20" s="619"/>
      <c r="Y20" s="620"/>
      <c r="Z20" s="671">
        <v>52.5</v>
      </c>
      <c r="AA20" s="671"/>
      <c r="AB20" s="671"/>
      <c r="AC20" s="671"/>
      <c r="AD20" s="672">
        <v>52339916</v>
      </c>
      <c r="AE20" s="672"/>
      <c r="AF20" s="672"/>
      <c r="AG20" s="672"/>
      <c r="AH20" s="672"/>
      <c r="AI20" s="672"/>
      <c r="AJ20" s="672"/>
      <c r="AK20" s="672"/>
      <c r="AL20" s="641">
        <v>98.6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3330567</v>
      </c>
      <c r="BH20" s="619"/>
      <c r="BI20" s="619"/>
      <c r="BJ20" s="619"/>
      <c r="BK20" s="619"/>
      <c r="BL20" s="619"/>
      <c r="BM20" s="619"/>
      <c r="BN20" s="620"/>
      <c r="BO20" s="671">
        <v>8.6</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106815786</v>
      </c>
      <c r="CS20" s="619"/>
      <c r="CT20" s="619"/>
      <c r="CU20" s="619"/>
      <c r="CV20" s="619"/>
      <c r="CW20" s="619"/>
      <c r="CX20" s="619"/>
      <c r="CY20" s="620"/>
      <c r="CZ20" s="671">
        <v>100</v>
      </c>
      <c r="DA20" s="671"/>
      <c r="DB20" s="671"/>
      <c r="DC20" s="671"/>
      <c r="DD20" s="624">
        <v>15483918</v>
      </c>
      <c r="DE20" s="619"/>
      <c r="DF20" s="619"/>
      <c r="DG20" s="619"/>
      <c r="DH20" s="619"/>
      <c r="DI20" s="619"/>
      <c r="DJ20" s="619"/>
      <c r="DK20" s="619"/>
      <c r="DL20" s="619"/>
      <c r="DM20" s="619"/>
      <c r="DN20" s="619"/>
      <c r="DO20" s="619"/>
      <c r="DP20" s="620"/>
      <c r="DQ20" s="624">
        <v>63876030</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41245</v>
      </c>
      <c r="S21" s="619"/>
      <c r="T21" s="619"/>
      <c r="U21" s="619"/>
      <c r="V21" s="619"/>
      <c r="W21" s="619"/>
      <c r="X21" s="619"/>
      <c r="Y21" s="620"/>
      <c r="Z21" s="671">
        <v>0</v>
      </c>
      <c r="AA21" s="671"/>
      <c r="AB21" s="671"/>
      <c r="AC21" s="671"/>
      <c r="AD21" s="672">
        <v>41245</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22500</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1695176</v>
      </c>
      <c r="S22" s="619"/>
      <c r="T22" s="619"/>
      <c r="U22" s="619"/>
      <c r="V22" s="619"/>
      <c r="W22" s="619"/>
      <c r="X22" s="619"/>
      <c r="Y22" s="620"/>
      <c r="Z22" s="671">
        <v>1.6</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1214066</v>
      </c>
      <c r="S23" s="619"/>
      <c r="T23" s="619"/>
      <c r="U23" s="619"/>
      <c r="V23" s="619"/>
      <c r="W23" s="619"/>
      <c r="X23" s="619"/>
      <c r="Y23" s="620"/>
      <c r="Z23" s="671">
        <v>1.1000000000000001</v>
      </c>
      <c r="AA23" s="671"/>
      <c r="AB23" s="671"/>
      <c r="AC23" s="671"/>
      <c r="AD23" s="672">
        <v>511171</v>
      </c>
      <c r="AE23" s="672"/>
      <c r="AF23" s="672"/>
      <c r="AG23" s="672"/>
      <c r="AH23" s="672"/>
      <c r="AI23" s="672"/>
      <c r="AJ23" s="672"/>
      <c r="AK23" s="672"/>
      <c r="AL23" s="641">
        <v>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3308067</v>
      </c>
      <c r="BH23" s="619"/>
      <c r="BI23" s="619"/>
      <c r="BJ23" s="619"/>
      <c r="BK23" s="619"/>
      <c r="BL23" s="619"/>
      <c r="BM23" s="619"/>
      <c r="BN23" s="620"/>
      <c r="BO23" s="671">
        <v>8.6</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540957</v>
      </c>
      <c r="S24" s="619"/>
      <c r="T24" s="619"/>
      <c r="U24" s="619"/>
      <c r="V24" s="619"/>
      <c r="W24" s="619"/>
      <c r="X24" s="619"/>
      <c r="Y24" s="620"/>
      <c r="Z24" s="671">
        <v>0.5</v>
      </c>
      <c r="AA24" s="671"/>
      <c r="AB24" s="671"/>
      <c r="AC24" s="671"/>
      <c r="AD24" s="672">
        <v>12246</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59110534</v>
      </c>
      <c r="CS24" s="669"/>
      <c r="CT24" s="669"/>
      <c r="CU24" s="669"/>
      <c r="CV24" s="669"/>
      <c r="CW24" s="669"/>
      <c r="CX24" s="669"/>
      <c r="CY24" s="716"/>
      <c r="CZ24" s="720">
        <v>55.3</v>
      </c>
      <c r="DA24" s="721"/>
      <c r="DB24" s="721"/>
      <c r="DC24" s="722"/>
      <c r="DD24" s="715">
        <v>33358916</v>
      </c>
      <c r="DE24" s="669"/>
      <c r="DF24" s="669"/>
      <c r="DG24" s="669"/>
      <c r="DH24" s="669"/>
      <c r="DI24" s="669"/>
      <c r="DJ24" s="669"/>
      <c r="DK24" s="716"/>
      <c r="DL24" s="715">
        <v>32967430</v>
      </c>
      <c r="DM24" s="669"/>
      <c r="DN24" s="669"/>
      <c r="DO24" s="669"/>
      <c r="DP24" s="669"/>
      <c r="DQ24" s="669"/>
      <c r="DR24" s="669"/>
      <c r="DS24" s="669"/>
      <c r="DT24" s="669"/>
      <c r="DU24" s="669"/>
      <c r="DV24" s="716"/>
      <c r="DW24" s="717">
        <v>57</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22465731</v>
      </c>
      <c r="S25" s="619"/>
      <c r="T25" s="619"/>
      <c r="U25" s="619"/>
      <c r="V25" s="619"/>
      <c r="W25" s="619"/>
      <c r="X25" s="619"/>
      <c r="Y25" s="620"/>
      <c r="Z25" s="671">
        <v>21</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16416689</v>
      </c>
      <c r="CS25" s="637"/>
      <c r="CT25" s="637"/>
      <c r="CU25" s="637"/>
      <c r="CV25" s="637"/>
      <c r="CW25" s="637"/>
      <c r="CX25" s="637"/>
      <c r="CY25" s="638"/>
      <c r="CZ25" s="621">
        <v>15.4</v>
      </c>
      <c r="DA25" s="639"/>
      <c r="DB25" s="639"/>
      <c r="DC25" s="640"/>
      <c r="DD25" s="624">
        <v>14926674</v>
      </c>
      <c r="DE25" s="637"/>
      <c r="DF25" s="637"/>
      <c r="DG25" s="637"/>
      <c r="DH25" s="637"/>
      <c r="DI25" s="637"/>
      <c r="DJ25" s="637"/>
      <c r="DK25" s="638"/>
      <c r="DL25" s="624">
        <v>14583705</v>
      </c>
      <c r="DM25" s="637"/>
      <c r="DN25" s="637"/>
      <c r="DO25" s="637"/>
      <c r="DP25" s="637"/>
      <c r="DQ25" s="637"/>
      <c r="DR25" s="637"/>
      <c r="DS25" s="637"/>
      <c r="DT25" s="637"/>
      <c r="DU25" s="637"/>
      <c r="DV25" s="638"/>
      <c r="DW25" s="641">
        <v>25.2</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41003</v>
      </c>
      <c r="S26" s="619"/>
      <c r="T26" s="619"/>
      <c r="U26" s="619"/>
      <c r="V26" s="619"/>
      <c r="W26" s="619"/>
      <c r="X26" s="619"/>
      <c r="Y26" s="620"/>
      <c r="Z26" s="671">
        <v>0</v>
      </c>
      <c r="AA26" s="671"/>
      <c r="AB26" s="671"/>
      <c r="AC26" s="671"/>
      <c r="AD26" s="672">
        <v>41003</v>
      </c>
      <c r="AE26" s="672"/>
      <c r="AF26" s="672"/>
      <c r="AG26" s="672"/>
      <c r="AH26" s="672"/>
      <c r="AI26" s="672"/>
      <c r="AJ26" s="672"/>
      <c r="AK26" s="672"/>
      <c r="AL26" s="641">
        <v>0.1</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10727299</v>
      </c>
      <c r="CS26" s="619"/>
      <c r="CT26" s="619"/>
      <c r="CU26" s="619"/>
      <c r="CV26" s="619"/>
      <c r="CW26" s="619"/>
      <c r="CX26" s="619"/>
      <c r="CY26" s="620"/>
      <c r="CZ26" s="621">
        <v>10</v>
      </c>
      <c r="DA26" s="639"/>
      <c r="DB26" s="639"/>
      <c r="DC26" s="640"/>
      <c r="DD26" s="624">
        <v>9846277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6865021</v>
      </c>
      <c r="S27" s="619"/>
      <c r="T27" s="619"/>
      <c r="U27" s="619"/>
      <c r="V27" s="619"/>
      <c r="W27" s="619"/>
      <c r="X27" s="619"/>
      <c r="Y27" s="620"/>
      <c r="Z27" s="671">
        <v>6.4</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38590697</v>
      </c>
      <c r="BH27" s="619"/>
      <c r="BI27" s="619"/>
      <c r="BJ27" s="619"/>
      <c r="BK27" s="619"/>
      <c r="BL27" s="619"/>
      <c r="BM27" s="619"/>
      <c r="BN27" s="620"/>
      <c r="BO27" s="671">
        <v>100</v>
      </c>
      <c r="BP27" s="671"/>
      <c r="BQ27" s="671"/>
      <c r="BR27" s="671"/>
      <c r="BS27" s="624">
        <v>443063</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33558795</v>
      </c>
      <c r="CS27" s="637"/>
      <c r="CT27" s="637"/>
      <c r="CU27" s="637"/>
      <c r="CV27" s="637"/>
      <c r="CW27" s="637"/>
      <c r="CX27" s="637"/>
      <c r="CY27" s="638"/>
      <c r="CZ27" s="621">
        <v>31.4</v>
      </c>
      <c r="DA27" s="639"/>
      <c r="DB27" s="639"/>
      <c r="DC27" s="640"/>
      <c r="DD27" s="624">
        <v>9371561</v>
      </c>
      <c r="DE27" s="637"/>
      <c r="DF27" s="637"/>
      <c r="DG27" s="637"/>
      <c r="DH27" s="637"/>
      <c r="DI27" s="637"/>
      <c r="DJ27" s="637"/>
      <c r="DK27" s="638"/>
      <c r="DL27" s="624">
        <v>9371555</v>
      </c>
      <c r="DM27" s="637"/>
      <c r="DN27" s="637"/>
      <c r="DO27" s="637"/>
      <c r="DP27" s="637"/>
      <c r="DQ27" s="637"/>
      <c r="DR27" s="637"/>
      <c r="DS27" s="637"/>
      <c r="DT27" s="637"/>
      <c r="DU27" s="637"/>
      <c r="DV27" s="638"/>
      <c r="DW27" s="641">
        <v>16.2</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163075</v>
      </c>
      <c r="S28" s="619"/>
      <c r="T28" s="619"/>
      <c r="U28" s="619"/>
      <c r="V28" s="619"/>
      <c r="W28" s="619"/>
      <c r="X28" s="619"/>
      <c r="Y28" s="620"/>
      <c r="Z28" s="671">
        <v>0.2</v>
      </c>
      <c r="AA28" s="671"/>
      <c r="AB28" s="671"/>
      <c r="AC28" s="671"/>
      <c r="AD28" s="672">
        <v>94047</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9135050</v>
      </c>
      <c r="CS28" s="619"/>
      <c r="CT28" s="619"/>
      <c r="CU28" s="619"/>
      <c r="CV28" s="619"/>
      <c r="CW28" s="619"/>
      <c r="CX28" s="619"/>
      <c r="CY28" s="620"/>
      <c r="CZ28" s="621">
        <v>8.6</v>
      </c>
      <c r="DA28" s="639"/>
      <c r="DB28" s="639"/>
      <c r="DC28" s="640"/>
      <c r="DD28" s="624">
        <v>9060681</v>
      </c>
      <c r="DE28" s="619"/>
      <c r="DF28" s="619"/>
      <c r="DG28" s="619"/>
      <c r="DH28" s="619"/>
      <c r="DI28" s="619"/>
      <c r="DJ28" s="619"/>
      <c r="DK28" s="620"/>
      <c r="DL28" s="624">
        <v>9012170</v>
      </c>
      <c r="DM28" s="619"/>
      <c r="DN28" s="619"/>
      <c r="DO28" s="619"/>
      <c r="DP28" s="619"/>
      <c r="DQ28" s="619"/>
      <c r="DR28" s="619"/>
      <c r="DS28" s="619"/>
      <c r="DT28" s="619"/>
      <c r="DU28" s="619"/>
      <c r="DV28" s="620"/>
      <c r="DW28" s="641">
        <v>15.6</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255235</v>
      </c>
      <c r="S29" s="619"/>
      <c r="T29" s="619"/>
      <c r="U29" s="619"/>
      <c r="V29" s="619"/>
      <c r="W29" s="619"/>
      <c r="X29" s="619"/>
      <c r="Y29" s="620"/>
      <c r="Z29" s="671">
        <v>0.2</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9117115</v>
      </c>
      <c r="CS29" s="637"/>
      <c r="CT29" s="637"/>
      <c r="CU29" s="637"/>
      <c r="CV29" s="637"/>
      <c r="CW29" s="637"/>
      <c r="CX29" s="637"/>
      <c r="CY29" s="638"/>
      <c r="CZ29" s="621">
        <v>8.5</v>
      </c>
      <c r="DA29" s="639"/>
      <c r="DB29" s="639"/>
      <c r="DC29" s="640"/>
      <c r="DD29" s="624">
        <v>9042746</v>
      </c>
      <c r="DE29" s="637"/>
      <c r="DF29" s="637"/>
      <c r="DG29" s="637"/>
      <c r="DH29" s="637"/>
      <c r="DI29" s="637"/>
      <c r="DJ29" s="637"/>
      <c r="DK29" s="638"/>
      <c r="DL29" s="624">
        <v>8994235</v>
      </c>
      <c r="DM29" s="637"/>
      <c r="DN29" s="637"/>
      <c r="DO29" s="637"/>
      <c r="DP29" s="637"/>
      <c r="DQ29" s="637"/>
      <c r="DR29" s="637"/>
      <c r="DS29" s="637"/>
      <c r="DT29" s="637"/>
      <c r="DU29" s="637"/>
      <c r="DV29" s="638"/>
      <c r="DW29" s="641">
        <v>15.6</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1404838</v>
      </c>
      <c r="S30" s="619"/>
      <c r="T30" s="619"/>
      <c r="U30" s="619"/>
      <c r="V30" s="619"/>
      <c r="W30" s="619"/>
      <c r="X30" s="619"/>
      <c r="Y30" s="620"/>
      <c r="Z30" s="671">
        <v>1.3</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97.4</v>
      </c>
      <c r="BN30" s="685"/>
      <c r="BO30" s="685"/>
      <c r="BP30" s="685"/>
      <c r="BQ30" s="687"/>
      <c r="BR30" s="684">
        <v>99</v>
      </c>
      <c r="BS30" s="685"/>
      <c r="BT30" s="685"/>
      <c r="BU30" s="685"/>
      <c r="BV30" s="685"/>
      <c r="BW30" s="685"/>
      <c r="BX30" s="686">
        <v>97.2</v>
      </c>
      <c r="BY30" s="685"/>
      <c r="BZ30" s="685"/>
      <c r="CA30" s="685"/>
      <c r="CB30" s="687"/>
      <c r="CD30" s="690"/>
      <c r="CE30" s="691"/>
      <c r="CF30" s="655" t="s">
        <v>291</v>
      </c>
      <c r="CG30" s="652"/>
      <c r="CH30" s="652"/>
      <c r="CI30" s="652"/>
      <c r="CJ30" s="652"/>
      <c r="CK30" s="652"/>
      <c r="CL30" s="652"/>
      <c r="CM30" s="652"/>
      <c r="CN30" s="652"/>
      <c r="CO30" s="652"/>
      <c r="CP30" s="652"/>
      <c r="CQ30" s="653"/>
      <c r="CR30" s="618">
        <v>8196143</v>
      </c>
      <c r="CS30" s="619"/>
      <c r="CT30" s="619"/>
      <c r="CU30" s="619"/>
      <c r="CV30" s="619"/>
      <c r="CW30" s="619"/>
      <c r="CX30" s="619"/>
      <c r="CY30" s="620"/>
      <c r="CZ30" s="621">
        <v>7.7</v>
      </c>
      <c r="DA30" s="639"/>
      <c r="DB30" s="639"/>
      <c r="DC30" s="640"/>
      <c r="DD30" s="624">
        <v>8127926</v>
      </c>
      <c r="DE30" s="619"/>
      <c r="DF30" s="619"/>
      <c r="DG30" s="619"/>
      <c r="DH30" s="619"/>
      <c r="DI30" s="619"/>
      <c r="DJ30" s="619"/>
      <c r="DK30" s="620"/>
      <c r="DL30" s="624">
        <v>8079416</v>
      </c>
      <c r="DM30" s="619"/>
      <c r="DN30" s="619"/>
      <c r="DO30" s="619"/>
      <c r="DP30" s="619"/>
      <c r="DQ30" s="619"/>
      <c r="DR30" s="619"/>
      <c r="DS30" s="619"/>
      <c r="DT30" s="619"/>
      <c r="DU30" s="619"/>
      <c r="DV30" s="620"/>
      <c r="DW30" s="641">
        <v>14</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625855</v>
      </c>
      <c r="S31" s="619"/>
      <c r="T31" s="619"/>
      <c r="U31" s="619"/>
      <c r="V31" s="619"/>
      <c r="W31" s="619"/>
      <c r="X31" s="619"/>
      <c r="Y31" s="620"/>
      <c r="Z31" s="671">
        <v>0.6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97.6</v>
      </c>
      <c r="BN31" s="683"/>
      <c r="BO31" s="683"/>
      <c r="BP31" s="683"/>
      <c r="BQ31" s="647"/>
      <c r="BR31" s="682">
        <v>98.9</v>
      </c>
      <c r="BS31" s="637"/>
      <c r="BT31" s="637"/>
      <c r="BU31" s="637"/>
      <c r="BV31" s="637"/>
      <c r="BW31" s="637"/>
      <c r="BX31" s="673">
        <v>97.4</v>
      </c>
      <c r="BY31" s="683"/>
      <c r="BZ31" s="683"/>
      <c r="CA31" s="683"/>
      <c r="CB31" s="647"/>
      <c r="CD31" s="690"/>
      <c r="CE31" s="691"/>
      <c r="CF31" s="655" t="s">
        <v>295</v>
      </c>
      <c r="CG31" s="652"/>
      <c r="CH31" s="652"/>
      <c r="CI31" s="652"/>
      <c r="CJ31" s="652"/>
      <c r="CK31" s="652"/>
      <c r="CL31" s="652"/>
      <c r="CM31" s="652"/>
      <c r="CN31" s="652"/>
      <c r="CO31" s="652"/>
      <c r="CP31" s="652"/>
      <c r="CQ31" s="653"/>
      <c r="CR31" s="618">
        <v>920972</v>
      </c>
      <c r="CS31" s="637"/>
      <c r="CT31" s="637"/>
      <c r="CU31" s="637"/>
      <c r="CV31" s="637"/>
      <c r="CW31" s="637"/>
      <c r="CX31" s="637"/>
      <c r="CY31" s="638"/>
      <c r="CZ31" s="621">
        <v>0.9</v>
      </c>
      <c r="DA31" s="639"/>
      <c r="DB31" s="639"/>
      <c r="DC31" s="640"/>
      <c r="DD31" s="624">
        <v>914820</v>
      </c>
      <c r="DE31" s="637"/>
      <c r="DF31" s="637"/>
      <c r="DG31" s="637"/>
      <c r="DH31" s="637"/>
      <c r="DI31" s="637"/>
      <c r="DJ31" s="637"/>
      <c r="DK31" s="638"/>
      <c r="DL31" s="624">
        <v>914819</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1118771</v>
      </c>
      <c r="S32" s="619"/>
      <c r="T32" s="619"/>
      <c r="U32" s="619"/>
      <c r="V32" s="619"/>
      <c r="W32" s="619"/>
      <c r="X32" s="619"/>
      <c r="Y32" s="620"/>
      <c r="Z32" s="671">
        <v>1</v>
      </c>
      <c r="AA32" s="671"/>
      <c r="AB32" s="671"/>
      <c r="AC32" s="671"/>
      <c r="AD32" s="672">
        <v>49740</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v>
      </c>
      <c r="BH32" s="603"/>
      <c r="BI32" s="603"/>
      <c r="BJ32" s="603"/>
      <c r="BK32" s="603"/>
      <c r="BL32" s="603"/>
      <c r="BM32" s="666">
        <v>97</v>
      </c>
      <c r="BN32" s="603"/>
      <c r="BO32" s="603"/>
      <c r="BP32" s="603"/>
      <c r="BQ32" s="660"/>
      <c r="BR32" s="681">
        <v>99</v>
      </c>
      <c r="BS32" s="603"/>
      <c r="BT32" s="603"/>
      <c r="BU32" s="603"/>
      <c r="BV32" s="603"/>
      <c r="BW32" s="603"/>
      <c r="BX32" s="666">
        <v>96.9</v>
      </c>
      <c r="BY32" s="603"/>
      <c r="BZ32" s="603"/>
      <c r="CA32" s="603"/>
      <c r="CB32" s="660"/>
      <c r="CD32" s="692"/>
      <c r="CE32" s="693"/>
      <c r="CF32" s="655" t="s">
        <v>298</v>
      </c>
      <c r="CG32" s="652"/>
      <c r="CH32" s="652"/>
      <c r="CI32" s="652"/>
      <c r="CJ32" s="652"/>
      <c r="CK32" s="652"/>
      <c r="CL32" s="652"/>
      <c r="CM32" s="652"/>
      <c r="CN32" s="652"/>
      <c r="CO32" s="652"/>
      <c r="CP32" s="652"/>
      <c r="CQ32" s="653"/>
      <c r="CR32" s="618">
        <v>17935</v>
      </c>
      <c r="CS32" s="619"/>
      <c r="CT32" s="619"/>
      <c r="CU32" s="619"/>
      <c r="CV32" s="619"/>
      <c r="CW32" s="619"/>
      <c r="CX32" s="619"/>
      <c r="CY32" s="620"/>
      <c r="CZ32" s="621">
        <v>0</v>
      </c>
      <c r="DA32" s="639"/>
      <c r="DB32" s="639"/>
      <c r="DC32" s="640"/>
      <c r="DD32" s="624">
        <v>17935</v>
      </c>
      <c r="DE32" s="619"/>
      <c r="DF32" s="619"/>
      <c r="DG32" s="619"/>
      <c r="DH32" s="619"/>
      <c r="DI32" s="619"/>
      <c r="DJ32" s="619"/>
      <c r="DK32" s="620"/>
      <c r="DL32" s="624">
        <v>17935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14338355</v>
      </c>
      <c r="S33" s="619"/>
      <c r="T33" s="619"/>
      <c r="U33" s="619"/>
      <c r="V33" s="619"/>
      <c r="W33" s="619"/>
      <c r="X33" s="619"/>
      <c r="Y33" s="620"/>
      <c r="Z33" s="671">
        <v>13.4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32221334</v>
      </c>
      <c r="CS33" s="637"/>
      <c r="CT33" s="637"/>
      <c r="CU33" s="637"/>
      <c r="CV33" s="637"/>
      <c r="CW33" s="637"/>
      <c r="CX33" s="637"/>
      <c r="CY33" s="638"/>
      <c r="CZ33" s="621">
        <v>30.2</v>
      </c>
      <c r="DA33" s="639"/>
      <c r="DB33" s="639"/>
      <c r="DC33" s="640"/>
      <c r="DD33" s="624">
        <v>27449134</v>
      </c>
      <c r="DE33" s="637"/>
      <c r="DF33" s="637"/>
      <c r="DG33" s="637"/>
      <c r="DH33" s="637"/>
      <c r="DI33" s="637"/>
      <c r="DJ33" s="637"/>
      <c r="DK33" s="638"/>
      <c r="DL33" s="624">
        <v>24141105</v>
      </c>
      <c r="DM33" s="637"/>
      <c r="DN33" s="637"/>
      <c r="DO33" s="637"/>
      <c r="DP33" s="637"/>
      <c r="DQ33" s="637"/>
      <c r="DR33" s="637"/>
      <c r="DS33" s="637"/>
      <c r="DT33" s="637"/>
      <c r="DU33" s="637"/>
      <c r="DV33" s="638"/>
      <c r="DW33" s="641">
        <v>41.8</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9788620</v>
      </c>
      <c r="CS34" s="619"/>
      <c r="CT34" s="619"/>
      <c r="CU34" s="619"/>
      <c r="CV34" s="619"/>
      <c r="CW34" s="619"/>
      <c r="CX34" s="619"/>
      <c r="CY34" s="620"/>
      <c r="CZ34" s="621">
        <v>9.1999999999999993</v>
      </c>
      <c r="DA34" s="639"/>
      <c r="DB34" s="639"/>
      <c r="DC34" s="640"/>
      <c r="DD34" s="624">
        <v>8344551</v>
      </c>
      <c r="DE34" s="619"/>
      <c r="DF34" s="619"/>
      <c r="DG34" s="619"/>
      <c r="DH34" s="619"/>
      <c r="DI34" s="619"/>
      <c r="DJ34" s="619"/>
      <c r="DK34" s="620"/>
      <c r="DL34" s="624">
        <v>7643442</v>
      </c>
      <c r="DM34" s="619"/>
      <c r="DN34" s="619"/>
      <c r="DO34" s="619"/>
      <c r="DP34" s="619"/>
      <c r="DQ34" s="619"/>
      <c r="DR34" s="619"/>
      <c r="DS34" s="619"/>
      <c r="DT34" s="619"/>
      <c r="DU34" s="619"/>
      <c r="DV34" s="620"/>
      <c r="DW34" s="641">
        <v>13.2</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4702255</v>
      </c>
      <c r="S35" s="619"/>
      <c r="T35" s="619"/>
      <c r="U35" s="619"/>
      <c r="V35" s="619"/>
      <c r="W35" s="619"/>
      <c r="X35" s="619"/>
      <c r="Y35" s="620"/>
      <c r="Z35" s="671">
        <v>4.4000000000000004</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17299917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-524257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515242</v>
      </c>
      <c r="CS35" s="637"/>
      <c r="CT35" s="637"/>
      <c r="CU35" s="637"/>
      <c r="CV35" s="637"/>
      <c r="CW35" s="637"/>
      <c r="CX35" s="637"/>
      <c r="CY35" s="638"/>
      <c r="CZ35" s="621">
        <v>0.5</v>
      </c>
      <c r="DA35" s="639"/>
      <c r="DB35" s="639"/>
      <c r="DC35" s="640"/>
      <c r="DD35" s="624">
        <v>501036</v>
      </c>
      <c r="DE35" s="637"/>
      <c r="DF35" s="637"/>
      <c r="DG35" s="637"/>
      <c r="DH35" s="637"/>
      <c r="DI35" s="637"/>
      <c r="DJ35" s="637"/>
      <c r="DK35" s="638"/>
      <c r="DL35" s="624">
        <v>501036</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106938260</v>
      </c>
      <c r="S36" s="659"/>
      <c r="T36" s="659"/>
      <c r="U36" s="659"/>
      <c r="V36" s="659"/>
      <c r="W36" s="659"/>
      <c r="X36" s="659"/>
      <c r="Y36" s="662"/>
      <c r="Z36" s="663">
        <v>100</v>
      </c>
      <c r="AA36" s="663"/>
      <c r="AB36" s="663"/>
      <c r="AC36" s="663"/>
      <c r="AD36" s="664">
        <v>53089368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5709698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-1359337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10304227</v>
      </c>
      <c r="CS36" s="619"/>
      <c r="CT36" s="619"/>
      <c r="CU36" s="619"/>
      <c r="CV36" s="619"/>
      <c r="CW36" s="619"/>
      <c r="CX36" s="619"/>
      <c r="CY36" s="620"/>
      <c r="CZ36" s="621">
        <v>9.6</v>
      </c>
      <c r="DA36" s="639"/>
      <c r="DB36" s="639"/>
      <c r="DC36" s="640"/>
      <c r="DD36" s="624">
        <v>9592028</v>
      </c>
      <c r="DE36" s="619"/>
      <c r="DF36" s="619"/>
      <c r="DG36" s="619"/>
      <c r="DH36" s="619"/>
      <c r="DI36" s="619"/>
      <c r="DJ36" s="619"/>
      <c r="DK36" s="620"/>
      <c r="DL36" s="624">
        <v>8610251</v>
      </c>
      <c r="DM36" s="619"/>
      <c r="DN36" s="619"/>
      <c r="DO36" s="619"/>
      <c r="DP36" s="619"/>
      <c r="DQ36" s="619"/>
      <c r="DR36" s="619"/>
      <c r="DS36" s="619"/>
      <c r="DT36" s="619"/>
      <c r="DU36" s="619"/>
      <c r="DV36" s="620"/>
      <c r="DW36" s="641">
        <v>14.9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1801063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43838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990608</v>
      </c>
      <c r="CS37" s="637"/>
      <c r="CT37" s="637"/>
      <c r="CU37" s="637"/>
      <c r="CV37" s="637"/>
      <c r="CW37" s="637"/>
      <c r="CX37" s="637"/>
      <c r="CY37" s="638"/>
      <c r="CZ37" s="621">
        <v>0.9</v>
      </c>
      <c r="DA37" s="639"/>
      <c r="DB37" s="639"/>
      <c r="DC37" s="640"/>
      <c r="DD37" s="624">
        <v>689440</v>
      </c>
      <c r="DE37" s="637"/>
      <c r="DF37" s="637"/>
      <c r="DG37" s="637"/>
      <c r="DH37" s="637"/>
      <c r="DI37" s="637"/>
      <c r="DJ37" s="637"/>
      <c r="DK37" s="638"/>
      <c r="DL37" s="624">
        <v>674504</v>
      </c>
      <c r="DM37" s="637"/>
      <c r="DN37" s="637"/>
      <c r="DO37" s="637"/>
      <c r="DP37" s="637"/>
      <c r="DQ37" s="637"/>
      <c r="DR37" s="637"/>
      <c r="DS37" s="637"/>
      <c r="DT37" s="637"/>
      <c r="DU37" s="637"/>
      <c r="DV37" s="638"/>
      <c r="DW37" s="641">
        <v>1.2</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159531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74192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9629625</v>
      </c>
      <c r="CS38" s="619"/>
      <c r="CT38" s="619"/>
      <c r="CU38" s="619"/>
      <c r="CV38" s="619"/>
      <c r="CW38" s="619"/>
      <c r="CX38" s="619"/>
      <c r="CY38" s="620"/>
      <c r="CZ38" s="621">
        <v>9</v>
      </c>
      <c r="DA38" s="639"/>
      <c r="DB38" s="639"/>
      <c r="DC38" s="640"/>
      <c r="DD38" s="624">
        <v>7725014</v>
      </c>
      <c r="DE38" s="619"/>
      <c r="DF38" s="619"/>
      <c r="DG38" s="619"/>
      <c r="DH38" s="619"/>
      <c r="DI38" s="619"/>
      <c r="DJ38" s="619"/>
      <c r="DK38" s="620"/>
      <c r="DL38" s="624">
        <v>6497891</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29458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293615</v>
      </c>
      <c r="CS39" s="637"/>
      <c r="CT39" s="637"/>
      <c r="CU39" s="637"/>
      <c r="CV39" s="637"/>
      <c r="CW39" s="637"/>
      <c r="CX39" s="637"/>
      <c r="CY39" s="638"/>
      <c r="CZ39" s="621">
        <v>0.3</v>
      </c>
      <c r="DA39" s="639"/>
      <c r="DB39" s="639"/>
      <c r="DC39" s="640"/>
      <c r="DD39" s="624">
        <v>10000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3533061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1690005</v>
      </c>
      <c r="CS40" s="619"/>
      <c r="CT40" s="619"/>
      <c r="CU40" s="619"/>
      <c r="CV40" s="619"/>
      <c r="CW40" s="619"/>
      <c r="CX40" s="619"/>
      <c r="CY40" s="620"/>
      <c r="CZ40" s="621">
        <v>1.6</v>
      </c>
      <c r="DA40" s="639"/>
      <c r="DB40" s="639"/>
      <c r="DC40" s="640"/>
      <c r="DD40" s="624">
        <v>1276505</v>
      </c>
      <c r="DE40" s="619"/>
      <c r="DF40" s="619"/>
      <c r="DG40" s="619"/>
      <c r="DH40" s="619"/>
      <c r="DI40" s="619"/>
      <c r="DJ40" s="619"/>
      <c r="DK40" s="620"/>
      <c r="DL40" s="624">
        <v>888485</v>
      </c>
      <c r="DM40" s="619"/>
      <c r="DN40" s="619"/>
      <c r="DO40" s="619"/>
      <c r="DP40" s="619"/>
      <c r="DQ40" s="619"/>
      <c r="DR40" s="619"/>
      <c r="DS40" s="619"/>
      <c r="DT40" s="619"/>
      <c r="DU40" s="619"/>
      <c r="DV40" s="620"/>
      <c r="DW40" s="641">
        <v>1.5</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6067106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15483918</v>
      </c>
      <c r="CS42" s="619"/>
      <c r="CT42" s="619"/>
      <c r="CU42" s="619"/>
      <c r="CV42" s="619"/>
      <c r="CW42" s="619"/>
      <c r="CX42" s="619"/>
      <c r="CY42" s="620"/>
      <c r="CZ42" s="621">
        <v>14.5</v>
      </c>
      <c r="DA42" s="622"/>
      <c r="DB42" s="622"/>
      <c r="DC42" s="623"/>
      <c r="DD42" s="624">
        <v>3067980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465268</v>
      </c>
      <c r="CS43" s="637"/>
      <c r="CT43" s="637"/>
      <c r="CU43" s="637"/>
      <c r="CV43" s="637"/>
      <c r="CW43" s="637"/>
      <c r="CX43" s="637"/>
      <c r="CY43" s="638"/>
      <c r="CZ43" s="621">
        <v>0.4</v>
      </c>
      <c r="DA43" s="639"/>
      <c r="DB43" s="639"/>
      <c r="DC43" s="640"/>
      <c r="DD43" s="624">
        <v>465268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15483918</v>
      </c>
      <c r="CS44" s="619"/>
      <c r="CT44" s="619"/>
      <c r="CU44" s="619"/>
      <c r="CV44" s="619"/>
      <c r="CW44" s="619"/>
      <c r="CX44" s="619"/>
      <c r="CY44" s="620"/>
      <c r="CZ44" s="621">
        <v>14.5</v>
      </c>
      <c r="DA44" s="622"/>
      <c r="DB44" s="622"/>
      <c r="DC44" s="623"/>
      <c r="DD44" s="624">
        <v>3067980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5193345</v>
      </c>
      <c r="CS45" s="637"/>
      <c r="CT45" s="637"/>
      <c r="CU45" s="637"/>
      <c r="CV45" s="637"/>
      <c r="CW45" s="637"/>
      <c r="CX45" s="637"/>
      <c r="CY45" s="638"/>
      <c r="CZ45" s="621">
        <v>4.9000000000000004</v>
      </c>
      <c r="DA45" s="639"/>
      <c r="DB45" s="639"/>
      <c r="DC45" s="640"/>
      <c r="DD45" s="624">
        <v>198493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10250105</v>
      </c>
      <c r="CS46" s="619"/>
      <c r="CT46" s="619"/>
      <c r="CU46" s="619"/>
      <c r="CV46" s="619"/>
      <c r="CW46" s="619"/>
      <c r="CX46" s="619"/>
      <c r="CY46" s="620"/>
      <c r="CZ46" s="621">
        <v>9.6</v>
      </c>
      <c r="DA46" s="622"/>
      <c r="DB46" s="622"/>
      <c r="DC46" s="623"/>
      <c r="DD46" s="624">
        <v>2860119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106815786</v>
      </c>
      <c r="CS49" s="603"/>
      <c r="CT49" s="603"/>
      <c r="CU49" s="603"/>
      <c r="CV49" s="603"/>
      <c r="CW49" s="603"/>
      <c r="CX49" s="603"/>
      <c r="CY49" s="604"/>
      <c r="CZ49" s="605">
        <v>100</v>
      </c>
      <c r="DA49" s="606"/>
      <c r="DB49" s="606"/>
      <c r="DC49" s="607"/>
      <c r="DD49" s="608">
        <v>63876030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107310</v>
      </c>
      <c r="R7" s="1131"/>
      <c r="S7" s="1131"/>
      <c r="T7" s="1131"/>
      <c r="U7" s="1131"/>
      <c r="V7" s="1131">
        <v>107187</v>
      </c>
      <c r="W7" s="1131"/>
      <c r="X7" s="1131"/>
      <c r="Y7" s="1131"/>
      <c r="Z7" s="1131"/>
      <c r="AA7" s="1131">
        <v>122</v>
      </c>
      <c r="AB7" s="1131"/>
      <c r="AC7" s="1131"/>
      <c r="AD7" s="1131"/>
      <c r="AE7" s="1132"/>
      <c r="AF7" s="1133">
        <v>49</v>
      </c>
      <c r="AG7" s="1134"/>
      <c r="AH7" s="1134"/>
      <c r="AI7" s="1134"/>
      <c r="AJ7" s="1135"/>
      <c r="AK7" s="1117">
        <v>1406</v>
      </c>
      <c r="AL7" s="1118"/>
      <c r="AM7" s="1118"/>
      <c r="AN7" s="1118"/>
      <c r="AO7" s="1118"/>
      <c r="AP7" s="1118">
        <v>94540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-10</v>
      </c>
      <c r="CI7" s="1115"/>
      <c r="CJ7" s="1115"/>
      <c r="CK7" s="1115"/>
      <c r="CL7" s="1116"/>
      <c r="CM7" s="1114">
        <v>67</v>
      </c>
      <c r="CN7" s="1115"/>
      <c r="CO7" s="1115"/>
      <c r="CP7" s="1115"/>
      <c r="CQ7" s="1116"/>
      <c r="CR7" s="1114">
        <v>5</v>
      </c>
      <c r="CS7" s="1115"/>
      <c r="CT7" s="1115"/>
      <c r="CU7" s="1115"/>
      <c r="CV7" s="1116"/>
      <c r="CW7" s="1114" t="s">
        <v>479</v>
      </c>
      <c r="CX7" s="1115"/>
      <c r="CY7" s="1115"/>
      <c r="CZ7" s="1115"/>
      <c r="DA7" s="1116"/>
      <c r="DB7" s="1114" t="s">
        <v>479</v>
      </c>
      <c r="DC7" s="1115"/>
      <c r="DD7" s="1115"/>
      <c r="DE7" s="1115"/>
      <c r="DF7" s="1116"/>
      <c r="DG7" s="1114" t="s">
        <v>479</v>
      </c>
      <c r="DH7" s="1115"/>
      <c r="DI7" s="1115"/>
      <c r="DJ7" s="1115"/>
      <c r="DK7" s="1116"/>
      <c r="DL7" s="1114" t="s">
        <v>479</v>
      </c>
      <c r="DM7" s="1115"/>
      <c r="DN7" s="1115"/>
      <c r="DO7" s="1115"/>
      <c r="DP7" s="1116"/>
      <c r="DQ7" s="1114" t="s">
        <v>479</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339</v>
      </c>
      <c r="R8" s="1070"/>
      <c r="S8" s="1070"/>
      <c r="T8" s="1070"/>
      <c r="U8" s="1070"/>
      <c r="V8" s="1070">
        <v>339</v>
      </c>
      <c r="W8" s="1070"/>
      <c r="X8" s="1070"/>
      <c r="Y8" s="1070"/>
      <c r="Z8" s="1070"/>
      <c r="AA8" s="1070">
        <v>0</v>
      </c>
      <c r="AB8" s="1070"/>
      <c r="AC8" s="1070"/>
      <c r="AD8" s="1070"/>
      <c r="AE8" s="1071"/>
      <c r="AF8" s="1045" t="s">
        <v>110</v>
      </c>
      <c r="AG8" s="1046"/>
      <c r="AH8" s="1046"/>
      <c r="AI8" s="1046"/>
      <c r="AJ8" s="1047"/>
      <c r="AK8" s="1112">
        <v>5</v>
      </c>
      <c r="AL8" s="1113"/>
      <c r="AM8" s="1113"/>
      <c r="AN8" s="1113"/>
      <c r="AO8" s="1113"/>
      <c r="AP8" s="1113">
        <v>947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549</v>
      </c>
      <c r="BT8" s="1041"/>
      <c r="BU8" s="1041"/>
      <c r="BV8" s="1041"/>
      <c r="BW8" s="1041"/>
      <c r="BX8" s="1041"/>
      <c r="BY8" s="1041"/>
      <c r="BZ8" s="1041"/>
      <c r="CA8" s="1041"/>
      <c r="CB8" s="1041"/>
      <c r="CC8" s="1041"/>
      <c r="CD8" s="1041"/>
      <c r="CE8" s="1041"/>
      <c r="CF8" s="1041"/>
      <c r="CG8" s="1042"/>
      <c r="CH8" s="1015">
        <v>0</v>
      </c>
      <c r="CI8" s="1016"/>
      <c r="CJ8" s="1016"/>
      <c r="CK8" s="1016"/>
      <c r="CL8" s="1017"/>
      <c r="CM8" s="1015">
        <v>15</v>
      </c>
      <c r="CN8" s="1016"/>
      <c r="CO8" s="1016"/>
      <c r="CP8" s="1016"/>
      <c r="CQ8" s="1017"/>
      <c r="CR8" s="1015">
        <v>8</v>
      </c>
      <c r="CS8" s="1016"/>
      <c r="CT8" s="1016"/>
      <c r="CU8" s="1016"/>
      <c r="CV8" s="1017"/>
      <c r="CW8" s="1015" t="s">
        <v>479</v>
      </c>
      <c r="CX8" s="1016"/>
      <c r="CY8" s="1016"/>
      <c r="CZ8" s="1016"/>
      <c r="DA8" s="1017"/>
      <c r="DB8" s="1015" t="s">
        <v>479</v>
      </c>
      <c r="DC8" s="1016"/>
      <c r="DD8" s="1016"/>
      <c r="DE8" s="1016"/>
      <c r="DF8" s="1017"/>
      <c r="DG8" s="1015" t="s">
        <v>479</v>
      </c>
      <c r="DH8" s="1016"/>
      <c r="DI8" s="1016"/>
      <c r="DJ8" s="1016"/>
      <c r="DK8" s="1017"/>
      <c r="DL8" s="1015" t="s">
        <v>479</v>
      </c>
      <c r="DM8" s="1016"/>
      <c r="DN8" s="1016"/>
      <c r="DO8" s="1016"/>
      <c r="DP8" s="1017"/>
      <c r="DQ8" s="1015" t="s">
        <v>479</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550</v>
      </c>
      <c r="BT9" s="1041"/>
      <c r="BU9" s="1041"/>
      <c r="BV9" s="1041"/>
      <c r="BW9" s="1041"/>
      <c r="BX9" s="1041"/>
      <c r="BY9" s="1041"/>
      <c r="BZ9" s="1041"/>
      <c r="CA9" s="1041"/>
      <c r="CB9" s="1041"/>
      <c r="CC9" s="1041"/>
      <c r="CD9" s="1041"/>
      <c r="CE9" s="1041"/>
      <c r="CF9" s="1041"/>
      <c r="CG9" s="1042"/>
      <c r="CH9" s="1015">
        <v>10</v>
      </c>
      <c r="CI9" s="1016"/>
      <c r="CJ9" s="1016"/>
      <c r="CK9" s="1016"/>
      <c r="CL9" s="1017"/>
      <c r="CM9" s="1015">
        <v>259</v>
      </c>
      <c r="CN9" s="1016"/>
      <c r="CO9" s="1016"/>
      <c r="CP9" s="1016"/>
      <c r="CQ9" s="1017"/>
      <c r="CR9" s="1015">
        <v>109</v>
      </c>
      <c r="CS9" s="1016"/>
      <c r="CT9" s="1016"/>
      <c r="CU9" s="1016"/>
      <c r="CV9" s="1017"/>
      <c r="CW9" s="1015" t="s">
        <v>479</v>
      </c>
      <c r="CX9" s="1016"/>
      <c r="CY9" s="1016"/>
      <c r="CZ9" s="1016"/>
      <c r="DA9" s="1017"/>
      <c r="DB9" s="1015" t="s">
        <v>479</v>
      </c>
      <c r="DC9" s="1016"/>
      <c r="DD9" s="1016"/>
      <c r="DE9" s="1016"/>
      <c r="DF9" s="1017"/>
      <c r="DG9" s="1015" t="s">
        <v>479</v>
      </c>
      <c r="DH9" s="1016"/>
      <c r="DI9" s="1016"/>
      <c r="DJ9" s="1016"/>
      <c r="DK9" s="1017"/>
      <c r="DL9" s="1015" t="s">
        <v>479</v>
      </c>
      <c r="DM9" s="1016"/>
      <c r="DN9" s="1016"/>
      <c r="DO9" s="1016"/>
      <c r="DP9" s="1017"/>
      <c r="DQ9" s="1015" t="s">
        <v>479</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551</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105</v>
      </c>
      <c r="CN10" s="1016"/>
      <c r="CO10" s="1016"/>
      <c r="CP10" s="1016"/>
      <c r="CQ10" s="1017"/>
      <c r="CR10" s="1015">
        <v>80</v>
      </c>
      <c r="CS10" s="1016"/>
      <c r="CT10" s="1016"/>
      <c r="CU10" s="1016"/>
      <c r="CV10" s="1017"/>
      <c r="CW10" s="1015">
        <v>19</v>
      </c>
      <c r="CX10" s="1016"/>
      <c r="CY10" s="1016"/>
      <c r="CZ10" s="1016"/>
      <c r="DA10" s="1017"/>
      <c r="DB10" s="1015" t="s">
        <v>479</v>
      </c>
      <c r="DC10" s="1016"/>
      <c r="DD10" s="1016"/>
      <c r="DE10" s="1016"/>
      <c r="DF10" s="1017"/>
      <c r="DG10" s="1015" t="s">
        <v>479</v>
      </c>
      <c r="DH10" s="1016"/>
      <c r="DI10" s="1016"/>
      <c r="DJ10" s="1016"/>
      <c r="DK10" s="1017"/>
      <c r="DL10" s="1015" t="s">
        <v>479</v>
      </c>
      <c r="DM10" s="1016"/>
      <c r="DN10" s="1016"/>
      <c r="DO10" s="1016"/>
      <c r="DP10" s="1017"/>
      <c r="DQ10" s="1015" t="s">
        <v>479</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552</v>
      </c>
      <c r="BT11" s="1041"/>
      <c r="BU11" s="1041"/>
      <c r="BV11" s="1041"/>
      <c r="BW11" s="1041"/>
      <c r="BX11" s="1041"/>
      <c r="BY11" s="1041"/>
      <c r="BZ11" s="1041"/>
      <c r="CA11" s="1041"/>
      <c r="CB11" s="1041"/>
      <c r="CC11" s="1041"/>
      <c r="CD11" s="1041"/>
      <c r="CE11" s="1041"/>
      <c r="CF11" s="1041"/>
      <c r="CG11" s="1042"/>
      <c r="CH11" s="1015">
        <v>33</v>
      </c>
      <c r="CI11" s="1016"/>
      <c r="CJ11" s="1016"/>
      <c r="CK11" s="1016"/>
      <c r="CL11" s="1017"/>
      <c r="CM11" s="1015">
        <v>452</v>
      </c>
      <c r="CN11" s="1016"/>
      <c r="CO11" s="1016"/>
      <c r="CP11" s="1016"/>
      <c r="CQ11" s="1017"/>
      <c r="CR11" s="1015">
        <v>371</v>
      </c>
      <c r="CS11" s="1016"/>
      <c r="CT11" s="1016"/>
      <c r="CU11" s="1016"/>
      <c r="CV11" s="1017"/>
      <c r="CW11" s="1015">
        <v>28</v>
      </c>
      <c r="CX11" s="1016"/>
      <c r="CY11" s="1016"/>
      <c r="CZ11" s="1016"/>
      <c r="DA11" s="1017"/>
      <c r="DB11" s="1015" t="s">
        <v>479</v>
      </c>
      <c r="DC11" s="1016"/>
      <c r="DD11" s="1016"/>
      <c r="DE11" s="1016"/>
      <c r="DF11" s="1017"/>
      <c r="DG11" s="1015" t="s">
        <v>479</v>
      </c>
      <c r="DH11" s="1016"/>
      <c r="DI11" s="1016"/>
      <c r="DJ11" s="1016"/>
      <c r="DK11" s="1017"/>
      <c r="DL11" s="1015" t="s">
        <v>479</v>
      </c>
      <c r="DM11" s="1016"/>
      <c r="DN11" s="1016"/>
      <c r="DO11" s="1016"/>
      <c r="DP11" s="1017"/>
      <c r="DQ11" s="1015" t="s">
        <v>479</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553</v>
      </c>
      <c r="BT12" s="1041"/>
      <c r="BU12" s="1041"/>
      <c r="BV12" s="1041"/>
      <c r="BW12" s="1041"/>
      <c r="BX12" s="1041"/>
      <c r="BY12" s="1041"/>
      <c r="BZ12" s="1041"/>
      <c r="CA12" s="1041"/>
      <c r="CB12" s="1041"/>
      <c r="CC12" s="1041"/>
      <c r="CD12" s="1041"/>
      <c r="CE12" s="1041"/>
      <c r="CF12" s="1041"/>
      <c r="CG12" s="1042"/>
      <c r="CH12" s="1015">
        <v>6</v>
      </c>
      <c r="CI12" s="1016"/>
      <c r="CJ12" s="1016"/>
      <c r="CK12" s="1016"/>
      <c r="CL12" s="1017"/>
      <c r="CM12" s="1015">
        <v>423</v>
      </c>
      <c r="CN12" s="1016"/>
      <c r="CO12" s="1016"/>
      <c r="CP12" s="1016"/>
      <c r="CQ12" s="1017"/>
      <c r="CR12" s="1015">
        <v>100</v>
      </c>
      <c r="CS12" s="1016"/>
      <c r="CT12" s="1016"/>
      <c r="CU12" s="1016"/>
      <c r="CV12" s="1017"/>
      <c r="CW12" s="1015" t="s">
        <v>479</v>
      </c>
      <c r="CX12" s="1016"/>
      <c r="CY12" s="1016"/>
      <c r="CZ12" s="1016"/>
      <c r="DA12" s="1017"/>
      <c r="DB12" s="1015" t="s">
        <v>479</v>
      </c>
      <c r="DC12" s="1016"/>
      <c r="DD12" s="1016"/>
      <c r="DE12" s="1016"/>
      <c r="DF12" s="1017"/>
      <c r="DG12" s="1015" t="s">
        <v>479</v>
      </c>
      <c r="DH12" s="1016"/>
      <c r="DI12" s="1016"/>
      <c r="DJ12" s="1016"/>
      <c r="DK12" s="1017"/>
      <c r="DL12" s="1015" t="s">
        <v>479</v>
      </c>
      <c r="DM12" s="1016"/>
      <c r="DN12" s="1016"/>
      <c r="DO12" s="1016"/>
      <c r="DP12" s="1017"/>
      <c r="DQ12" s="1015" t="s">
        <v>479</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554</v>
      </c>
      <c r="BT13" s="1041"/>
      <c r="BU13" s="1041"/>
      <c r="BV13" s="1041"/>
      <c r="BW13" s="1041"/>
      <c r="BX13" s="1041"/>
      <c r="BY13" s="1041"/>
      <c r="BZ13" s="1041"/>
      <c r="CA13" s="1041"/>
      <c r="CB13" s="1041"/>
      <c r="CC13" s="1041"/>
      <c r="CD13" s="1041"/>
      <c r="CE13" s="1041"/>
      <c r="CF13" s="1041"/>
      <c r="CG13" s="1042"/>
      <c r="CH13" s="1015">
        <v>52</v>
      </c>
      <c r="CI13" s="1016"/>
      <c r="CJ13" s="1016"/>
      <c r="CK13" s="1016"/>
      <c r="CL13" s="1017"/>
      <c r="CM13" s="1015">
        <v>413</v>
      </c>
      <c r="CN13" s="1016"/>
      <c r="CO13" s="1016"/>
      <c r="CP13" s="1016"/>
      <c r="CQ13" s="1017"/>
      <c r="CR13" s="1015">
        <v>16</v>
      </c>
      <c r="CS13" s="1016"/>
      <c r="CT13" s="1016"/>
      <c r="CU13" s="1016"/>
      <c r="CV13" s="1017"/>
      <c r="CW13" s="1015" t="s">
        <v>479</v>
      </c>
      <c r="CX13" s="1016"/>
      <c r="CY13" s="1016"/>
      <c r="CZ13" s="1016"/>
      <c r="DA13" s="1017"/>
      <c r="DB13" s="1015">
        <v>58</v>
      </c>
      <c r="DC13" s="1016"/>
      <c r="DD13" s="1016"/>
      <c r="DE13" s="1016"/>
      <c r="DF13" s="1017"/>
      <c r="DG13" s="1015" t="s">
        <v>479</v>
      </c>
      <c r="DH13" s="1016"/>
      <c r="DI13" s="1016"/>
      <c r="DJ13" s="1016"/>
      <c r="DK13" s="1017"/>
      <c r="DL13" s="1015" t="s">
        <v>479</v>
      </c>
      <c r="DM13" s="1016"/>
      <c r="DN13" s="1016"/>
      <c r="DO13" s="1016"/>
      <c r="DP13" s="1017"/>
      <c r="DQ13" s="1015" t="s">
        <v>479</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555</v>
      </c>
      <c r="BT14" s="1041"/>
      <c r="BU14" s="1041"/>
      <c r="BV14" s="1041"/>
      <c r="BW14" s="1041"/>
      <c r="BX14" s="1041"/>
      <c r="BY14" s="1041"/>
      <c r="BZ14" s="1041"/>
      <c r="CA14" s="1041"/>
      <c r="CB14" s="1041"/>
      <c r="CC14" s="1041"/>
      <c r="CD14" s="1041"/>
      <c r="CE14" s="1041"/>
      <c r="CF14" s="1041"/>
      <c r="CG14" s="1042"/>
      <c r="CH14" s="1015">
        <v>3</v>
      </c>
      <c r="CI14" s="1016"/>
      <c r="CJ14" s="1016"/>
      <c r="CK14" s="1016"/>
      <c r="CL14" s="1017"/>
      <c r="CM14" s="1015">
        <v>83</v>
      </c>
      <c r="CN14" s="1016"/>
      <c r="CO14" s="1016"/>
      <c r="CP14" s="1016"/>
      <c r="CQ14" s="1017"/>
      <c r="CR14" s="1015">
        <v>25</v>
      </c>
      <c r="CS14" s="1016"/>
      <c r="CT14" s="1016"/>
      <c r="CU14" s="1016"/>
      <c r="CV14" s="1017"/>
      <c r="CW14" s="1015" t="s">
        <v>479</v>
      </c>
      <c r="CX14" s="1016"/>
      <c r="CY14" s="1016"/>
      <c r="CZ14" s="1016"/>
      <c r="DA14" s="1017"/>
      <c r="DB14" s="1015" t="s">
        <v>479</v>
      </c>
      <c r="DC14" s="1016"/>
      <c r="DD14" s="1016"/>
      <c r="DE14" s="1016"/>
      <c r="DF14" s="1017"/>
      <c r="DG14" s="1015" t="s">
        <v>479</v>
      </c>
      <c r="DH14" s="1016"/>
      <c r="DI14" s="1016"/>
      <c r="DJ14" s="1016"/>
      <c r="DK14" s="1017"/>
      <c r="DL14" s="1015" t="s">
        <v>479</v>
      </c>
      <c r="DM14" s="1016"/>
      <c r="DN14" s="1016"/>
      <c r="DO14" s="1016"/>
      <c r="DP14" s="1017"/>
      <c r="DQ14" s="1015" t="s">
        <v>479</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556</v>
      </c>
      <c r="BT15" s="1041"/>
      <c r="BU15" s="1041"/>
      <c r="BV15" s="1041"/>
      <c r="BW15" s="1041"/>
      <c r="BX15" s="1041"/>
      <c r="BY15" s="1041"/>
      <c r="BZ15" s="1041"/>
      <c r="CA15" s="1041"/>
      <c r="CB15" s="1041"/>
      <c r="CC15" s="1041"/>
      <c r="CD15" s="1041"/>
      <c r="CE15" s="1041"/>
      <c r="CF15" s="1041"/>
      <c r="CG15" s="1042"/>
      <c r="CH15" s="1015">
        <v>14</v>
      </c>
      <c r="CI15" s="1016"/>
      <c r="CJ15" s="1016"/>
      <c r="CK15" s="1016"/>
      <c r="CL15" s="1017"/>
      <c r="CM15" s="1015">
        <v>445</v>
      </c>
      <c r="CN15" s="1016"/>
      <c r="CO15" s="1016"/>
      <c r="CP15" s="1016"/>
      <c r="CQ15" s="1017"/>
      <c r="CR15" s="1015">
        <v>5</v>
      </c>
      <c r="CS15" s="1016"/>
      <c r="CT15" s="1016"/>
      <c r="CU15" s="1016"/>
      <c r="CV15" s="1017"/>
      <c r="CW15" s="1015" t="s">
        <v>479</v>
      </c>
      <c r="CX15" s="1016"/>
      <c r="CY15" s="1016"/>
      <c r="CZ15" s="1016"/>
      <c r="DA15" s="1017"/>
      <c r="DB15" s="1015" t="s">
        <v>479</v>
      </c>
      <c r="DC15" s="1016"/>
      <c r="DD15" s="1016"/>
      <c r="DE15" s="1016"/>
      <c r="DF15" s="1017"/>
      <c r="DG15" s="1015" t="s">
        <v>479</v>
      </c>
      <c r="DH15" s="1016"/>
      <c r="DI15" s="1016"/>
      <c r="DJ15" s="1016"/>
      <c r="DK15" s="1017"/>
      <c r="DL15" s="1015" t="s">
        <v>479</v>
      </c>
      <c r="DM15" s="1016"/>
      <c r="DN15" s="1016"/>
      <c r="DO15" s="1016"/>
      <c r="DP15" s="1017"/>
      <c r="DQ15" s="1015" t="s">
        <v>479</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106938</v>
      </c>
      <c r="R23" s="1095"/>
      <c r="S23" s="1095"/>
      <c r="T23" s="1095"/>
      <c r="U23" s="1095"/>
      <c r="V23" s="1095">
        <v>106816</v>
      </c>
      <c r="W23" s="1095"/>
      <c r="X23" s="1095"/>
      <c r="Y23" s="1095"/>
      <c r="Z23" s="1095"/>
      <c r="AA23" s="1095">
        <v>122</v>
      </c>
      <c r="AB23" s="1095"/>
      <c r="AC23" s="1095"/>
      <c r="AD23" s="1095"/>
      <c r="AE23" s="1096"/>
      <c r="AF23" s="1097">
        <v>49</v>
      </c>
      <c r="AG23" s="1095"/>
      <c r="AH23" s="1095"/>
      <c r="AI23" s="1095"/>
      <c r="AJ23" s="1098"/>
      <c r="AK23" s="1099"/>
      <c r="AL23" s="1100"/>
      <c r="AM23" s="1100"/>
      <c r="AN23" s="1100"/>
      <c r="AO23" s="1100"/>
      <c r="AP23" s="1095">
        <v>95487</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38374</v>
      </c>
      <c r="R28" s="1080"/>
      <c r="S28" s="1080"/>
      <c r="T28" s="1080"/>
      <c r="U28" s="1080"/>
      <c r="V28" s="1080">
        <v>38898</v>
      </c>
      <c r="W28" s="1080"/>
      <c r="X28" s="1080"/>
      <c r="Y28" s="1080"/>
      <c r="Z28" s="1080"/>
      <c r="AA28" s="1080">
        <v>-524</v>
      </c>
      <c r="AB28" s="1080"/>
      <c r="AC28" s="1080"/>
      <c r="AD28" s="1080"/>
      <c r="AE28" s="1081"/>
      <c r="AF28" s="1082">
        <v>-524</v>
      </c>
      <c r="AG28" s="1080"/>
      <c r="AH28" s="1080"/>
      <c r="AI28" s="1080"/>
      <c r="AJ28" s="1083"/>
      <c r="AK28" s="1084">
        <v>3533</v>
      </c>
      <c r="AL28" s="1072"/>
      <c r="AM28" s="1072"/>
      <c r="AN28" s="1072"/>
      <c r="AO28" s="1072"/>
      <c r="AP28" s="1072" t="s">
        <v>479</v>
      </c>
      <c r="AQ28" s="1072"/>
      <c r="AR28" s="1072"/>
      <c r="AS28" s="1072"/>
      <c r="AT28" s="1072"/>
      <c r="AU28" s="1072" t="s">
        <v>479</v>
      </c>
      <c r="AV28" s="1072"/>
      <c r="AW28" s="1072"/>
      <c r="AX28" s="1072"/>
      <c r="AY28" s="1072"/>
      <c r="AZ28" s="1073" t="s">
        <v>479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21892</v>
      </c>
      <c r="R29" s="1070"/>
      <c r="S29" s="1070"/>
      <c r="T29" s="1070"/>
      <c r="U29" s="1070"/>
      <c r="V29" s="1070">
        <v>21700</v>
      </c>
      <c r="W29" s="1070"/>
      <c r="X29" s="1070"/>
      <c r="Y29" s="1070"/>
      <c r="Z29" s="1070"/>
      <c r="AA29" s="1070">
        <v>192</v>
      </c>
      <c r="AB29" s="1070"/>
      <c r="AC29" s="1070"/>
      <c r="AD29" s="1070"/>
      <c r="AE29" s="1071"/>
      <c r="AF29" s="1045">
        <v>192</v>
      </c>
      <c r="AG29" s="1046"/>
      <c r="AH29" s="1046"/>
      <c r="AI29" s="1046"/>
      <c r="AJ29" s="1047"/>
      <c r="AK29" s="1006">
        <v>3125</v>
      </c>
      <c r="AL29" s="997"/>
      <c r="AM29" s="997"/>
      <c r="AN29" s="997"/>
      <c r="AO29" s="997"/>
      <c r="AP29" s="997">
        <v>352</v>
      </c>
      <c r="AQ29" s="997"/>
      <c r="AR29" s="997"/>
      <c r="AS29" s="997"/>
      <c r="AT29" s="997"/>
      <c r="AU29" s="997" t="s">
        <v>479</v>
      </c>
      <c r="AV29" s="997"/>
      <c r="AW29" s="997"/>
      <c r="AX29" s="997"/>
      <c r="AY29" s="997"/>
      <c r="AZ29" s="1068" t="s">
        <v>479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5683</v>
      </c>
      <c r="R30" s="1070"/>
      <c r="S30" s="1070"/>
      <c r="T30" s="1070"/>
      <c r="U30" s="1070"/>
      <c r="V30" s="1070">
        <v>5642</v>
      </c>
      <c r="W30" s="1070"/>
      <c r="X30" s="1070"/>
      <c r="Y30" s="1070"/>
      <c r="Z30" s="1070"/>
      <c r="AA30" s="1070">
        <v>41</v>
      </c>
      <c r="AB30" s="1070"/>
      <c r="AC30" s="1070"/>
      <c r="AD30" s="1070"/>
      <c r="AE30" s="1071"/>
      <c r="AF30" s="1045">
        <v>41</v>
      </c>
      <c r="AG30" s="1046"/>
      <c r="AH30" s="1046"/>
      <c r="AI30" s="1046"/>
      <c r="AJ30" s="1047"/>
      <c r="AK30" s="1006">
        <v>2974</v>
      </c>
      <c r="AL30" s="997"/>
      <c r="AM30" s="997"/>
      <c r="AN30" s="997"/>
      <c r="AO30" s="997"/>
      <c r="AP30" s="997" t="s">
        <v>479</v>
      </c>
      <c r="AQ30" s="997"/>
      <c r="AR30" s="997"/>
      <c r="AS30" s="997"/>
      <c r="AT30" s="997"/>
      <c r="AU30" s="997" t="s">
        <v>479</v>
      </c>
      <c r="AV30" s="997"/>
      <c r="AW30" s="997"/>
      <c r="AX30" s="997"/>
      <c r="AY30" s="997"/>
      <c r="AZ30" s="1068" t="s">
        <v>479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12576</v>
      </c>
      <c r="R31" s="1070"/>
      <c r="S31" s="1070"/>
      <c r="T31" s="1070"/>
      <c r="U31" s="1070"/>
      <c r="V31" s="1070">
        <v>12326</v>
      </c>
      <c r="W31" s="1070"/>
      <c r="X31" s="1070"/>
      <c r="Y31" s="1070"/>
      <c r="Z31" s="1070"/>
      <c r="AA31" s="1070">
        <v>250</v>
      </c>
      <c r="AB31" s="1070"/>
      <c r="AC31" s="1070"/>
      <c r="AD31" s="1070"/>
      <c r="AE31" s="1071"/>
      <c r="AF31" s="1045">
        <v>4467</v>
      </c>
      <c r="AG31" s="1046"/>
      <c r="AH31" s="1046"/>
      <c r="AI31" s="1046"/>
      <c r="AJ31" s="1047"/>
      <c r="AK31" s="1006">
        <v>1801</v>
      </c>
      <c r="AL31" s="997"/>
      <c r="AM31" s="997"/>
      <c r="AN31" s="997"/>
      <c r="AO31" s="997"/>
      <c r="AP31" s="997">
        <v>15351</v>
      </c>
      <c r="AQ31" s="997"/>
      <c r="AR31" s="997"/>
      <c r="AS31" s="997"/>
      <c r="AT31" s="997"/>
      <c r="AU31" s="997">
        <v>10086</v>
      </c>
      <c r="AV31" s="997"/>
      <c r="AW31" s="997"/>
      <c r="AX31" s="997"/>
      <c r="AY31" s="997"/>
      <c r="AZ31" s="1068" t="s">
        <v>479</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6009</v>
      </c>
      <c r="R32" s="1070"/>
      <c r="S32" s="1070"/>
      <c r="T32" s="1070"/>
      <c r="U32" s="1070"/>
      <c r="V32" s="1070">
        <v>5313</v>
      </c>
      <c r="W32" s="1070"/>
      <c r="X32" s="1070"/>
      <c r="Y32" s="1070"/>
      <c r="Z32" s="1070"/>
      <c r="AA32" s="1070">
        <v>697</v>
      </c>
      <c r="AB32" s="1070"/>
      <c r="AC32" s="1070"/>
      <c r="AD32" s="1070"/>
      <c r="AE32" s="1071"/>
      <c r="AF32" s="1045">
        <v>5365</v>
      </c>
      <c r="AG32" s="1046"/>
      <c r="AH32" s="1046"/>
      <c r="AI32" s="1046"/>
      <c r="AJ32" s="1047"/>
      <c r="AK32" s="1006">
        <v>160</v>
      </c>
      <c r="AL32" s="997"/>
      <c r="AM32" s="997"/>
      <c r="AN32" s="997"/>
      <c r="AO32" s="997"/>
      <c r="AP32" s="997">
        <v>12374</v>
      </c>
      <c r="AQ32" s="997"/>
      <c r="AR32" s="997"/>
      <c r="AS32" s="997"/>
      <c r="AT32" s="997"/>
      <c r="AU32" s="997">
        <v>62</v>
      </c>
      <c r="AV32" s="997"/>
      <c r="AW32" s="997"/>
      <c r="AX32" s="997"/>
      <c r="AY32" s="997"/>
      <c r="AZ32" s="1068" t="s">
        <v>479</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9778</v>
      </c>
      <c r="R33" s="1070"/>
      <c r="S33" s="1070"/>
      <c r="T33" s="1070"/>
      <c r="U33" s="1070"/>
      <c r="V33" s="1070">
        <v>9246</v>
      </c>
      <c r="W33" s="1070"/>
      <c r="X33" s="1070"/>
      <c r="Y33" s="1070"/>
      <c r="Z33" s="1070"/>
      <c r="AA33" s="1070">
        <v>532</v>
      </c>
      <c r="AB33" s="1070"/>
      <c r="AC33" s="1070"/>
      <c r="AD33" s="1070"/>
      <c r="AE33" s="1071"/>
      <c r="AF33" s="1045">
        <v>482</v>
      </c>
      <c r="AG33" s="1046"/>
      <c r="AH33" s="1046"/>
      <c r="AI33" s="1046"/>
      <c r="AJ33" s="1047"/>
      <c r="AK33" s="1006">
        <v>5710</v>
      </c>
      <c r="AL33" s="997"/>
      <c r="AM33" s="997"/>
      <c r="AN33" s="997"/>
      <c r="AO33" s="997"/>
      <c r="AP33" s="997">
        <v>95839</v>
      </c>
      <c r="AQ33" s="997"/>
      <c r="AR33" s="997"/>
      <c r="AS33" s="997"/>
      <c r="AT33" s="997"/>
      <c r="AU33" s="997">
        <v>68620</v>
      </c>
      <c r="AV33" s="997"/>
      <c r="AW33" s="997"/>
      <c r="AX33" s="997"/>
      <c r="AY33" s="997"/>
      <c r="AZ33" s="1068" t="s">
        <v>479</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10022</v>
      </c>
      <c r="AG63" s="985"/>
      <c r="AH63" s="985"/>
      <c r="AI63" s="985"/>
      <c r="AJ63" s="1056"/>
      <c r="AK63" s="1057"/>
      <c r="AL63" s="989"/>
      <c r="AM63" s="989"/>
      <c r="AN63" s="989"/>
      <c r="AO63" s="989"/>
      <c r="AP63" s="985">
        <v>123916</v>
      </c>
      <c r="AQ63" s="985"/>
      <c r="AR63" s="985"/>
      <c r="AS63" s="985"/>
      <c r="AT63" s="985"/>
      <c r="AU63" s="985">
        <v>78768</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61542</v>
      </c>
      <c r="R68" s="1008"/>
      <c r="S68" s="1008"/>
      <c r="T68" s="1008"/>
      <c r="U68" s="1008"/>
      <c r="V68" s="1008">
        <v>59857</v>
      </c>
      <c r="W68" s="1008"/>
      <c r="X68" s="1008"/>
      <c r="Y68" s="1008"/>
      <c r="Z68" s="1008"/>
      <c r="AA68" s="1008">
        <v>1685</v>
      </c>
      <c r="AB68" s="1008"/>
      <c r="AC68" s="1008"/>
      <c r="AD68" s="1008"/>
      <c r="AE68" s="1008"/>
      <c r="AF68" s="1008">
        <v>1685</v>
      </c>
      <c r="AG68" s="1008"/>
      <c r="AH68" s="1008"/>
      <c r="AI68" s="1008"/>
      <c r="AJ68" s="1008"/>
      <c r="AK68" s="1008">
        <v>65</v>
      </c>
      <c r="AL68" s="1008"/>
      <c r="AM68" s="1008"/>
      <c r="AN68" s="1008"/>
      <c r="AO68" s="1008"/>
      <c r="AP68" s="1008" t="s">
        <v>479</v>
      </c>
      <c r="AQ68" s="1008"/>
      <c r="AR68" s="1008"/>
      <c r="AS68" s="1008"/>
      <c r="AT68" s="1008"/>
      <c r="AU68" s="1008" t="s">
        <v>479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2</v>
      </c>
      <c r="R69" s="997"/>
      <c r="S69" s="997"/>
      <c r="T69" s="997"/>
      <c r="U69" s="997"/>
      <c r="V69" s="997">
        <v>2</v>
      </c>
      <c r="W69" s="997"/>
      <c r="X69" s="997"/>
      <c r="Y69" s="997"/>
      <c r="Z69" s="997"/>
      <c r="AA69" s="997">
        <v>0</v>
      </c>
      <c r="AB69" s="997"/>
      <c r="AC69" s="997"/>
      <c r="AD69" s="997"/>
      <c r="AE69" s="997"/>
      <c r="AF69" s="997">
        <v>0</v>
      </c>
      <c r="AG69" s="997"/>
      <c r="AH69" s="997"/>
      <c r="AI69" s="997"/>
      <c r="AJ69" s="997"/>
      <c r="AK69" s="997">
        <v>1</v>
      </c>
      <c r="AL69" s="997"/>
      <c r="AM69" s="997"/>
      <c r="AN69" s="997"/>
      <c r="AO69" s="997"/>
      <c r="AP69" s="997" t="s">
        <v>479</v>
      </c>
      <c r="AQ69" s="997"/>
      <c r="AR69" s="997"/>
      <c r="AS69" s="997"/>
      <c r="AT69" s="997"/>
      <c r="AU69" s="997" t="s">
        <v>479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25</v>
      </c>
      <c r="R70" s="997"/>
      <c r="S70" s="997"/>
      <c r="T70" s="997"/>
      <c r="U70" s="997"/>
      <c r="V70" s="997">
        <v>23</v>
      </c>
      <c r="W70" s="997"/>
      <c r="X70" s="997"/>
      <c r="Y70" s="997"/>
      <c r="Z70" s="997"/>
      <c r="AA70" s="997">
        <v>3</v>
      </c>
      <c r="AB70" s="997"/>
      <c r="AC70" s="997"/>
      <c r="AD70" s="997"/>
      <c r="AE70" s="997"/>
      <c r="AF70" s="997">
        <v>3</v>
      </c>
      <c r="AG70" s="997"/>
      <c r="AH70" s="997"/>
      <c r="AI70" s="997"/>
      <c r="AJ70" s="997"/>
      <c r="AK70" s="997" t="s">
        <v>479</v>
      </c>
      <c r="AL70" s="997"/>
      <c r="AM70" s="997"/>
      <c r="AN70" s="997"/>
      <c r="AO70" s="997"/>
      <c r="AP70" s="997" t="s">
        <v>479</v>
      </c>
      <c r="AQ70" s="997"/>
      <c r="AR70" s="997"/>
      <c r="AS70" s="997"/>
      <c r="AT70" s="997"/>
      <c r="AU70" s="997" t="s">
        <v>479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95</v>
      </c>
      <c r="R71" s="997"/>
      <c r="S71" s="997"/>
      <c r="T71" s="997"/>
      <c r="U71" s="997"/>
      <c r="V71" s="997">
        <v>88</v>
      </c>
      <c r="W71" s="997"/>
      <c r="X71" s="997"/>
      <c r="Y71" s="997"/>
      <c r="Z71" s="997"/>
      <c r="AA71" s="997">
        <v>7</v>
      </c>
      <c r="AB71" s="997"/>
      <c r="AC71" s="997"/>
      <c r="AD71" s="997"/>
      <c r="AE71" s="997"/>
      <c r="AF71" s="997">
        <v>7</v>
      </c>
      <c r="AG71" s="997"/>
      <c r="AH71" s="997"/>
      <c r="AI71" s="997"/>
      <c r="AJ71" s="997"/>
      <c r="AK71" s="997" t="s">
        <v>479</v>
      </c>
      <c r="AL71" s="997"/>
      <c r="AM71" s="997"/>
      <c r="AN71" s="997"/>
      <c r="AO71" s="997"/>
      <c r="AP71" s="997" t="s">
        <v>479</v>
      </c>
      <c r="AQ71" s="997"/>
      <c r="AR71" s="997"/>
      <c r="AS71" s="997"/>
      <c r="AT71" s="997"/>
      <c r="AU71" s="997" t="s">
        <v>479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14831</v>
      </c>
      <c r="R72" s="997"/>
      <c r="S72" s="997"/>
      <c r="T72" s="997"/>
      <c r="U72" s="997"/>
      <c r="V72" s="997">
        <v>14831</v>
      </c>
      <c r="W72" s="997"/>
      <c r="X72" s="997"/>
      <c r="Y72" s="997"/>
      <c r="Z72" s="997"/>
      <c r="AA72" s="997">
        <v>0</v>
      </c>
      <c r="AB72" s="997"/>
      <c r="AC72" s="997"/>
      <c r="AD72" s="997"/>
      <c r="AE72" s="997"/>
      <c r="AF72" s="997">
        <v>0</v>
      </c>
      <c r="AG72" s="997"/>
      <c r="AH72" s="997"/>
      <c r="AI72" s="997"/>
      <c r="AJ72" s="997"/>
      <c r="AK72" s="997" t="s">
        <v>479</v>
      </c>
      <c r="AL72" s="997"/>
      <c r="AM72" s="997"/>
      <c r="AN72" s="997"/>
      <c r="AO72" s="997"/>
      <c r="AP72" s="997">
        <v>20270</v>
      </c>
      <c r="AQ72" s="997"/>
      <c r="AR72" s="997"/>
      <c r="AS72" s="997"/>
      <c r="AT72" s="997"/>
      <c r="AU72" s="997">
        <v>1257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189</v>
      </c>
      <c r="R73" s="997"/>
      <c r="S73" s="997"/>
      <c r="T73" s="997"/>
      <c r="U73" s="997"/>
      <c r="V73" s="997">
        <v>168</v>
      </c>
      <c r="W73" s="997"/>
      <c r="X73" s="997"/>
      <c r="Y73" s="997"/>
      <c r="Z73" s="997"/>
      <c r="AA73" s="997">
        <v>22</v>
      </c>
      <c r="AB73" s="997"/>
      <c r="AC73" s="997"/>
      <c r="AD73" s="997"/>
      <c r="AE73" s="997"/>
      <c r="AF73" s="997">
        <v>22</v>
      </c>
      <c r="AG73" s="997"/>
      <c r="AH73" s="997"/>
      <c r="AI73" s="997"/>
      <c r="AJ73" s="997"/>
      <c r="AK73" s="997">
        <v>13</v>
      </c>
      <c r="AL73" s="997"/>
      <c r="AM73" s="997"/>
      <c r="AN73" s="997"/>
      <c r="AO73" s="997"/>
      <c r="AP73" s="997" t="s">
        <v>479</v>
      </c>
      <c r="AQ73" s="997"/>
      <c r="AR73" s="997"/>
      <c r="AS73" s="997"/>
      <c r="AT73" s="997"/>
      <c r="AU73" s="997" t="s">
        <v>479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1044329</v>
      </c>
      <c r="R74" s="997"/>
      <c r="S74" s="997"/>
      <c r="T74" s="997"/>
      <c r="U74" s="997"/>
      <c r="V74" s="997">
        <v>1022081</v>
      </c>
      <c r="W74" s="997"/>
      <c r="X74" s="997"/>
      <c r="Y74" s="997"/>
      <c r="Z74" s="997"/>
      <c r="AA74" s="997">
        <v>22247</v>
      </c>
      <c r="AB74" s="997"/>
      <c r="AC74" s="997"/>
      <c r="AD74" s="997"/>
      <c r="AE74" s="997"/>
      <c r="AF74" s="997">
        <v>22247</v>
      </c>
      <c r="AG74" s="997"/>
      <c r="AH74" s="997"/>
      <c r="AI74" s="997"/>
      <c r="AJ74" s="997"/>
      <c r="AK74" s="997">
        <v>593</v>
      </c>
      <c r="AL74" s="997"/>
      <c r="AM74" s="997"/>
      <c r="AN74" s="997"/>
      <c r="AO74" s="997"/>
      <c r="AP74" s="997" t="s">
        <v>479</v>
      </c>
      <c r="AQ74" s="997"/>
      <c r="AR74" s="997"/>
      <c r="AS74" s="997"/>
      <c r="AT74" s="997"/>
      <c r="AU74" s="997" t="s">
        <v>479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546</v>
      </c>
      <c r="C75" s="1001"/>
      <c r="D75" s="1001"/>
      <c r="E75" s="1001"/>
      <c r="F75" s="1001"/>
      <c r="G75" s="1001"/>
      <c r="H75" s="1001"/>
      <c r="I75" s="1001"/>
      <c r="J75" s="1001"/>
      <c r="K75" s="1001"/>
      <c r="L75" s="1001"/>
      <c r="M75" s="1001"/>
      <c r="N75" s="1001"/>
      <c r="O75" s="1001"/>
      <c r="P75" s="1002"/>
      <c r="Q75" s="1004">
        <v>42179</v>
      </c>
      <c r="R75" s="1005"/>
      <c r="S75" s="1005"/>
      <c r="T75" s="1005"/>
      <c r="U75" s="1006"/>
      <c r="V75" s="1007">
        <v>35893</v>
      </c>
      <c r="W75" s="1005"/>
      <c r="X75" s="1005"/>
      <c r="Y75" s="1005"/>
      <c r="Z75" s="1006"/>
      <c r="AA75" s="1007">
        <v>6286</v>
      </c>
      <c r="AB75" s="1005"/>
      <c r="AC75" s="1005"/>
      <c r="AD75" s="1005"/>
      <c r="AE75" s="1006"/>
      <c r="AF75" s="1007">
        <v>25370</v>
      </c>
      <c r="AG75" s="1005"/>
      <c r="AH75" s="1005"/>
      <c r="AI75" s="1005"/>
      <c r="AJ75" s="1006"/>
      <c r="AK75" s="1007" t="s">
        <v>479</v>
      </c>
      <c r="AL75" s="1005"/>
      <c r="AM75" s="1005"/>
      <c r="AN75" s="1005"/>
      <c r="AO75" s="1006"/>
      <c r="AP75" s="1007">
        <v>140190</v>
      </c>
      <c r="AQ75" s="1005"/>
      <c r="AR75" s="1005"/>
      <c r="AS75" s="1005"/>
      <c r="AT75" s="1006"/>
      <c r="AU75" s="1007" t="s">
        <v>479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547</v>
      </c>
      <c r="C76" s="1001"/>
      <c r="D76" s="1001"/>
      <c r="E76" s="1001"/>
      <c r="F76" s="1001"/>
      <c r="G76" s="1001"/>
      <c r="H76" s="1001"/>
      <c r="I76" s="1001"/>
      <c r="J76" s="1001"/>
      <c r="K76" s="1001"/>
      <c r="L76" s="1001"/>
      <c r="M76" s="1001"/>
      <c r="N76" s="1001"/>
      <c r="O76" s="1001"/>
      <c r="P76" s="1002"/>
      <c r="Q76" s="1004">
        <v>8559</v>
      </c>
      <c r="R76" s="1005"/>
      <c r="S76" s="1005"/>
      <c r="T76" s="1005"/>
      <c r="U76" s="1006"/>
      <c r="V76" s="1007">
        <v>6038</v>
      </c>
      <c r="W76" s="1005"/>
      <c r="X76" s="1005"/>
      <c r="Y76" s="1005"/>
      <c r="Z76" s="1006"/>
      <c r="AA76" s="1007">
        <v>2521</v>
      </c>
      <c r="AB76" s="1005"/>
      <c r="AC76" s="1005"/>
      <c r="AD76" s="1005"/>
      <c r="AE76" s="1006"/>
      <c r="AF76" s="1007">
        <v>17171</v>
      </c>
      <c r="AG76" s="1005"/>
      <c r="AH76" s="1005"/>
      <c r="AI76" s="1005"/>
      <c r="AJ76" s="1006"/>
      <c r="AK76" s="1007" t="s">
        <v>479</v>
      </c>
      <c r="AL76" s="1005"/>
      <c r="AM76" s="1005"/>
      <c r="AN76" s="1005"/>
      <c r="AO76" s="1006"/>
      <c r="AP76" s="1007">
        <v>18268</v>
      </c>
      <c r="AQ76" s="1005"/>
      <c r="AR76" s="1005"/>
      <c r="AS76" s="1005"/>
      <c r="AT76" s="1006"/>
      <c r="AU76" s="1007" t="s">
        <v>479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66505</v>
      </c>
      <c r="AG88" s="985"/>
      <c r="AH88" s="985"/>
      <c r="AI88" s="985"/>
      <c r="AJ88" s="985"/>
      <c r="AK88" s="989"/>
      <c r="AL88" s="989"/>
      <c r="AM88" s="989"/>
      <c r="AN88" s="989"/>
      <c r="AO88" s="989"/>
      <c r="AP88" s="985">
        <v>178728</v>
      </c>
      <c r="AQ88" s="985"/>
      <c r="AR88" s="985"/>
      <c r="AS88" s="985"/>
      <c r="AT88" s="985"/>
      <c r="AU88" s="985">
        <v>1257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719</v>
      </c>
      <c r="CS102" s="977"/>
      <c r="CT102" s="977"/>
      <c r="CU102" s="977"/>
      <c r="CV102" s="978"/>
      <c r="CW102" s="976">
        <v>47</v>
      </c>
      <c r="CX102" s="977"/>
      <c r="CY102" s="977"/>
      <c r="CZ102" s="977"/>
      <c r="DA102" s="978"/>
      <c r="DB102" s="976">
        <v>58</v>
      </c>
      <c r="DC102" s="977"/>
      <c r="DD102" s="977"/>
      <c r="DE102" s="977"/>
      <c r="DF102" s="978"/>
      <c r="DG102" s="976" t="s">
        <v>479</v>
      </c>
      <c r="DH102" s="977"/>
      <c r="DI102" s="977"/>
      <c r="DJ102" s="977"/>
      <c r="DK102" s="978"/>
      <c r="DL102" s="976" t="s">
        <v>479</v>
      </c>
      <c r="DM102" s="977"/>
      <c r="DN102" s="977"/>
      <c r="DO102" s="977"/>
      <c r="DP102" s="978"/>
      <c r="DQ102" s="976" t="s">
        <v>479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8752732</v>
      </c>
      <c r="AB110" s="903"/>
      <c r="AC110" s="903"/>
      <c r="AD110" s="903"/>
      <c r="AE110" s="904"/>
      <c r="AF110" s="905">
        <v>9037743</v>
      </c>
      <c r="AG110" s="903"/>
      <c r="AH110" s="903"/>
      <c r="AI110" s="903"/>
      <c r="AJ110" s="904"/>
      <c r="AK110" s="905">
        <v>8977338</v>
      </c>
      <c r="AL110" s="903"/>
      <c r="AM110" s="903"/>
      <c r="AN110" s="903"/>
      <c r="AO110" s="904"/>
      <c r="AP110" s="906">
        <v>19.3</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86883662</v>
      </c>
      <c r="BR110" s="830"/>
      <c r="BS110" s="830"/>
      <c r="BT110" s="830"/>
      <c r="BU110" s="830"/>
      <c r="BV110" s="830">
        <v>89346338</v>
      </c>
      <c r="BW110" s="830"/>
      <c r="BX110" s="830"/>
      <c r="BY110" s="830"/>
      <c r="BZ110" s="830"/>
      <c r="CA110" s="830">
        <v>95487176</v>
      </c>
      <c r="CB110" s="830"/>
      <c r="CC110" s="830"/>
      <c r="CD110" s="830"/>
      <c r="CE110" s="830"/>
      <c r="CF110" s="891">
        <v>205.3</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v>20833</v>
      </c>
      <c r="AB111" s="939"/>
      <c r="AC111" s="939"/>
      <c r="AD111" s="939"/>
      <c r="AE111" s="940"/>
      <c r="AF111" s="941">
        <v>52600</v>
      </c>
      <c r="AG111" s="939"/>
      <c r="AH111" s="939"/>
      <c r="AI111" s="939"/>
      <c r="AJ111" s="940"/>
      <c r="AK111" s="941">
        <v>30900</v>
      </c>
      <c r="AL111" s="939"/>
      <c r="AM111" s="939"/>
      <c r="AN111" s="939"/>
      <c r="AO111" s="940"/>
      <c r="AP111" s="942">
        <v>0.1</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16197</v>
      </c>
      <c r="AB112" s="814"/>
      <c r="AC112" s="814"/>
      <c r="AD112" s="814"/>
      <c r="AE112" s="815"/>
      <c r="AF112" s="816">
        <v>14113</v>
      </c>
      <c r="AG112" s="814"/>
      <c r="AH112" s="814"/>
      <c r="AI112" s="814"/>
      <c r="AJ112" s="815"/>
      <c r="AK112" s="816">
        <v>8853</v>
      </c>
      <c r="AL112" s="814"/>
      <c r="AM112" s="814"/>
      <c r="AN112" s="814"/>
      <c r="AO112" s="815"/>
      <c r="AP112" s="784">
        <v>0</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81869414</v>
      </c>
      <c r="BR112" s="801"/>
      <c r="BS112" s="801"/>
      <c r="BT112" s="801"/>
      <c r="BU112" s="801"/>
      <c r="BV112" s="801">
        <v>79541282</v>
      </c>
      <c r="BW112" s="801"/>
      <c r="BX112" s="801"/>
      <c r="BY112" s="801"/>
      <c r="BZ112" s="801"/>
      <c r="CA112" s="801">
        <v>78768211</v>
      </c>
      <c r="CB112" s="801"/>
      <c r="CC112" s="801"/>
      <c r="CD112" s="801"/>
      <c r="CE112" s="801"/>
      <c r="CF112" s="878">
        <v>169.3</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5926921</v>
      </c>
      <c r="AB113" s="939"/>
      <c r="AC113" s="939"/>
      <c r="AD113" s="939"/>
      <c r="AE113" s="940"/>
      <c r="AF113" s="941">
        <v>5995431</v>
      </c>
      <c r="AG113" s="939"/>
      <c r="AH113" s="939"/>
      <c r="AI113" s="939"/>
      <c r="AJ113" s="940"/>
      <c r="AK113" s="941">
        <v>6032215</v>
      </c>
      <c r="AL113" s="939"/>
      <c r="AM113" s="939"/>
      <c r="AN113" s="939"/>
      <c r="AO113" s="940"/>
      <c r="AP113" s="942">
        <v>13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t="s">
        <v>408</v>
      </c>
      <c r="BR113" s="801"/>
      <c r="BS113" s="801"/>
      <c r="BT113" s="801"/>
      <c r="BU113" s="801"/>
      <c r="BV113" s="801" t="s">
        <v>408</v>
      </c>
      <c r="BW113" s="801"/>
      <c r="BX113" s="801"/>
      <c r="BY113" s="801"/>
      <c r="BZ113" s="801"/>
      <c r="CA113" s="801">
        <v>1256749</v>
      </c>
      <c r="CB113" s="801"/>
      <c r="CC113" s="801"/>
      <c r="CD113" s="801"/>
      <c r="CE113" s="801"/>
      <c r="CF113" s="878">
        <v>2.7</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408</v>
      </c>
      <c r="AB114" s="814"/>
      <c r="AC114" s="814"/>
      <c r="AD114" s="814"/>
      <c r="AE114" s="815"/>
      <c r="AF114" s="816" t="s">
        <v>408</v>
      </c>
      <c r="AG114" s="814"/>
      <c r="AH114" s="814"/>
      <c r="AI114" s="814"/>
      <c r="AJ114" s="815"/>
      <c r="AK114" s="816">
        <v>249355</v>
      </c>
      <c r="AL114" s="814"/>
      <c r="AM114" s="814"/>
      <c r="AN114" s="814"/>
      <c r="AO114" s="815"/>
      <c r="AP114" s="784">
        <v>0.5</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11251958</v>
      </c>
      <c r="BR114" s="801"/>
      <c r="BS114" s="801"/>
      <c r="BT114" s="801"/>
      <c r="BU114" s="801"/>
      <c r="BV114" s="801">
        <v>10267652</v>
      </c>
      <c r="BW114" s="801"/>
      <c r="BX114" s="801"/>
      <c r="BY114" s="801"/>
      <c r="BZ114" s="801"/>
      <c r="CA114" s="801">
        <v>9575422</v>
      </c>
      <c r="CB114" s="801"/>
      <c r="CC114" s="801"/>
      <c r="CD114" s="801"/>
      <c r="CE114" s="801"/>
      <c r="CF114" s="878">
        <v>20.6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100</v>
      </c>
      <c r="AB115" s="939"/>
      <c r="AC115" s="939"/>
      <c r="AD115" s="939"/>
      <c r="AE115" s="940"/>
      <c r="AF115" s="941">
        <v>82</v>
      </c>
      <c r="AG115" s="939"/>
      <c r="AH115" s="939"/>
      <c r="AI115" s="939"/>
      <c r="AJ115" s="940"/>
      <c r="AK115" s="941">
        <v>38</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5789</v>
      </c>
      <c r="BR115" s="801"/>
      <c r="BS115" s="801"/>
      <c r="BT115" s="801"/>
      <c r="BU115" s="801"/>
      <c r="BV115" s="801">
        <v>4359</v>
      </c>
      <c r="BW115" s="801"/>
      <c r="BX115" s="801"/>
      <c r="BY115" s="801"/>
      <c r="BZ115" s="801"/>
      <c r="CA115" s="801">
        <v>3991</v>
      </c>
      <c r="CB115" s="801"/>
      <c r="CC115" s="801"/>
      <c r="CD115" s="801"/>
      <c r="CE115" s="801"/>
      <c r="CF115" s="878">
        <v>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215</v>
      </c>
      <c r="AB116" s="814"/>
      <c r="AC116" s="814"/>
      <c r="AD116" s="814"/>
      <c r="AE116" s="815"/>
      <c r="AF116" s="816">
        <v>1648</v>
      </c>
      <c r="AG116" s="814"/>
      <c r="AH116" s="814"/>
      <c r="AI116" s="814"/>
      <c r="AJ116" s="815"/>
      <c r="AK116" s="816">
        <v>2593</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14716998</v>
      </c>
      <c r="AB117" s="925"/>
      <c r="AC117" s="925"/>
      <c r="AD117" s="925"/>
      <c r="AE117" s="926"/>
      <c r="AF117" s="928">
        <v>15101617</v>
      </c>
      <c r="AG117" s="925"/>
      <c r="AH117" s="925"/>
      <c r="AI117" s="925"/>
      <c r="AJ117" s="926"/>
      <c r="AK117" s="928">
        <v>15301292</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180010823</v>
      </c>
      <c r="BR118" s="888"/>
      <c r="BS118" s="888"/>
      <c r="BT118" s="888"/>
      <c r="BU118" s="888"/>
      <c r="BV118" s="888">
        <v>179159631</v>
      </c>
      <c r="BW118" s="888"/>
      <c r="BX118" s="888"/>
      <c r="BY118" s="888"/>
      <c r="BZ118" s="888"/>
      <c r="CA118" s="888">
        <v>185091549</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11729242</v>
      </c>
      <c r="BR119" s="830"/>
      <c r="BS119" s="830"/>
      <c r="BT119" s="830"/>
      <c r="BU119" s="830"/>
      <c r="BV119" s="830">
        <v>10136589</v>
      </c>
      <c r="BW119" s="830"/>
      <c r="BX119" s="830"/>
      <c r="BY119" s="830"/>
      <c r="BZ119" s="830"/>
      <c r="CA119" s="830">
        <v>9027007</v>
      </c>
      <c r="CB119" s="830"/>
      <c r="CC119" s="830"/>
      <c r="CD119" s="830"/>
      <c r="CE119" s="830"/>
      <c r="CF119" s="891">
        <v>19.399999999999999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41290526</v>
      </c>
      <c r="BR120" s="801"/>
      <c r="BS120" s="801"/>
      <c r="BT120" s="801"/>
      <c r="BU120" s="801"/>
      <c r="BV120" s="801">
        <v>38793572</v>
      </c>
      <c r="BW120" s="801"/>
      <c r="BX120" s="801"/>
      <c r="BY120" s="801"/>
      <c r="BZ120" s="801"/>
      <c r="CA120" s="801">
        <v>37308830</v>
      </c>
      <c r="CB120" s="801"/>
      <c r="CC120" s="801"/>
      <c r="CD120" s="801"/>
      <c r="CE120" s="801"/>
      <c r="CF120" s="878">
        <v>80.2</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110</v>
      </c>
      <c r="DH120" s="830"/>
      <c r="DI120" s="830"/>
      <c r="DJ120" s="830"/>
      <c r="DK120" s="830"/>
      <c r="DL120" s="830" t="s">
        <v>110</v>
      </c>
      <c r="DM120" s="830"/>
      <c r="DN120" s="830"/>
      <c r="DO120" s="830"/>
      <c r="DP120" s="830"/>
      <c r="DQ120" s="830">
        <v>68620456</v>
      </c>
      <c r="DR120" s="830"/>
      <c r="DS120" s="830"/>
      <c r="DT120" s="830"/>
      <c r="DU120" s="830"/>
      <c r="DV120" s="831">
        <v>147.5</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108481122</v>
      </c>
      <c r="BR121" s="888"/>
      <c r="BS121" s="888"/>
      <c r="BT121" s="888"/>
      <c r="BU121" s="888"/>
      <c r="BV121" s="888">
        <v>110980639</v>
      </c>
      <c r="BW121" s="888"/>
      <c r="BX121" s="888"/>
      <c r="BY121" s="888"/>
      <c r="BZ121" s="888"/>
      <c r="CA121" s="888">
        <v>114626360</v>
      </c>
      <c r="CB121" s="888"/>
      <c r="CC121" s="888"/>
      <c r="CD121" s="888"/>
      <c r="CE121" s="888"/>
      <c r="CF121" s="889">
        <v>246.4</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10869698</v>
      </c>
      <c r="DH121" s="801"/>
      <c r="DI121" s="801"/>
      <c r="DJ121" s="801"/>
      <c r="DK121" s="801"/>
      <c r="DL121" s="801">
        <v>10177012</v>
      </c>
      <c r="DM121" s="801"/>
      <c r="DN121" s="801"/>
      <c r="DO121" s="801"/>
      <c r="DP121" s="801"/>
      <c r="DQ121" s="801">
        <v>10085884</v>
      </c>
      <c r="DR121" s="801"/>
      <c r="DS121" s="801"/>
      <c r="DT121" s="801"/>
      <c r="DU121" s="801"/>
      <c r="DV121" s="853">
        <v>21.7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161500890</v>
      </c>
      <c r="BR122" s="870"/>
      <c r="BS122" s="870"/>
      <c r="BT122" s="870"/>
      <c r="BU122" s="870"/>
      <c r="BV122" s="870">
        <v>159910800</v>
      </c>
      <c r="BW122" s="870"/>
      <c r="BX122" s="870"/>
      <c r="BY122" s="870"/>
      <c r="BZ122" s="870"/>
      <c r="CA122" s="870">
        <v>160962197</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48649</v>
      </c>
      <c r="DH122" s="801"/>
      <c r="DI122" s="801"/>
      <c r="DJ122" s="801"/>
      <c r="DK122" s="801"/>
      <c r="DL122" s="801">
        <v>48625</v>
      </c>
      <c r="DM122" s="801"/>
      <c r="DN122" s="801"/>
      <c r="DO122" s="801"/>
      <c r="DP122" s="801"/>
      <c r="DQ122" s="801">
        <v>61871</v>
      </c>
      <c r="DR122" s="801"/>
      <c r="DS122" s="801"/>
      <c r="DT122" s="801"/>
      <c r="DU122" s="801"/>
      <c r="DV122" s="853">
        <v>0.1</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40.1</v>
      </c>
      <c r="BR123" s="862"/>
      <c r="BS123" s="862"/>
      <c r="BT123" s="862"/>
      <c r="BU123" s="862"/>
      <c r="BV123" s="862">
        <v>42.1</v>
      </c>
      <c r="BW123" s="862"/>
      <c r="BX123" s="862"/>
      <c r="BY123" s="862"/>
      <c r="BZ123" s="862"/>
      <c r="CA123" s="862">
        <v>51.8</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70951067</v>
      </c>
      <c r="DH124" s="747"/>
      <c r="DI124" s="747"/>
      <c r="DJ124" s="747"/>
      <c r="DK124" s="748"/>
      <c r="DL124" s="749">
        <v>69315645</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100</v>
      </c>
      <c r="AB127" s="814"/>
      <c r="AC127" s="814"/>
      <c r="AD127" s="814"/>
      <c r="AE127" s="815"/>
      <c r="AF127" s="816">
        <v>82</v>
      </c>
      <c r="AG127" s="814"/>
      <c r="AH127" s="814"/>
      <c r="AI127" s="814"/>
      <c r="AJ127" s="815"/>
      <c r="AK127" s="816">
        <v>38</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5789</v>
      </c>
      <c r="DH127" s="850"/>
      <c r="DI127" s="850"/>
      <c r="DJ127" s="850"/>
      <c r="DK127" s="850"/>
      <c r="DL127" s="850">
        <v>4359</v>
      </c>
      <c r="DM127" s="850"/>
      <c r="DN127" s="850"/>
      <c r="DO127" s="850"/>
      <c r="DP127" s="850"/>
      <c r="DQ127" s="850">
        <v>3991</v>
      </c>
      <c r="DR127" s="850"/>
      <c r="DS127" s="850"/>
      <c r="DT127" s="850"/>
      <c r="DU127" s="850"/>
      <c r="DV127" s="851">
        <v>0</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3176240</v>
      </c>
      <c r="AB128" s="754"/>
      <c r="AC128" s="754"/>
      <c r="AD128" s="754"/>
      <c r="AE128" s="755"/>
      <c r="AF128" s="756">
        <v>3151796</v>
      </c>
      <c r="AG128" s="754"/>
      <c r="AH128" s="754"/>
      <c r="AI128" s="754"/>
      <c r="AJ128" s="755"/>
      <c r="AK128" s="756">
        <v>3146892</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54379535</v>
      </c>
      <c r="AB129" s="814"/>
      <c r="AC129" s="814"/>
      <c r="AD129" s="814"/>
      <c r="AE129" s="815"/>
      <c r="AF129" s="816">
        <v>54299889</v>
      </c>
      <c r="AG129" s="814"/>
      <c r="AH129" s="814"/>
      <c r="AI129" s="814"/>
      <c r="AJ129" s="815"/>
      <c r="AK129" s="816">
        <v>54994876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8222271</v>
      </c>
      <c r="AB130" s="814"/>
      <c r="AC130" s="814"/>
      <c r="AD130" s="814"/>
      <c r="AE130" s="815"/>
      <c r="AF130" s="816">
        <v>8629245</v>
      </c>
      <c r="AG130" s="814"/>
      <c r="AH130" s="814"/>
      <c r="AI130" s="814"/>
      <c r="AJ130" s="815"/>
      <c r="AK130" s="816">
        <v>8480347</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51.8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46157264</v>
      </c>
      <c r="AB131" s="747"/>
      <c r="AC131" s="747"/>
      <c r="AD131" s="747"/>
      <c r="AE131" s="748"/>
      <c r="AF131" s="749">
        <v>45670644</v>
      </c>
      <c r="AG131" s="747"/>
      <c r="AH131" s="747"/>
      <c r="AI131" s="747"/>
      <c r="AJ131" s="748"/>
      <c r="AK131" s="749">
        <v>46514529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7.1895227589999999</v>
      </c>
      <c r="AB132" s="770"/>
      <c r="AC132" s="770"/>
      <c r="AD132" s="770"/>
      <c r="AE132" s="771"/>
      <c r="AF132" s="772">
        <v>7.270701066</v>
      </c>
      <c r="AG132" s="770"/>
      <c r="AH132" s="770"/>
      <c r="AI132" s="770"/>
      <c r="AJ132" s="771"/>
      <c r="AK132" s="772">
        <v>7.8987212790000001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6.9</v>
      </c>
      <c r="AB133" s="779"/>
      <c r="AC133" s="779"/>
      <c r="AD133" s="779"/>
      <c r="AE133" s="780"/>
      <c r="AF133" s="778">
        <v>7</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16416689</v>
      </c>
      <c r="L9" s="264">
        <v>61037</v>
      </c>
      <c r="M9" s="265">
        <v>57432</v>
      </c>
      <c r="N9" s="266">
        <v>6.3</v>
      </c>
    </row>
    <row r="10" spans="1:16" x14ac:dyDescent="0.15">
      <c r="A10" s="248"/>
      <c r="B10" s="244"/>
      <c r="C10" s="244"/>
      <c r="D10" s="244"/>
      <c r="E10" s="244"/>
      <c r="F10" s="244"/>
      <c r="G10" s="1163" t="s">
        <v>475</v>
      </c>
      <c r="H10" s="1164"/>
      <c r="I10" s="1164"/>
      <c r="J10" s="1165"/>
      <c r="K10" s="267">
        <v>569048</v>
      </c>
      <c r="L10" s="268">
        <v>2116</v>
      </c>
      <c r="M10" s="269">
        <v>3554</v>
      </c>
      <c r="N10" s="270">
        <v>-40.5</v>
      </c>
    </row>
    <row r="11" spans="1:16" ht="13.5" customHeight="1" x14ac:dyDescent="0.15">
      <c r="A11" s="248"/>
      <c r="B11" s="244"/>
      <c r="C11" s="244"/>
      <c r="D11" s="244"/>
      <c r="E11" s="244"/>
      <c r="F11" s="244"/>
      <c r="G11" s="1163" t="s">
        <v>476</v>
      </c>
      <c r="H11" s="1164"/>
      <c r="I11" s="1164"/>
      <c r="J11" s="1165"/>
      <c r="K11" s="267">
        <v>188044</v>
      </c>
      <c r="L11" s="268">
        <v>699</v>
      </c>
      <c r="M11" s="269">
        <v>1872</v>
      </c>
      <c r="N11" s="270">
        <v>-62.7</v>
      </c>
    </row>
    <row r="12" spans="1:16" ht="13.5" customHeight="1" x14ac:dyDescent="0.15">
      <c r="A12" s="248"/>
      <c r="B12" s="244"/>
      <c r="C12" s="244"/>
      <c r="D12" s="244"/>
      <c r="E12" s="244"/>
      <c r="F12" s="244"/>
      <c r="G12" s="1163" t="s">
        <v>477</v>
      </c>
      <c r="H12" s="1164"/>
      <c r="I12" s="1164"/>
      <c r="J12" s="1165"/>
      <c r="K12" s="267">
        <v>718334</v>
      </c>
      <c r="L12" s="268">
        <v>2671</v>
      </c>
      <c r="M12" s="269">
        <v>1337</v>
      </c>
      <c r="N12" s="270">
        <v>99.8</v>
      </c>
    </row>
    <row r="13" spans="1:16" ht="13.5" customHeight="1" x14ac:dyDescent="0.15">
      <c r="A13" s="248"/>
      <c r="B13" s="244"/>
      <c r="C13" s="244"/>
      <c r="D13" s="244"/>
      <c r="E13" s="244"/>
      <c r="F13" s="244"/>
      <c r="G13" s="1163" t="s">
        <v>478</v>
      </c>
      <c r="H13" s="1164"/>
      <c r="I13" s="1164"/>
      <c r="J13" s="1165"/>
      <c r="K13" s="267" t="s">
        <v>479</v>
      </c>
      <c r="L13" s="268" t="s">
        <v>479</v>
      </c>
      <c r="M13" s="269">
        <v>100</v>
      </c>
      <c r="N13" s="270" t="s">
        <v>479</v>
      </c>
    </row>
    <row r="14" spans="1:16" ht="13.5" customHeight="1" x14ac:dyDescent="0.15">
      <c r="A14" s="248"/>
      <c r="B14" s="244"/>
      <c r="C14" s="244"/>
      <c r="D14" s="244"/>
      <c r="E14" s="244"/>
      <c r="F14" s="244"/>
      <c r="G14" s="1163" t="s">
        <v>480</v>
      </c>
      <c r="H14" s="1164"/>
      <c r="I14" s="1164"/>
      <c r="J14" s="1165"/>
      <c r="K14" s="267">
        <v>343098</v>
      </c>
      <c r="L14" s="268">
        <v>1276</v>
      </c>
      <c r="M14" s="269">
        <v>1938</v>
      </c>
      <c r="N14" s="270">
        <v>-34.200000000000003</v>
      </c>
    </row>
    <row r="15" spans="1:16" ht="13.5" customHeight="1" x14ac:dyDescent="0.15">
      <c r="A15" s="248"/>
      <c r="B15" s="244"/>
      <c r="C15" s="244"/>
      <c r="D15" s="244"/>
      <c r="E15" s="244"/>
      <c r="F15" s="244"/>
      <c r="G15" s="1163" t="s">
        <v>481</v>
      </c>
      <c r="H15" s="1164"/>
      <c r="I15" s="1164"/>
      <c r="J15" s="1165"/>
      <c r="K15" s="267">
        <v>465268</v>
      </c>
      <c r="L15" s="268">
        <v>1730</v>
      </c>
      <c r="M15" s="269">
        <v>1186</v>
      </c>
      <c r="N15" s="270">
        <v>45.9</v>
      </c>
    </row>
    <row r="16" spans="1:16" x14ac:dyDescent="0.15">
      <c r="A16" s="248"/>
      <c r="B16" s="244"/>
      <c r="C16" s="244"/>
      <c r="D16" s="244"/>
      <c r="E16" s="244"/>
      <c r="F16" s="244"/>
      <c r="G16" s="1166" t="s">
        <v>482</v>
      </c>
      <c r="H16" s="1167"/>
      <c r="I16" s="1167"/>
      <c r="J16" s="1168"/>
      <c r="K16" s="268">
        <v>-1085207</v>
      </c>
      <c r="L16" s="268">
        <v>-4035</v>
      </c>
      <c r="M16" s="269">
        <v>-5101</v>
      </c>
      <c r="N16" s="270">
        <v>-20.9</v>
      </c>
    </row>
    <row r="17" spans="1:16" x14ac:dyDescent="0.15">
      <c r="A17" s="248"/>
      <c r="B17" s="244"/>
      <c r="C17" s="244"/>
      <c r="D17" s="244"/>
      <c r="E17" s="244"/>
      <c r="F17" s="244"/>
      <c r="G17" s="1166" t="s">
        <v>168</v>
      </c>
      <c r="H17" s="1167"/>
      <c r="I17" s="1167"/>
      <c r="J17" s="1168"/>
      <c r="K17" s="268">
        <v>17615274</v>
      </c>
      <c r="L17" s="268">
        <v>65493</v>
      </c>
      <c r="M17" s="269">
        <v>62317</v>
      </c>
      <c r="N17" s="270">
        <v>5.0999999999999996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6.28</v>
      </c>
      <c r="L21" s="281">
        <v>6.15</v>
      </c>
      <c r="M21" s="282">
        <v>0.13</v>
      </c>
      <c r="N21" s="249"/>
      <c r="O21" s="283"/>
      <c r="P21" s="279"/>
    </row>
    <row r="22" spans="1:16" s="284" customFormat="1" x14ac:dyDescent="0.15">
      <c r="A22" s="279"/>
      <c r="B22" s="249"/>
      <c r="C22" s="249"/>
      <c r="D22" s="249"/>
      <c r="E22" s="249"/>
      <c r="F22" s="249"/>
      <c r="G22" s="1160" t="s">
        <v>488</v>
      </c>
      <c r="H22" s="1161"/>
      <c r="I22" s="1161"/>
      <c r="J22" s="1162"/>
      <c r="K22" s="285">
        <v>99.8</v>
      </c>
      <c r="L22" s="286">
        <v>100.2</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8977338</v>
      </c>
      <c r="L32" s="294">
        <v>33377</v>
      </c>
      <c r="M32" s="295">
        <v>33247</v>
      </c>
      <c r="N32" s="296">
        <v>0.4</v>
      </c>
    </row>
    <row r="33" spans="1:16" ht="13.5" customHeight="1" x14ac:dyDescent="0.15">
      <c r="A33" s="248"/>
      <c r="B33" s="244"/>
      <c r="C33" s="244"/>
      <c r="D33" s="244"/>
      <c r="E33" s="244"/>
      <c r="F33" s="244"/>
      <c r="G33" s="1151" t="s">
        <v>493</v>
      </c>
      <c r="H33" s="1152"/>
      <c r="I33" s="1152"/>
      <c r="J33" s="1153"/>
      <c r="K33" s="294">
        <v>30900</v>
      </c>
      <c r="L33" s="294">
        <v>115</v>
      </c>
      <c r="M33" s="295">
        <v>7</v>
      </c>
      <c r="N33" s="296">
        <v>1542.9</v>
      </c>
    </row>
    <row r="34" spans="1:16" ht="27" customHeight="1" x14ac:dyDescent="0.15">
      <c r="A34" s="248"/>
      <c r="B34" s="244"/>
      <c r="C34" s="244"/>
      <c r="D34" s="244"/>
      <c r="E34" s="244"/>
      <c r="F34" s="244"/>
      <c r="G34" s="1151" t="s">
        <v>494</v>
      </c>
      <c r="H34" s="1152"/>
      <c r="I34" s="1152"/>
      <c r="J34" s="1153"/>
      <c r="K34" s="294">
        <v>8853</v>
      </c>
      <c r="L34" s="294">
        <v>33</v>
      </c>
      <c r="M34" s="295">
        <v>75</v>
      </c>
      <c r="N34" s="296">
        <v>-56</v>
      </c>
    </row>
    <row r="35" spans="1:16" ht="27" customHeight="1" x14ac:dyDescent="0.15">
      <c r="A35" s="248"/>
      <c r="B35" s="244"/>
      <c r="C35" s="244"/>
      <c r="D35" s="244"/>
      <c r="E35" s="244"/>
      <c r="F35" s="244"/>
      <c r="G35" s="1151" t="s">
        <v>495</v>
      </c>
      <c r="H35" s="1152"/>
      <c r="I35" s="1152"/>
      <c r="J35" s="1153"/>
      <c r="K35" s="294">
        <v>6032215</v>
      </c>
      <c r="L35" s="294">
        <v>22428</v>
      </c>
      <c r="M35" s="295">
        <v>11550</v>
      </c>
      <c r="N35" s="296">
        <v>94.2</v>
      </c>
    </row>
    <row r="36" spans="1:16" ht="27" customHeight="1" x14ac:dyDescent="0.15">
      <c r="A36" s="248"/>
      <c r="B36" s="244"/>
      <c r="C36" s="244"/>
      <c r="D36" s="244"/>
      <c r="E36" s="244"/>
      <c r="F36" s="244"/>
      <c r="G36" s="1151" t="s">
        <v>496</v>
      </c>
      <c r="H36" s="1152"/>
      <c r="I36" s="1152"/>
      <c r="J36" s="1153"/>
      <c r="K36" s="294">
        <v>249355</v>
      </c>
      <c r="L36" s="294">
        <v>927</v>
      </c>
      <c r="M36" s="295">
        <v>437</v>
      </c>
      <c r="N36" s="296">
        <v>112.1</v>
      </c>
    </row>
    <row r="37" spans="1:16" ht="13.5" customHeight="1" x14ac:dyDescent="0.15">
      <c r="A37" s="248"/>
      <c r="B37" s="244"/>
      <c r="C37" s="244"/>
      <c r="D37" s="244"/>
      <c r="E37" s="244"/>
      <c r="F37" s="244"/>
      <c r="G37" s="1151" t="s">
        <v>497</v>
      </c>
      <c r="H37" s="1152"/>
      <c r="I37" s="1152"/>
      <c r="J37" s="1153"/>
      <c r="K37" s="294">
        <v>38</v>
      </c>
      <c r="L37" s="294">
        <v>0</v>
      </c>
      <c r="M37" s="295">
        <v>1068</v>
      </c>
      <c r="N37" s="296">
        <v>-100</v>
      </c>
    </row>
    <row r="38" spans="1:16" ht="27" customHeight="1" x14ac:dyDescent="0.15">
      <c r="A38" s="248"/>
      <c r="B38" s="244"/>
      <c r="C38" s="244"/>
      <c r="D38" s="244"/>
      <c r="E38" s="244"/>
      <c r="F38" s="244"/>
      <c r="G38" s="1154" t="s">
        <v>498</v>
      </c>
      <c r="H38" s="1155"/>
      <c r="I38" s="1155"/>
      <c r="J38" s="1156"/>
      <c r="K38" s="297">
        <v>2593</v>
      </c>
      <c r="L38" s="297">
        <v>10</v>
      </c>
      <c r="M38" s="298">
        <v>2</v>
      </c>
      <c r="N38" s="299">
        <v>400</v>
      </c>
      <c r="O38" s="293"/>
    </row>
    <row r="39" spans="1:16" x14ac:dyDescent="0.15">
      <c r="A39" s="248"/>
      <c r="B39" s="244"/>
      <c r="C39" s="244"/>
      <c r="D39" s="244"/>
      <c r="E39" s="244"/>
      <c r="F39" s="244"/>
      <c r="G39" s="1154" t="s">
        <v>499</v>
      </c>
      <c r="H39" s="1155"/>
      <c r="I39" s="1155"/>
      <c r="J39" s="1156"/>
      <c r="K39" s="300">
        <v>-3146892</v>
      </c>
      <c r="L39" s="300">
        <v>-11700</v>
      </c>
      <c r="M39" s="301">
        <v>-8067</v>
      </c>
      <c r="N39" s="302">
        <v>45</v>
      </c>
      <c r="O39" s="293"/>
    </row>
    <row r="40" spans="1:16" ht="27" customHeight="1" x14ac:dyDescent="0.15">
      <c r="A40" s="248"/>
      <c r="B40" s="244"/>
      <c r="C40" s="244"/>
      <c r="D40" s="244"/>
      <c r="E40" s="244"/>
      <c r="F40" s="244"/>
      <c r="G40" s="1151" t="s">
        <v>500</v>
      </c>
      <c r="H40" s="1152"/>
      <c r="I40" s="1152"/>
      <c r="J40" s="1153"/>
      <c r="K40" s="300">
        <v>-8480347</v>
      </c>
      <c r="L40" s="300">
        <v>-31530</v>
      </c>
      <c r="M40" s="301">
        <v>-28419</v>
      </c>
      <c r="N40" s="302">
        <v>10.9</v>
      </c>
      <c r="O40" s="293"/>
    </row>
    <row r="41" spans="1:16" x14ac:dyDescent="0.15">
      <c r="A41" s="248"/>
      <c r="B41" s="244"/>
      <c r="C41" s="244"/>
      <c r="D41" s="244"/>
      <c r="E41" s="244"/>
      <c r="F41" s="244"/>
      <c r="G41" s="1157" t="s">
        <v>279</v>
      </c>
      <c r="H41" s="1158"/>
      <c r="I41" s="1158"/>
      <c r="J41" s="1159"/>
      <c r="K41" s="294">
        <v>3674053</v>
      </c>
      <c r="L41" s="300">
        <v>13660</v>
      </c>
      <c r="M41" s="301">
        <v>9899</v>
      </c>
      <c r="N41" s="302">
        <v>38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6662705</v>
      </c>
      <c r="J51" s="320">
        <v>25201</v>
      </c>
      <c r="K51" s="321">
        <v>10.9</v>
      </c>
      <c r="L51" s="322">
        <v>36765</v>
      </c>
      <c r="M51" s="323">
        <v>-11.9</v>
      </c>
      <c r="N51" s="324">
        <v>22.8</v>
      </c>
    </row>
    <row r="52" spans="1:14" x14ac:dyDescent="0.15">
      <c r="A52" s="248"/>
      <c r="B52" s="244"/>
      <c r="C52" s="244"/>
      <c r="D52" s="244"/>
      <c r="E52" s="244"/>
      <c r="F52" s="244"/>
      <c r="G52" s="325"/>
      <c r="H52" s="326" t="s">
        <v>511</v>
      </c>
      <c r="I52" s="327">
        <v>3541428</v>
      </c>
      <c r="J52" s="328">
        <v>13395</v>
      </c>
      <c r="K52" s="329">
        <v>-17.3</v>
      </c>
      <c r="L52" s="330">
        <v>20975</v>
      </c>
      <c r="M52" s="331">
        <v>-14.8</v>
      </c>
      <c r="N52" s="332">
        <v>-2.5</v>
      </c>
    </row>
    <row r="53" spans="1:14" x14ac:dyDescent="0.15">
      <c r="A53" s="248"/>
      <c r="B53" s="244"/>
      <c r="C53" s="244"/>
      <c r="D53" s="244"/>
      <c r="E53" s="244"/>
      <c r="F53" s="244"/>
      <c r="G53" s="310" t="s">
        <v>512</v>
      </c>
      <c r="H53" s="311"/>
      <c r="I53" s="319">
        <v>8779155</v>
      </c>
      <c r="J53" s="320">
        <v>32512</v>
      </c>
      <c r="K53" s="321">
        <v>29</v>
      </c>
      <c r="L53" s="322">
        <v>39052</v>
      </c>
      <c r="M53" s="323">
        <v>6.2</v>
      </c>
      <c r="N53" s="324">
        <v>22.8</v>
      </c>
    </row>
    <row r="54" spans="1:14" x14ac:dyDescent="0.15">
      <c r="A54" s="248"/>
      <c r="B54" s="244"/>
      <c r="C54" s="244"/>
      <c r="D54" s="244"/>
      <c r="E54" s="244"/>
      <c r="F54" s="244"/>
      <c r="G54" s="325"/>
      <c r="H54" s="326" t="s">
        <v>511</v>
      </c>
      <c r="I54" s="327">
        <v>4983702</v>
      </c>
      <c r="J54" s="328">
        <v>18456</v>
      </c>
      <c r="K54" s="329">
        <v>37.799999999999997</v>
      </c>
      <c r="L54" s="330">
        <v>21186</v>
      </c>
      <c r="M54" s="331">
        <v>1</v>
      </c>
      <c r="N54" s="332">
        <v>36.799999999999997</v>
      </c>
    </row>
    <row r="55" spans="1:14" x14ac:dyDescent="0.15">
      <c r="A55" s="248"/>
      <c r="B55" s="244"/>
      <c r="C55" s="244"/>
      <c r="D55" s="244"/>
      <c r="E55" s="244"/>
      <c r="F55" s="244"/>
      <c r="G55" s="310" t="s">
        <v>513</v>
      </c>
      <c r="H55" s="311"/>
      <c r="I55" s="319">
        <v>12387006</v>
      </c>
      <c r="J55" s="320">
        <v>45826</v>
      </c>
      <c r="K55" s="321">
        <v>41</v>
      </c>
      <c r="L55" s="322">
        <v>41235</v>
      </c>
      <c r="M55" s="323">
        <v>5.6</v>
      </c>
      <c r="N55" s="324">
        <v>35.4</v>
      </c>
    </row>
    <row r="56" spans="1:14" x14ac:dyDescent="0.15">
      <c r="A56" s="248"/>
      <c r="B56" s="244"/>
      <c r="C56" s="244"/>
      <c r="D56" s="244"/>
      <c r="E56" s="244"/>
      <c r="F56" s="244"/>
      <c r="G56" s="325"/>
      <c r="H56" s="326" t="s">
        <v>511</v>
      </c>
      <c r="I56" s="327">
        <v>6936705</v>
      </c>
      <c r="J56" s="328">
        <v>25662</v>
      </c>
      <c r="K56" s="329">
        <v>39</v>
      </c>
      <c r="L56" s="330">
        <v>22086</v>
      </c>
      <c r="M56" s="331">
        <v>4.2</v>
      </c>
      <c r="N56" s="332">
        <v>34.799999999999997</v>
      </c>
    </row>
    <row r="57" spans="1:14" x14ac:dyDescent="0.15">
      <c r="A57" s="248"/>
      <c r="B57" s="244"/>
      <c r="C57" s="244"/>
      <c r="D57" s="244"/>
      <c r="E57" s="244"/>
      <c r="F57" s="244"/>
      <c r="G57" s="310" t="s">
        <v>514</v>
      </c>
      <c r="H57" s="311"/>
      <c r="I57" s="319">
        <v>11246395</v>
      </c>
      <c r="J57" s="320">
        <v>41716</v>
      </c>
      <c r="K57" s="321">
        <v>-9</v>
      </c>
      <c r="L57" s="322">
        <v>41862</v>
      </c>
      <c r="M57" s="323">
        <v>1.5</v>
      </c>
      <c r="N57" s="324">
        <v>-10.5</v>
      </c>
    </row>
    <row r="58" spans="1:14" x14ac:dyDescent="0.15">
      <c r="A58" s="248"/>
      <c r="B58" s="244"/>
      <c r="C58" s="244"/>
      <c r="D58" s="244"/>
      <c r="E58" s="244"/>
      <c r="F58" s="244"/>
      <c r="G58" s="325"/>
      <c r="H58" s="326" t="s">
        <v>511</v>
      </c>
      <c r="I58" s="327">
        <v>5799676</v>
      </c>
      <c r="J58" s="328">
        <v>21513</v>
      </c>
      <c r="K58" s="329">
        <v>-16.2</v>
      </c>
      <c r="L58" s="330">
        <v>23710</v>
      </c>
      <c r="M58" s="331">
        <v>7.4</v>
      </c>
      <c r="N58" s="332">
        <v>-23.6</v>
      </c>
    </row>
    <row r="59" spans="1:14" x14ac:dyDescent="0.15">
      <c r="A59" s="248"/>
      <c r="B59" s="244"/>
      <c r="C59" s="244"/>
      <c r="D59" s="244"/>
      <c r="E59" s="244"/>
      <c r="F59" s="244"/>
      <c r="G59" s="310" t="s">
        <v>515</v>
      </c>
      <c r="H59" s="311"/>
      <c r="I59" s="319">
        <v>15483918</v>
      </c>
      <c r="J59" s="320">
        <v>57569</v>
      </c>
      <c r="K59" s="321">
        <v>38</v>
      </c>
      <c r="L59" s="322">
        <v>43554</v>
      </c>
      <c r="M59" s="323">
        <v>4</v>
      </c>
      <c r="N59" s="324">
        <v>34</v>
      </c>
    </row>
    <row r="60" spans="1:14" x14ac:dyDescent="0.15">
      <c r="A60" s="248"/>
      <c r="B60" s="244"/>
      <c r="C60" s="244"/>
      <c r="D60" s="244"/>
      <c r="E60" s="244"/>
      <c r="F60" s="244"/>
      <c r="G60" s="325"/>
      <c r="H60" s="326" t="s">
        <v>511</v>
      </c>
      <c r="I60" s="333">
        <v>10250105</v>
      </c>
      <c r="J60" s="328">
        <v>38109</v>
      </c>
      <c r="K60" s="329">
        <v>77.099999999999994</v>
      </c>
      <c r="L60" s="330">
        <v>24811</v>
      </c>
      <c r="M60" s="331">
        <v>4.5999999999999996</v>
      </c>
      <c r="N60" s="332">
        <v>72.5</v>
      </c>
    </row>
    <row r="61" spans="1:14" x14ac:dyDescent="0.15">
      <c r="A61" s="248"/>
      <c r="B61" s="244"/>
      <c r="C61" s="244"/>
      <c r="D61" s="244"/>
      <c r="E61" s="244"/>
      <c r="F61" s="244"/>
      <c r="G61" s="310" t="s">
        <v>516</v>
      </c>
      <c r="H61" s="334"/>
      <c r="I61" s="335">
        <v>10911836</v>
      </c>
      <c r="J61" s="336">
        <v>40565</v>
      </c>
      <c r="K61" s="337">
        <v>22</v>
      </c>
      <c r="L61" s="338">
        <v>40494</v>
      </c>
      <c r="M61" s="339">
        <v>1.1000000000000001</v>
      </c>
      <c r="N61" s="324">
        <v>20.9</v>
      </c>
    </row>
    <row r="62" spans="1:14" x14ac:dyDescent="0.15">
      <c r="A62" s="248"/>
      <c r="B62" s="244"/>
      <c r="C62" s="244"/>
      <c r="D62" s="244"/>
      <c r="E62" s="244"/>
      <c r="F62" s="244"/>
      <c r="G62" s="325"/>
      <c r="H62" s="326" t="s">
        <v>511</v>
      </c>
      <c r="I62" s="327">
        <v>6302323</v>
      </c>
      <c r="J62" s="328">
        <v>23427</v>
      </c>
      <c r="K62" s="329">
        <v>24.1</v>
      </c>
      <c r="L62" s="330">
        <v>22554</v>
      </c>
      <c r="M62" s="331">
        <v>0.5</v>
      </c>
      <c r="N62" s="332">
        <v>23.6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10.47</v>
      </c>
      <c r="G47" s="12">
        <v>10.98</v>
      </c>
      <c r="H47" s="12">
        <v>11.42</v>
      </c>
      <c r="I47" s="12">
        <v>11.82</v>
      </c>
      <c r="J47" s="13">
        <v>11.73</v>
      </c>
    </row>
    <row r="48" spans="2:10" ht="57.75" customHeight="1" x14ac:dyDescent="0.15">
      <c r="B48" s="14"/>
      <c r="C48" s="1171" t="s">
        <v>4</v>
      </c>
      <c r="D48" s="1171"/>
      <c r="E48" s="1172"/>
      <c r="F48" s="15">
        <v>1.18</v>
      </c>
      <c r="G48" s="16">
        <v>1.1499999999999999</v>
      </c>
      <c r="H48" s="16">
        <v>3.91</v>
      </c>
      <c r="I48" s="16">
        <v>0.03</v>
      </c>
      <c r="J48" s="17">
        <v>0.09</v>
      </c>
    </row>
    <row r="49" spans="2:10" ht="57.75" customHeight="1" thickBot="1" x14ac:dyDescent="0.2">
      <c r="B49" s="18"/>
      <c r="C49" s="1173" t="s">
        <v>5</v>
      </c>
      <c r="D49" s="1173"/>
      <c r="E49" s="1174"/>
      <c r="F49" s="19">
        <v>0.73</v>
      </c>
      <c r="G49" s="20">
        <v>0.99</v>
      </c>
      <c r="H49" s="20">
        <v>3.46</v>
      </c>
      <c r="I49" s="20" t="s">
        <v>523</v>
      </c>
      <c r="J49" s="21">
        <v>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2017-03-07T01:25:51Z</cp:lastPrinted>
  <dcterms:created xsi:type="dcterms:W3CDTF">2017-02-15T20:27:41Z</dcterms:created>
  <dcterms:modified xsi:type="dcterms:W3CDTF">2017-05-26T05:14:23Z</dcterms:modified>
</cp:coreProperties>
</file>