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43千早赤阪村○\"/>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<sst xmlns="http://schemas.openxmlformats.org/spreadsheetml/2006/main" count="217" uniqueCount="107">
  <si>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</si>
  <si>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</si>
  <si>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</si>
  <si>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</si>
  <si>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</si>
  <si>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</si>
  <si>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</si>
  <si>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</si>
  <si>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</si>
  <si>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</si>
  <si>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</si>
  <si>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</si>
  <si>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</si>
  <si>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</si>
  <si>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</si>
  <si>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</si>
  <si>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</si>
  <si>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</si>
  <si>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</si>
  <si>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</si>
  <si>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</si>
  <si>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</si>
  <si>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</si>
  <si>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</si>
  <si>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</si>
  <si>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</si>
  <si>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</si>
  <si>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</si>
  <si>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</si>
  <si>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</si>
  <si>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</si>
  <si>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</si>
  <si>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</si>
  <si>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</si>
  <si>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</si>
  <si>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</si>
  <si>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</si>
  <si>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</si>
  <si>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</si>
  <si>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</si>
  <si>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</si>
  <si>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</si>
  <si>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</si>
  <si>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</si>
  <si>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</si>
  <si>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</si>
  <si>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</si>
  <si>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</si>
  <si>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</si>
  <si>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</si>
  <si>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</si>
  <si>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</si>
  <si>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</si>
  <si>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</si>
  <si>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</si>
  <si>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</si>
  <si>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</si>
  <si>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</si>
  <si>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</si>
  <si>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</si>
  <si>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</si>
  <si>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</si>
  <si>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</si>
  <si>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</si>
  <si>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</si>
  <si>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</si>
  <si>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</si>
  <si>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</si>
  <si>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</si>
  <si>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</si>
  <si>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</si>
  <si>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</si>
  <si>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</si>
  <si>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</si>
  <si>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</si>
  <si>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</si>
  <si>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</si>
  <si>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</si>
  <si>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</si>
  <si>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</si>
  <si>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</si>
  <si>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</si>
  <si>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</si>
  <si>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</si>
  <si>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</si>
  <si>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</si>
  <si>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</si>
  <si>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</si>
  <si>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</si>
  <si>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</si>
  <si>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</si>
  <si>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</si>
  <si>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</si>
  <si>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千早赤阪村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</si>
  <si>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</si>
  <si>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</si>
  <si>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</si>
  <si>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</si>
  <si>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</si>
  <si>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</si>
  <si>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</si>
  <si>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</si>
  <si>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</si>
  <si>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</si>
  <si>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については、人件費等経費抑制に努めているものの、受水費等の費用の増加や人口減少による影響から損失が発生しており、料金回収率については、村民への負担を避けるため料金改定を見送っていることから類似団体と比較し低い状況です。
　平成24年度以降は毎年欠損金が発生しており、累積が増加している状況となっています。
　企業債については、老朽化した管更新事業に要する経費等のため平成24年度以降毎年借り入れ（平成27年度は約1億円）を行っているものの、類似団体平均よりも低い数値で維持できています。
　料金収入の減少及び漏水等による有収率の低下に伴い、給水減価は類似団体と比較し高くなっています。</t>
    <phoneticPr fontId="4"/>
  </si>
  <si>
    <t>　料金収入の減少については、料金見直しを検討する必要があります。今後は、平成２９年４月（予定）に大阪広域水道企業団との統合による業務の効率化等を図るとともに、村からの財政支援を考慮して、料金見直し時期の後送りや改定率の抑制など、村民への過度な負担を避け適正な料金に努めてまいります。</t>
    <phoneticPr fontId="4"/>
  </si>
  <si>
    <t xml:space="preserve">　類似団体と比べ管路整備時期が早く、管路の老朽化が進んでいる状況です。そのため平成２５年度より老朽管更新事業を実施しており、類似団体と比較して管路更新率は高くなっております。
</t>
    <rPh sb="1" eb="3">
      <t>ルイジ</t>
    </rPh>
    <rPh sb="3" eb="5">
      <t>ダンタイ</t>
    </rPh>
    <rPh sb="6" eb="7">
      <t>クラ</t>
    </rPh>
    <rPh sb="8" eb="10">
      <t>カンロ</t>
    </rPh>
    <rPh sb="10" eb="12">
      <t>セイビ</t>
    </rPh>
    <rPh sb="12" eb="14">
      <t>ジキ</t>
    </rPh>
    <rPh sb="15" eb="16">
      <t>ハヤ</t>
    </rPh>
    <rPh sb="18" eb="20">
      <t>カンロ</t>
    </rPh>
    <rPh sb="21" eb="23">
      <t>ロウキュウ</t>
    </rPh>
    <rPh sb="23" eb="24">
      <t>カ</t>
    </rPh>
    <rPh sb="25" eb="26">
      <t>スス</t>
    </rPh>
    <rPh sb="30" eb="32">
      <t>ジョウキョウ</t>
    </rPh>
    <rPh sb="39" eb="41">
      <t>ヘイセイ</t>
    </rPh>
    <rPh sb="43" eb="44">
      <t>ネン</t>
    </rPh>
    <rPh sb="44" eb="45">
      <t>ド</t>
    </rPh>
    <rPh sb="47" eb="49">
      <t>ロウキュウ</t>
    </rPh>
    <rPh sb="49" eb="50">
      <t>カン</t>
    </rPh>
    <rPh sb="50" eb="52">
      <t>コウシン</t>
    </rPh>
    <rPh sb="52" eb="54">
      <t>ジギョウ</t>
    </rPh>
    <rPh sb="55" eb="57">
      <t>ジッシ</t>
    </rPh>
    <rPh sb="62" eb="64">
      <t>ルイジ</t>
    </rPh>
    <rPh sb="64" eb="66">
      <t>ダンタイ</t>
    </rPh>
    <rPh sb="67" eb="69">
      <t>ヒカク</t>
    </rPh>
    <rPh sb="71" eb="73">
      <t>カンロ</t>
    </rPh>
    <rPh sb="73" eb="75">
      <t>コウシン</t>
    </rPh>
    <rPh sb="75" eb="76">
      <t>リツ</t>
    </rPh>
    <rPh sb="77" eb="7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</si>
</sst>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0.12</c:v>
                </c:pt>
                <c:pt idx="1">
                  <c:v>0.01</c:v>
                </c:pt>
                <c:pt idx="2">
                  <c:v>0.95</c:v>
                </c:pt>
                <c:pt idx="3">
                  <c:v>0.4</c:v>
                </c:pt>
                <c:pt idx="4" formatCode="#,##0.00;&quot;△&quot;#,##0.00">
                  <c:v>1.38</c:v>
                </c:pt>
              </c:numCache>
            </c:numRef>
          </c:val>
          <c:extLst>
            <c:ext xmlns:c16="http://schemas.microsoft.com/office/drawing/2014/chart" uri="{C3380CC4-5D6E-409C-BE32-E72D297353CC}">
              <c16:uniqueId val="{00000000-D95E-4FE7-ADB7-4ECEA598FA5A}"/>
            </c:ext>
          </c:extLst>
        </c:ser>
        <c:dLbls>
          <c:showLegendKey val="0"/>
          <c:showVal val="0"/>
          <c:showCatName val="0"/>
          <c:showSerName val="0"/>
          <c:showPercent val="0"/>
          <c:showBubbleSize val="0"/>
        </c:dLbls>
        <c:gapWidth val="150"/>
        <c:axId val="218368248"/>
        <c:axId val="2183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D95E-4FE7-ADB7-4ECEA598FA5A}"/>
            </c:ext>
          </c:extLst>
        </c:ser>
        <c:dLbls>
          <c:showLegendKey val="0"/>
          <c:showVal val="0"/>
          <c:showCatName val="0"/>
          <c:showSerName val="0"/>
          <c:showPercent val="0"/>
          <c:showBubbleSize val="0"/>
        </c:dLbls>
        <c:marker val="1"/>
        <c:smooth val="0"/>
        <c:axId val="218368248"/>
        <c:axId val="218368640"/>
      </c:lineChart>
      <c:dateAx>
        <c:axId val="218368248"/>
        <c:scaling>
          <c:orientation val="minMax"/>
        </c:scaling>
        <c:delete val="1"/>
        <c:axPos val="b"/>
        <c:numFmt formatCode="ge" sourceLinked="1"/>
        <c:majorTickMark val="none"/>
        <c:minorTickMark val="none"/>
        <c:tickLblPos val="none"/>
        <c:crossAx val="218368640"/>
        <c:crosses val="autoZero"/>
        <c:auto val="1"/>
        <c:lblOffset val="100"/>
        <c:baseTimeUnit val="years"/>
      </c:dateAx>
      <c:valAx>
        <c:axId val="2183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6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54.9</c:v>
                </c:pt>
                <c:pt idx="1">
                  <c:v>54.77</c:v>
                </c:pt>
                <c:pt idx="2">
                  <c:v>51.05</c:v>
                </c:pt>
                <c:pt idx="3">
                  <c:v>50.7</c:v>
                </c:pt>
                <c:pt idx="4">
                  <c:v>50.76</c:v>
                </c:pt>
              </c:numCache>
            </c:numRef>
          </c:val>
          <c:extLst>
            <c:ext xmlns:c16="http://schemas.microsoft.com/office/drawing/2014/chart" uri="{C3380CC4-5D6E-409C-BE32-E72D297353CC}">
              <c16:uniqueId val="{00000000-F8B5-4304-B90C-E84967C58755}"/>
            </c:ext>
          </c:extLst>
        </c:ser>
        <c:dLbls>
          <c:showLegendKey val="0"/>
          <c:showVal val="0"/>
          <c:showCatName val="0"/>
          <c:showSerName val="0"/>
          <c:showPercent val="0"/>
          <c:showBubbleSize val="0"/>
        </c:dLbls>
        <c:gapWidth val="150"/>
        <c:axId val="217744384"/>
        <c:axId val="21905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F8B5-4304-B90C-E84967C58755}"/>
            </c:ext>
          </c:extLst>
        </c:ser>
        <c:dLbls>
          <c:showLegendKey val="0"/>
          <c:showVal val="0"/>
          <c:showCatName val="0"/>
          <c:showSerName val="0"/>
          <c:showPercent val="0"/>
          <c:showBubbleSize val="0"/>
        </c:dLbls>
        <c:marker val="1"/>
        <c:smooth val="0"/>
        <c:axId val="217744384"/>
        <c:axId val="219058864"/>
      </c:lineChart>
      <c:dateAx>
        <c:axId val="217744384"/>
        <c:scaling>
          <c:orientation val="minMax"/>
        </c:scaling>
        <c:delete val="1"/>
        <c:axPos val="b"/>
        <c:numFmt formatCode="ge" sourceLinked="1"/>
        <c:majorTickMark val="none"/>
        <c:minorTickMark val="none"/>
        <c:tickLblPos val="none"/>
        <c:crossAx val="219058864"/>
        <c:crosses val="autoZero"/>
        <c:auto val="1"/>
        <c:lblOffset val="100"/>
        <c:baseTimeUnit val="years"/>
      </c:dateAx>
      <c:valAx>
        <c:axId val="21905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81.760000000000005</c:v>
                </c:pt>
                <c:pt idx="1">
                  <c:v>82.03</c:v>
                </c:pt>
                <c:pt idx="2">
                  <c:v>84.67</c:v>
                </c:pt>
                <c:pt idx="3">
                  <c:v>80.78</c:v>
                </c:pt>
                <c:pt idx="4">
                  <c:v>79.64</c:v>
                </c:pt>
              </c:numCache>
            </c:numRef>
          </c:val>
          <c:extLst>
            <c:ext xmlns:c16="http://schemas.microsoft.com/office/drawing/2014/chart" uri="{C3380CC4-5D6E-409C-BE32-E72D297353CC}">
              <c16:uniqueId val="{00000000-70B9-4981-962E-A5A0004DB7C6}"/>
            </c:ext>
          </c:extLst>
        </c:ser>
        <c:dLbls>
          <c:showLegendKey val="0"/>
          <c:showVal val="0"/>
          <c:showCatName val="0"/>
          <c:showSerName val="0"/>
          <c:showPercent val="0"/>
          <c:showBubbleSize val="0"/>
        </c:dLbls>
        <c:gapWidth val="150"/>
        <c:axId val="219056512"/>
        <c:axId val="21905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70B9-4981-962E-A5A0004DB7C6}"/>
            </c:ext>
          </c:extLst>
        </c:ser>
        <c:dLbls>
          <c:showLegendKey val="0"/>
          <c:showVal val="0"/>
          <c:showCatName val="0"/>
          <c:showSerName val="0"/>
          <c:showPercent val="0"/>
          <c:showBubbleSize val="0"/>
        </c:dLbls>
        <c:marker val="1"/>
        <c:smooth val="0"/>
        <c:axId val="219056512"/>
        <c:axId val="219057296"/>
      </c:lineChart>
      <c:dateAx>
        <c:axId val="219056512"/>
        <c:scaling>
          <c:orientation val="minMax"/>
        </c:scaling>
        <c:delete val="1"/>
        <c:axPos val="b"/>
        <c:numFmt formatCode="ge" sourceLinked="1"/>
        <c:majorTickMark val="none"/>
        <c:minorTickMark val="none"/>
        <c:tickLblPos val="none"/>
        <c:crossAx val="219057296"/>
        <c:crosses val="autoZero"/>
        <c:auto val="1"/>
        <c:lblOffset val="100"/>
        <c:baseTimeUnit val="years"/>
      </c:dateAx>
      <c:valAx>
        <c:axId val="21905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102.17</c:v>
                </c:pt>
                <c:pt idx="1">
                  <c:v>95.3</c:v>
                </c:pt>
                <c:pt idx="2">
                  <c:v>91.5</c:v>
                </c:pt>
                <c:pt idx="3">
                  <c:v>99.6</c:v>
                </c:pt>
                <c:pt idx="4">
                  <c:v>96.65</c:v>
                </c:pt>
              </c:numCache>
            </c:numRef>
          </c:val>
          <c:extLst>
            <c:ext xmlns:c16="http://schemas.microsoft.com/office/drawing/2014/chart" uri="{C3380CC4-5D6E-409C-BE32-E72D297353CC}">
              <c16:uniqueId val="{00000000-536C-4467-954E-516922DF6791}"/>
            </c:ext>
          </c:extLst>
        </c:ser>
        <c:dLbls>
          <c:showLegendKey val="0"/>
          <c:showVal val="0"/>
          <c:showCatName val="0"/>
          <c:showSerName val="0"/>
          <c:showPercent val="0"/>
          <c:showBubbleSize val="0"/>
        </c:dLbls>
        <c:gapWidth val="150"/>
        <c:axId val="218369816"/>
        <c:axId val="2183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536C-4467-954E-516922DF6791}"/>
            </c:ext>
          </c:extLst>
        </c:ser>
        <c:dLbls>
          <c:showLegendKey val="0"/>
          <c:showVal val="0"/>
          <c:showCatName val="0"/>
          <c:showSerName val="0"/>
          <c:showPercent val="0"/>
          <c:showBubbleSize val="0"/>
        </c:dLbls>
        <c:marker val="1"/>
        <c:smooth val="0"/>
        <c:axId val="218369816"/>
        <c:axId val="218370208"/>
      </c:lineChart>
      <c:dateAx>
        <c:axId val="218369816"/>
        <c:scaling>
          <c:orientation val="minMax"/>
        </c:scaling>
        <c:delete val="1"/>
        <c:axPos val="b"/>
        <c:numFmt formatCode="ge" sourceLinked="1"/>
        <c:majorTickMark val="none"/>
        <c:minorTickMark val="none"/>
        <c:tickLblPos val="none"/>
        <c:crossAx val="218370208"/>
        <c:crosses val="autoZero"/>
        <c:auto val="1"/>
        <c:lblOffset val="100"/>
        <c:baseTimeUnit val="years"/>
      </c:dateAx>
      <c:valAx>
        <c:axId val="21837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36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39.96</c:v>
                </c:pt>
                <c:pt idx="1">
                  <c:v>39.15</c:v>
                </c:pt>
                <c:pt idx="2">
                  <c:v>41.04</c:v>
                </c:pt>
                <c:pt idx="3">
                  <c:v>54.15</c:v>
                </c:pt>
                <c:pt idx="4">
                  <c:v>54.36</c:v>
                </c:pt>
              </c:numCache>
            </c:numRef>
          </c:val>
          <c:extLst>
            <c:ext xmlns:c16="http://schemas.microsoft.com/office/drawing/2014/chart" uri="{C3380CC4-5D6E-409C-BE32-E72D297353CC}">
              <c16:uniqueId val="{00000000-C3DD-43C4-912E-1397CCE23B00}"/>
            </c:ext>
          </c:extLst>
        </c:ser>
        <c:dLbls>
          <c:showLegendKey val="0"/>
          <c:showVal val="0"/>
          <c:showCatName val="0"/>
          <c:showSerName val="0"/>
          <c:showPercent val="0"/>
          <c:showBubbleSize val="0"/>
        </c:dLbls>
        <c:gapWidth val="150"/>
        <c:axId val="218371384"/>
        <c:axId val="2183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C3DD-43C4-912E-1397CCE23B00}"/>
            </c:ext>
          </c:extLst>
        </c:ser>
        <c:dLbls>
          <c:showLegendKey val="0"/>
          <c:showVal val="0"/>
          <c:showCatName val="0"/>
          <c:showSerName val="0"/>
          <c:showPercent val="0"/>
          <c:showBubbleSize val="0"/>
        </c:dLbls>
        <c:marker val="1"/>
        <c:smooth val="0"/>
        <c:axId val="218371384"/>
        <c:axId val="218371776"/>
      </c:lineChart>
      <c:dateAx>
        <c:axId val="218371384"/>
        <c:scaling>
          <c:orientation val="minMax"/>
        </c:scaling>
        <c:delete val="1"/>
        <c:axPos val="b"/>
        <c:numFmt formatCode="ge" sourceLinked="1"/>
        <c:majorTickMark val="none"/>
        <c:minorTickMark val="none"/>
        <c:tickLblPos val="none"/>
        <c:crossAx val="218371776"/>
        <c:crosses val="autoZero"/>
        <c:auto val="1"/>
        <c:lblOffset val="100"/>
        <c:baseTimeUnit val="years"/>
      </c:dateAx>
      <c:valAx>
        <c:axId val="2183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7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41.75</c:v>
                </c:pt>
                <c:pt idx="1">
                  <c:v>48.09</c:v>
                </c:pt>
                <c:pt idx="2">
                  <c:v>47.36</c:v>
                </c:pt>
                <c:pt idx="3">
                  <c:v>46.96</c:v>
                </c:pt>
                <c:pt idx="4" formatCode="#,##0.00;&quot;△&quot;#,##0.00">
                  <c:v>46.63</c:v>
                </c:pt>
              </c:numCache>
            </c:numRef>
          </c:val>
          <c:extLst>
            <c:ext xmlns:c16="http://schemas.microsoft.com/office/drawing/2014/chart" uri="{C3380CC4-5D6E-409C-BE32-E72D297353CC}">
              <c16:uniqueId val="{00000000-42B7-4BE4-B03A-F3FCE95D53B3}"/>
            </c:ext>
          </c:extLst>
        </c:ser>
        <c:dLbls>
          <c:showLegendKey val="0"/>
          <c:showVal val="0"/>
          <c:showCatName val="0"/>
          <c:showSerName val="0"/>
          <c:showPercent val="0"/>
          <c:showBubbleSize val="0"/>
        </c:dLbls>
        <c:gapWidth val="150"/>
        <c:axId val="218372952"/>
        <c:axId val="2183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42B7-4BE4-B03A-F3FCE95D53B3}"/>
            </c:ext>
          </c:extLst>
        </c:ser>
        <c:dLbls>
          <c:showLegendKey val="0"/>
          <c:showVal val="0"/>
          <c:showCatName val="0"/>
          <c:showSerName val="0"/>
          <c:showPercent val="0"/>
          <c:showBubbleSize val="0"/>
        </c:dLbls>
        <c:marker val="1"/>
        <c:smooth val="0"/>
        <c:axId val="218372952"/>
        <c:axId val="218373344"/>
      </c:lineChart>
      <c:dateAx>
        <c:axId val="218372952"/>
        <c:scaling>
          <c:orientation val="minMax"/>
        </c:scaling>
        <c:delete val="1"/>
        <c:axPos val="b"/>
        <c:numFmt formatCode="ge" sourceLinked="1"/>
        <c:majorTickMark val="none"/>
        <c:minorTickMark val="none"/>
        <c:tickLblPos val="none"/>
        <c:crossAx val="218373344"/>
        <c:crosses val="autoZero"/>
        <c:auto val="1"/>
        <c:lblOffset val="100"/>
        <c:baseTimeUnit val="years"/>
      </c:dateAx>
      <c:valAx>
        <c:axId val="2183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7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3.67</c:v>
                </c:pt>
                <c:pt idx="2">
                  <c:v>7.88</c:v>
                </c:pt>
                <c:pt idx="3">
                  <c:v>14.45</c:v>
                </c:pt>
                <c:pt idx="4">
                  <c:v>18.41</c:v>
                </c:pt>
              </c:numCache>
            </c:numRef>
          </c:val>
          <c:extLst>
            <c:ext xmlns:c16="http://schemas.microsoft.com/office/drawing/2014/chart" uri="{C3380CC4-5D6E-409C-BE32-E72D297353CC}">
              <c16:uniqueId val="{00000000-C2CE-4375-8DEC-2C9F34133FEE}"/>
            </c:ext>
          </c:extLst>
        </c:ser>
        <c:dLbls>
          <c:showLegendKey val="0"/>
          <c:showVal val="0"/>
          <c:showCatName val="0"/>
          <c:showSerName val="0"/>
          <c:showPercent val="0"/>
          <c:showBubbleSize val="0"/>
        </c:dLbls>
        <c:gapWidth val="150"/>
        <c:axId val="218374520"/>
        <c:axId val="2183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C2CE-4375-8DEC-2C9F34133FEE}"/>
            </c:ext>
          </c:extLst>
        </c:ser>
        <c:dLbls>
          <c:showLegendKey val="0"/>
          <c:showVal val="0"/>
          <c:showCatName val="0"/>
          <c:showSerName val="0"/>
          <c:showPercent val="0"/>
          <c:showBubbleSize val="0"/>
        </c:dLbls>
        <c:marker val="1"/>
        <c:smooth val="0"/>
        <c:axId val="218374520"/>
        <c:axId val="218374912"/>
      </c:lineChart>
      <c:dateAx>
        <c:axId val="218374520"/>
        <c:scaling>
          <c:orientation val="minMax"/>
        </c:scaling>
        <c:delete val="1"/>
        <c:axPos val="b"/>
        <c:numFmt formatCode="ge" sourceLinked="1"/>
        <c:majorTickMark val="none"/>
        <c:minorTickMark val="none"/>
        <c:tickLblPos val="none"/>
        <c:crossAx val="218374912"/>
        <c:crosses val="autoZero"/>
        <c:auto val="1"/>
        <c:lblOffset val="100"/>
        <c:baseTimeUnit val="years"/>
      </c:dateAx>
      <c:valAx>
        <c:axId val="21837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37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750.37</c:v>
                </c:pt>
                <c:pt idx="1">
                  <c:v>305.52999999999997</c:v>
                </c:pt>
                <c:pt idx="2">
                  <c:v>387.85</c:v>
                </c:pt>
                <c:pt idx="3">
                  <c:v>180.9</c:v>
                </c:pt>
                <c:pt idx="4">
                  <c:v>116.67</c:v>
                </c:pt>
              </c:numCache>
            </c:numRef>
          </c:val>
          <c:extLst>
            <c:ext xmlns:c16="http://schemas.microsoft.com/office/drawing/2014/chart" uri="{C3380CC4-5D6E-409C-BE32-E72D297353CC}">
              <c16:uniqueId val="{00000000-F419-432B-9972-C634980114ED}"/>
            </c:ext>
          </c:extLst>
        </c:ser>
        <c:dLbls>
          <c:showLegendKey val="0"/>
          <c:showVal val="0"/>
          <c:showCatName val="0"/>
          <c:showSerName val="0"/>
          <c:showPercent val="0"/>
          <c:showBubbleSize val="0"/>
        </c:dLbls>
        <c:gapWidth val="150"/>
        <c:axId val="221442896"/>
        <c:axId val="22144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F419-432B-9972-C634980114ED}"/>
            </c:ext>
          </c:extLst>
        </c:ser>
        <c:dLbls>
          <c:showLegendKey val="0"/>
          <c:showVal val="0"/>
          <c:showCatName val="0"/>
          <c:showSerName val="0"/>
          <c:showPercent val="0"/>
          <c:showBubbleSize val="0"/>
        </c:dLbls>
        <c:marker val="1"/>
        <c:smooth val="0"/>
        <c:axId val="221442896"/>
        <c:axId val="221442504"/>
      </c:lineChart>
      <c:dateAx>
        <c:axId val="221442896"/>
        <c:scaling>
          <c:orientation val="minMax"/>
        </c:scaling>
        <c:delete val="1"/>
        <c:axPos val="b"/>
        <c:numFmt formatCode="ge" sourceLinked="1"/>
        <c:majorTickMark val="none"/>
        <c:minorTickMark val="none"/>
        <c:tickLblPos val="none"/>
        <c:crossAx val="221442504"/>
        <c:crosses val="autoZero"/>
        <c:auto val="1"/>
        <c:lblOffset val="100"/>
        <c:baseTimeUnit val="years"/>
      </c:dateAx>
      <c:valAx>
        <c:axId val="221442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44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384.32</c:v>
                </c:pt>
                <c:pt idx="1">
                  <c:v>381.26</c:v>
                </c:pt>
                <c:pt idx="2">
                  <c:v>388.99</c:v>
                </c:pt>
                <c:pt idx="3">
                  <c:v>398.38</c:v>
                </c:pt>
                <c:pt idx="4">
                  <c:v>469.35</c:v>
                </c:pt>
              </c:numCache>
            </c:numRef>
          </c:val>
          <c:extLst>
            <c:ext xmlns:c16="http://schemas.microsoft.com/office/drawing/2014/chart" uri="{C3380CC4-5D6E-409C-BE32-E72D297353CC}">
              <c16:uniqueId val="{00000000-D180-4262-B912-12CA04A18396}"/>
            </c:ext>
          </c:extLst>
        </c:ser>
        <c:dLbls>
          <c:showLegendKey val="0"/>
          <c:showVal val="0"/>
          <c:showCatName val="0"/>
          <c:showSerName val="0"/>
          <c:showPercent val="0"/>
          <c:showBubbleSize val="0"/>
        </c:dLbls>
        <c:gapWidth val="150"/>
        <c:axId val="221441328"/>
        <c:axId val="22144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D180-4262-B912-12CA04A18396}"/>
            </c:ext>
          </c:extLst>
        </c:ser>
        <c:dLbls>
          <c:showLegendKey val="0"/>
          <c:showVal val="0"/>
          <c:showCatName val="0"/>
          <c:showSerName val="0"/>
          <c:showPercent val="0"/>
          <c:showBubbleSize val="0"/>
        </c:dLbls>
        <c:marker val="1"/>
        <c:smooth val="0"/>
        <c:axId val="221441328"/>
        <c:axId val="221440936"/>
      </c:lineChart>
      <c:dateAx>
        <c:axId val="221441328"/>
        <c:scaling>
          <c:orientation val="minMax"/>
        </c:scaling>
        <c:delete val="1"/>
        <c:axPos val="b"/>
        <c:numFmt formatCode="ge" sourceLinked="1"/>
        <c:majorTickMark val="none"/>
        <c:minorTickMark val="none"/>
        <c:tickLblPos val="none"/>
        <c:crossAx val="221440936"/>
        <c:crosses val="autoZero"/>
        <c:auto val="1"/>
        <c:lblOffset val="100"/>
        <c:baseTimeUnit val="years"/>
      </c:dateAx>
      <c:valAx>
        <c:axId val="221440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44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96.99</c:v>
                </c:pt>
                <c:pt idx="1">
                  <c:v>85.71</c:v>
                </c:pt>
                <c:pt idx="2">
                  <c:v>83.15</c:v>
                </c:pt>
                <c:pt idx="3">
                  <c:v>85.76</c:v>
                </c:pt>
                <c:pt idx="4">
                  <c:v>90.23</c:v>
                </c:pt>
              </c:numCache>
            </c:numRef>
          </c:val>
          <c:extLst>
            <c:ext xmlns:c16="http://schemas.microsoft.com/office/drawing/2014/chart" uri="{C3380CC4-5D6E-409C-BE32-E72D297353CC}">
              <c16:uniqueId val="{00000000-5BFC-4B1D-BCFE-3BD1E7F2EAA8}"/>
            </c:ext>
          </c:extLst>
        </c:ser>
        <c:dLbls>
          <c:showLegendKey val="0"/>
          <c:showVal val="0"/>
          <c:showCatName val="0"/>
          <c:showSerName val="0"/>
          <c:showPercent val="0"/>
          <c:showBubbleSize val="0"/>
        </c:dLbls>
        <c:gapWidth val="150"/>
        <c:axId val="217747128"/>
        <c:axId val="2177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5BFC-4B1D-BCFE-3BD1E7F2EAA8}"/>
            </c:ext>
          </c:extLst>
        </c:ser>
        <c:dLbls>
          <c:showLegendKey val="0"/>
          <c:showVal val="0"/>
          <c:showCatName val="0"/>
          <c:showSerName val="0"/>
          <c:showPercent val="0"/>
          <c:showBubbleSize val="0"/>
        </c:dLbls>
        <c:marker val="1"/>
        <c:smooth val="0"/>
        <c:axId val="217747128"/>
        <c:axId val="217747520"/>
      </c:lineChart>
      <c:dateAx>
        <c:axId val="217747128"/>
        <c:scaling>
          <c:orientation val="minMax"/>
        </c:scaling>
        <c:delete val="1"/>
        <c:axPos val="b"/>
        <c:numFmt formatCode="ge" sourceLinked="1"/>
        <c:majorTickMark val="none"/>
        <c:minorTickMark val="none"/>
        <c:tickLblPos val="none"/>
        <c:crossAx val="217747520"/>
        <c:crosses val="autoZero"/>
        <c:auto val="1"/>
        <c:lblOffset val="100"/>
        <c:baseTimeUnit val="years"/>
      </c:dateAx>
      <c:valAx>
        <c:axId val="2177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4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196.78</c:v>
                </c:pt>
                <c:pt idx="1">
                  <c:v>223.2</c:v>
                </c:pt>
                <c:pt idx="2">
                  <c:v>230</c:v>
                </c:pt>
                <c:pt idx="3">
                  <c:v>223.31</c:v>
                </c:pt>
                <c:pt idx="4">
                  <c:v>211.48</c:v>
                </c:pt>
              </c:numCache>
            </c:numRef>
          </c:val>
          <c:extLst>
            <c:ext xmlns:c16="http://schemas.microsoft.com/office/drawing/2014/chart" uri="{C3380CC4-5D6E-409C-BE32-E72D297353CC}">
              <c16:uniqueId val="{00000000-4349-4985-BA02-27CE6063F290}"/>
            </c:ext>
          </c:extLst>
        </c:ser>
        <c:dLbls>
          <c:showLegendKey val="0"/>
          <c:showVal val="0"/>
          <c:showCatName val="0"/>
          <c:showSerName val="0"/>
          <c:showPercent val="0"/>
          <c:showBubbleSize val="0"/>
        </c:dLbls>
        <c:gapWidth val="150"/>
        <c:axId val="217745952"/>
        <c:axId val="21774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4349-4985-BA02-27CE6063F290}"/>
            </c:ext>
          </c:extLst>
        </c:ser>
        <c:dLbls>
          <c:showLegendKey val="0"/>
          <c:showVal val="0"/>
          <c:showCatName val="0"/>
          <c:showSerName val="0"/>
          <c:showPercent val="0"/>
          <c:showBubbleSize val="0"/>
        </c:dLbls>
        <c:marker val="1"/>
        <c:smooth val="0"/>
        <c:axId val="217745952"/>
        <c:axId val="217745560"/>
      </c:lineChart>
      <c:dateAx>
        <c:axId val="217745952"/>
        <c:scaling>
          <c:orientation val="minMax"/>
        </c:scaling>
        <c:delete val="1"/>
        <c:axPos val="b"/>
        <c:numFmt formatCode="ge" sourceLinked="1"/>
        <c:majorTickMark val="none"/>
        <c:minorTickMark val="none"/>
        <c:tickLblPos val="none"/>
        <c:crossAx val="217745560"/>
        <c:crosses val="autoZero"/>
        <c:auto val="1"/>
        <c:lblOffset val="100"/>
        <c:baseTimeUnit val="years"/>
      </c:dateAx>
      <c:valAx>
        <c:axId val="21774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千早赤阪村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A8</v>
      </c>
      <c r="AA8" s="75"/>
      <c r="AB8" s="75"/>
      <c r="AC8" s="75"/>
      <c r="AD8" s="75"/>
      <c r="AE8" s="75"/>
      <c r="AF8" s="75"/>
      <c r="AG8" s="76"/>
      <c r="AH8" s="3"/>
      <c r="AI8" s="77">
        <f>データ!Q6</f>
        <v>5619</v>
      </c>
      <c r="AJ8" s="78"/>
      <c r="AK8" s="78"/>
      <c r="AL8" s="78"/>
      <c r="AM8" s="78"/>
      <c r="AN8" s="78"/>
      <c r="AO8" s="78"/>
      <c r="AP8" s="79"/>
      <c r="AQ8" s="57">
        <f>データ!R6</f>
        <v>37.299999999999997</v>
      </c>
      <c r="AR8" s="57"/>
      <c r="AS8" s="57"/>
      <c r="AT8" s="57"/>
      <c r="AU8" s="57"/>
      <c r="AV8" s="57"/>
      <c r="AW8" s="57"/>
      <c r="AX8" s="57"/>
      <c r="AY8" s="57">
        <f>データ!S6</f>
        <v>150.63999999999999</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56.22</v>
      </c>
      <c r="K10" s="57"/>
      <c r="L10" s="57"/>
      <c r="M10" s="57"/>
      <c r="N10" s="57"/>
      <c r="O10" s="57"/>
      <c r="P10" s="57"/>
      <c r="Q10" s="57"/>
      <c r="R10" s="57">
        <f>データ!O6</f>
        <v>99.5</v>
      </c>
      <c r="S10" s="57"/>
      <c r="T10" s="57"/>
      <c r="U10" s="57"/>
      <c r="V10" s="57"/>
      <c r="W10" s="57"/>
      <c r="X10" s="57"/>
      <c r="Y10" s="57"/>
      <c r="Z10" s="65">
        <f>データ!P6</f>
        <v>3448</v>
      </c>
      <c r="AA10" s="65"/>
      <c r="AB10" s="65"/>
      <c r="AC10" s="65"/>
      <c r="AD10" s="65"/>
      <c r="AE10" s="65"/>
      <c r="AF10" s="65"/>
      <c r="AG10" s="65"/>
      <c r="AH10" s="2"/>
      <c r="AI10" s="65">
        <f>データ!T6</f>
        <v>5539</v>
      </c>
      <c r="AJ10" s="65"/>
      <c r="AK10" s="65"/>
      <c r="AL10" s="65"/>
      <c r="AM10" s="65"/>
      <c r="AN10" s="65"/>
      <c r="AO10" s="65"/>
      <c r="AP10" s="65"/>
      <c r="AQ10" s="57">
        <f>データ!U6</f>
        <v>0.95</v>
      </c>
      <c r="AR10" s="57"/>
      <c r="AS10" s="57"/>
      <c r="AT10" s="57"/>
      <c r="AU10" s="57"/>
      <c r="AV10" s="57"/>
      <c r="AW10" s="57"/>
      <c r="AX10" s="57"/>
      <c r="AY10" s="57">
        <f>データ!V6</f>
        <v>5830.53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6"/>
      <c r="BN33" s="66"/>
      <c r="BO33" s="66"/>
      <c r="BP33" s="66"/>
      <c r="BQ33" s="66"/>
      <c r="BR33" s="66"/>
      <c r="BS33" s="66"/>
      <c r="BT33" s="66"/>
      <c r="BU33" s="66"/>
      <c r="BV33" s="66"/>
      <c r="BW33" s="66"/>
      <c r="BX33" s="66"/>
      <c r="BY33" s="66"/>
      <c r="BZ33" s="67"/>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8"/>
      <c r="BM34" s="66"/>
      <c r="BN34" s="66"/>
      <c r="BO34" s="66"/>
      <c r="BP34" s="66"/>
      <c r="BQ34" s="66"/>
      <c r="BR34" s="66"/>
      <c r="BS34" s="66"/>
      <c r="BT34" s="66"/>
      <c r="BU34" s="66"/>
      <c r="BV34" s="66"/>
      <c r="BW34" s="66"/>
      <c r="BX34" s="66"/>
      <c r="BY34" s="66"/>
      <c r="BZ34" s="67"/>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273830</v>
      </c>
      <c r="D6" s="31">
        <f t="shared" si="3"/>
        <v>46</v>
      </c>
      <c r="E6" s="31">
        <f t="shared" si="3"/>
        <v>1</v>
      </c>
      <c r="F6" s="31">
        <f t="shared" si="3"/>
        <v>0</v>
      </c>
      <c r="G6" s="31">
        <f t="shared" si="3"/>
        <v>1</v>
      </c>
      <c r="H6" s="31" t="str">
        <f t="shared" si="3"/>
        <v>大阪府　千早赤阪村</v>
      </c>
      <c r="I6" s="31" t="str">
        <f t="shared" si="3"/>
        <v>法適用</v>
      </c>
      <c r="J6" s="31" t="str">
        <f t="shared" si="3"/>
        <v>水道事業</v>
      </c>
      <c r="K6" s="31" t="str">
        <f t="shared" si="3"/>
        <v>末端給水事業</v>
      </c>
      <c r="L6" s="31" t="str">
        <f t="shared" si="3"/>
        <v>A8</v>
      </c>
      <c r="M6" s="32" t="str">
        <f t="shared" si="3"/>
        <v>-</v>
      </c>
      <c r="N6" s="32">
        <f t="shared" si="3"/>
        <v>56.22</v>
      </c>
      <c r="O6" s="32">
        <f t="shared" si="3"/>
        <v>99.5</v>
      </c>
      <c r="P6" s="32">
        <f t="shared" si="3"/>
        <v>3448</v>
      </c>
      <c r="Q6" s="32">
        <f t="shared" si="3"/>
        <v>5619</v>
      </c>
      <c r="R6" s="32">
        <f t="shared" si="3"/>
        <v>37.299999999999997</v>
      </c>
      <c r="S6" s="32">
        <f t="shared" si="3"/>
        <v>150.63999999999999</v>
      </c>
      <c r="T6" s="32">
        <f t="shared" si="3"/>
        <v>5539</v>
      </c>
      <c r="U6" s="32">
        <f t="shared" si="3"/>
        <v>0.95</v>
      </c>
      <c r="V6" s="32">
        <f t="shared" si="3"/>
        <v>5830.53</v>
      </c>
      <c r="W6" s="33">
        <f>IF(W7="",NA(),W7)</f>
        <v>102.17</v>
      </c>
      <c r="X6" s="33">
        <f t="shared" ref="X6:AF6" si="4">IF(X7="",NA(),X7)</f>
        <v>95.3</v>
      </c>
      <c r="Y6" s="33">
        <f t="shared" si="4"/>
        <v>91.5</v>
      </c>
      <c r="Z6" s="33">
        <f t="shared" si="4"/>
        <v>99.6</v>
      </c>
      <c r="AA6" s="33">
        <f t="shared" si="4"/>
        <v>96.65</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3">
        <f t="shared" ref="AI6:AQ6" si="5">IF(AI7="",NA(),AI7)</f>
        <v>3.67</v>
      </c>
      <c r="AJ6" s="33">
        <f t="shared" si="5"/>
        <v>7.88</v>
      </c>
      <c r="AK6" s="33">
        <f t="shared" si="5"/>
        <v>14.45</v>
      </c>
      <c r="AL6" s="33">
        <f t="shared" si="5"/>
        <v>18.41</v>
      </c>
      <c r="AM6" s="33">
        <f t="shared" si="5"/>
        <v>26.83</v>
      </c>
      <c r="AN6" s="33">
        <f t="shared" si="5"/>
        <v>26.81</v>
      </c>
      <c r="AO6" s="33">
        <f t="shared" si="5"/>
        <v>28.31</v>
      </c>
      <c r="AP6" s="33">
        <f t="shared" si="5"/>
        <v>13.46</v>
      </c>
      <c r="AQ6" s="33">
        <f t="shared" si="5"/>
        <v>12.59</v>
      </c>
      <c r="AR6" s="32" t="str">
        <f>IF(AR7="","",IF(AR7="-","【-】","【"&amp;SUBSTITUTE(TEXT(AR7,"#,##0.00"),"-","△")&amp;"】"))</f>
        <v>【0.87】</v>
      </c>
      <c r="AS6" s="33">
        <f>IF(AS7="",NA(),AS7)</f>
        <v>750.37</v>
      </c>
      <c r="AT6" s="33">
        <f t="shared" ref="AT6:BB6" si="6">IF(AT7="",NA(),AT7)</f>
        <v>305.52999999999997</v>
      </c>
      <c r="AU6" s="33">
        <f t="shared" si="6"/>
        <v>387.85</v>
      </c>
      <c r="AV6" s="33">
        <f t="shared" si="6"/>
        <v>180.9</v>
      </c>
      <c r="AW6" s="33">
        <f t="shared" si="6"/>
        <v>116.67</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384.32</v>
      </c>
      <c r="BE6" s="33">
        <f t="shared" ref="BE6:BM6" si="7">IF(BE7="",NA(),BE7)</f>
        <v>381.26</v>
      </c>
      <c r="BF6" s="33">
        <f t="shared" si="7"/>
        <v>388.99</v>
      </c>
      <c r="BG6" s="33">
        <f t="shared" si="7"/>
        <v>398.38</v>
      </c>
      <c r="BH6" s="33">
        <f t="shared" si="7"/>
        <v>469.35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96.99</v>
      </c>
      <c r="BP6" s="33">
        <f t="shared" ref="BP6:BX6" si="8">IF(BP7="",NA(),BP7)</f>
        <v>85.71</v>
      </c>
      <c r="BQ6" s="33">
        <f t="shared" si="8"/>
        <v>83.15</v>
      </c>
      <c r="BR6" s="33">
        <f t="shared" si="8"/>
        <v>85.76</v>
      </c>
      <c r="BS6" s="33">
        <f t="shared" si="8"/>
        <v>90.23</v>
      </c>
      <c r="BT6" s="33">
        <f t="shared" si="8"/>
        <v>90.17</v>
      </c>
      <c r="BU6" s="33">
        <f t="shared" si="8"/>
        <v>90.69</v>
      </c>
      <c r="BV6" s="33">
        <f t="shared" si="8"/>
        <v>90.64</v>
      </c>
      <c r="BW6" s="33">
        <f t="shared" si="8"/>
        <v>93.66</v>
      </c>
      <c r="BX6" s="33">
        <f t="shared" si="8"/>
        <v>92.76</v>
      </c>
      <c r="BY6" s="32" t="str">
        <f>IF(BY7="","",IF(BY7="-","【-】","【"&amp;SUBSTITUTE(TEXT(BY7,"#,##0.00"),"-","△")&amp;"】"))</f>
        <v>【104.99】</v>
      </c>
      <c r="BZ6" s="33">
        <f>IF(BZ7="",NA(),BZ7)</f>
        <v>196.78</v>
      </c>
      <c r="CA6" s="33">
        <f t="shared" ref="CA6:CI6" si="9">IF(CA7="",NA(),CA7)</f>
        <v>223.2</v>
      </c>
      <c r="CB6" s="33">
        <f t="shared" si="9"/>
        <v>230</v>
      </c>
      <c r="CC6" s="33">
        <f t="shared" si="9"/>
        <v>223.31</v>
      </c>
      <c r="CD6" s="33">
        <f t="shared" si="9"/>
        <v>211.48</v>
      </c>
      <c r="CE6" s="33">
        <f t="shared" si="9"/>
        <v>210.28</v>
      </c>
      <c r="CF6" s="33">
        <f t="shared" si="9"/>
        <v>211.08</v>
      </c>
      <c r="CG6" s="33">
        <f t="shared" si="9"/>
        <v>213.52</v>
      </c>
      <c r="CH6" s="33">
        <f t="shared" si="9"/>
        <v>208.21</v>
      </c>
      <c r="CI6" s="33">
        <f t="shared" si="9"/>
        <v>208.67</v>
      </c>
      <c r="CJ6" s="32" t="str">
        <f>IF(CJ7="","",IF(CJ7="-","【-】","【"&amp;SUBSTITUTE(TEXT(CJ7,"#,##0.00"),"-","△")&amp;"】"))</f>
        <v>【163.72】</v>
      </c>
      <c r="CK6" s="33">
        <f>IF(CK7="",NA(),CK7)</f>
        <v>54.9</v>
      </c>
      <c r="CL6" s="33">
        <f t="shared" ref="CL6:CT6" si="10">IF(CL7="",NA(),CL7)</f>
        <v>54.77</v>
      </c>
      <c r="CM6" s="33">
        <f t="shared" si="10"/>
        <v>51.05</v>
      </c>
      <c r="CN6" s="33">
        <f t="shared" si="10"/>
        <v>50.7</v>
      </c>
      <c r="CO6" s="33">
        <f t="shared" si="10"/>
        <v>50.76</v>
      </c>
      <c r="CP6" s="33">
        <f t="shared" si="10"/>
        <v>50.49</v>
      </c>
      <c r="CQ6" s="33">
        <f t="shared" si="10"/>
        <v>49.69</v>
      </c>
      <c r="CR6" s="33">
        <f t="shared" si="10"/>
        <v>49.77</v>
      </c>
      <c r="CS6" s="33">
        <f t="shared" si="10"/>
        <v>49.22</v>
      </c>
      <c r="CT6" s="33">
        <f t="shared" si="10"/>
        <v>49.08</v>
      </c>
      <c r="CU6" s="32" t="str">
        <f>IF(CU7="","",IF(CU7="-","【-】","【"&amp;SUBSTITUTE(TEXT(CU7,"#,##0.00"),"-","△")&amp;"】"))</f>
        <v>【59.76】</v>
      </c>
      <c r="CV6" s="33">
        <f>IF(CV7="",NA(),CV7)</f>
        <v>81.760000000000005</v>
      </c>
      <c r="CW6" s="33">
        <f t="shared" ref="CW6:DE6" si="11">IF(CW7="",NA(),CW7)</f>
        <v>82.03</v>
      </c>
      <c r="CX6" s="33">
        <f t="shared" si="11"/>
        <v>84.67</v>
      </c>
      <c r="CY6" s="33">
        <f t="shared" si="11"/>
        <v>80.78</v>
      </c>
      <c r="CZ6" s="33">
        <f t="shared" si="11"/>
        <v>79.64</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39.96</v>
      </c>
      <c r="DH6" s="33">
        <f t="shared" ref="DH6:DP6" si="12">IF(DH7="",NA(),DH7)</f>
        <v>39.15</v>
      </c>
      <c r="DI6" s="33">
        <f t="shared" si="12"/>
        <v>41.04</v>
      </c>
      <c r="DJ6" s="33">
        <f t="shared" si="12"/>
        <v>54.15</v>
      </c>
      <c r="DK6" s="33">
        <f t="shared" si="12"/>
        <v>54.36</v>
      </c>
      <c r="DL6" s="33">
        <f t="shared" si="12"/>
        <v>34.24</v>
      </c>
      <c r="DM6" s="33">
        <f t="shared" si="12"/>
        <v>35.18</v>
      </c>
      <c r="DN6" s="33">
        <f t="shared" si="12"/>
        <v>36.43</v>
      </c>
      <c r="DO6" s="33">
        <f t="shared" si="12"/>
        <v>46.12</v>
      </c>
      <c r="DP6" s="33">
        <f t="shared" si="12"/>
        <v>47.44</v>
      </c>
      <c r="DQ6" s="32" t="str">
        <f>IF(DQ7="","",IF(DQ7="-","【-】","【"&amp;SUBSTITUTE(TEXT(DQ7,"#,##0.00"),"-","△")&amp;"】"))</f>
        <v>【47.18】</v>
      </c>
      <c r="DR6" s="33">
        <f>IF(DR7="",NA(),DR7)</f>
        <v>41.75</v>
      </c>
      <c r="DS6" s="33">
        <f t="shared" ref="DS6:EA6" si="13">IF(DS7="",NA(),DS7)</f>
        <v>48.09</v>
      </c>
      <c r="DT6" s="33">
        <f t="shared" si="13"/>
        <v>47.36</v>
      </c>
      <c r="DU6" s="33">
        <f t="shared" si="13"/>
        <v>46.96</v>
      </c>
      <c r="DV6" s="32">
        <f t="shared" si="13"/>
        <v>46.63</v>
      </c>
      <c r="DW6" s="33">
        <f t="shared" si="13"/>
        <v>6.81</v>
      </c>
      <c r="DX6" s="33">
        <f t="shared" si="13"/>
        <v>8.41</v>
      </c>
      <c r="DY6" s="33">
        <f t="shared" si="13"/>
        <v>8.7200000000000006</v>
      </c>
      <c r="DZ6" s="33">
        <f t="shared" si="13"/>
        <v>9.86</v>
      </c>
      <c r="EA6" s="33">
        <f t="shared" si="13"/>
        <v>11.16</v>
      </c>
      <c r="EB6" s="32" t="str">
        <f>IF(EB7="","",IF(EB7="-","【-】","【"&amp;SUBSTITUTE(TEXT(EB7,"#,##0.00"),"-","△")&amp;"】"))</f>
        <v>【13.18】</v>
      </c>
      <c r="EC6" s="33">
        <f>IF(EC7="",NA(),EC7)</f>
        <v>0.12</v>
      </c>
      <c r="ED6" s="33">
        <f t="shared" ref="ED6:EL6" si="14">IF(ED7="",NA(),ED7)</f>
        <v>0.01</v>
      </c>
      <c r="EE6" s="33">
        <f t="shared" si="14"/>
        <v>0.95</v>
      </c>
      <c r="EF6" s="33">
        <f t="shared" si="14"/>
        <v>0.4</v>
      </c>
      <c r="EG6" s="32">
        <f t="shared" si="14"/>
        <v>1.38</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273830</v>
      </c>
      <c r="D7" s="35">
        <v>46</v>
      </c>
      <c r="E7" s="35">
        <v>1</v>
      </c>
      <c r="F7" s="35">
        <v>0</v>
      </c>
      <c r="G7" s="35">
        <v>1</v>
      </c>
      <c r="H7" s="35" t="s">
        <v>93</v>
      </c>
      <c r="I7" s="35" t="s">
        <v>94</v>
      </c>
      <c r="J7" s="35" t="s">
        <v>95</v>
      </c>
      <c r="K7" s="35" t="s">
        <v>96</v>
      </c>
      <c r="L7" s="35" t="s">
        <v>97</v>
      </c>
      <c r="M7" s="36" t="s">
        <v>98</v>
      </c>
      <c r="N7" s="36">
        <v>56.22</v>
      </c>
      <c r="O7" s="36">
        <v>99.5</v>
      </c>
      <c r="P7" s="36">
        <v>3448</v>
      </c>
      <c r="Q7" s="36">
        <v>5619</v>
      </c>
      <c r="R7" s="36">
        <v>37.299999999999997</v>
      </c>
      <c r="S7" s="36">
        <v>150.63999999999999</v>
      </c>
      <c r="T7" s="36">
        <v>5539</v>
      </c>
      <c r="U7" s="36">
        <v>0.95</v>
      </c>
      <c r="V7" s="36">
        <v>5830.53</v>
      </c>
      <c r="W7" s="36">
        <v>102.17</v>
      </c>
      <c r="X7" s="36">
        <v>95.3</v>
      </c>
      <c r="Y7" s="36">
        <v>91.5</v>
      </c>
      <c r="Z7" s="36">
        <v>99.6</v>
      </c>
      <c r="AA7" s="36">
        <v>96.65</v>
      </c>
      <c r="AB7" s="36">
        <v>104.82</v>
      </c>
      <c r="AC7" s="36">
        <v>104.95</v>
      </c>
      <c r="AD7" s="36">
        <v>105.53</v>
      </c>
      <c r="AE7" s="36">
        <v>107.2</v>
      </c>
      <c r="AF7" s="36">
        <v>106.62</v>
      </c>
      <c r="AG7" s="36">
        <v>113.56</v>
      </c>
      <c r="AH7" s="36">
        <v>0</v>
      </c>
      <c r="AI7" s="36">
        <v>3.67</v>
      </c>
      <c r="AJ7" s="36">
        <v>7.88</v>
      </c>
      <c r="AK7" s="36">
        <v>14.45</v>
      </c>
      <c r="AL7" s="36">
        <v>18.41</v>
      </c>
      <c r="AM7" s="36">
        <v>26.83</v>
      </c>
      <c r="AN7" s="36">
        <v>26.81</v>
      </c>
      <c r="AO7" s="36">
        <v>28.31</v>
      </c>
      <c r="AP7" s="36">
        <v>13.46</v>
      </c>
      <c r="AQ7" s="36">
        <v>12.59</v>
      </c>
      <c r="AR7" s="36">
        <v>0.87</v>
      </c>
      <c r="AS7" s="36">
        <v>750.37</v>
      </c>
      <c r="AT7" s="36">
        <v>305.52999999999997</v>
      </c>
      <c r="AU7" s="36">
        <v>387.85</v>
      </c>
      <c r="AV7" s="36">
        <v>180.9</v>
      </c>
      <c r="AW7" s="36">
        <v>116.67</v>
      </c>
      <c r="AX7" s="36">
        <v>1197.1099999999999</v>
      </c>
      <c r="AY7" s="36">
        <v>1002.64</v>
      </c>
      <c r="AZ7" s="36">
        <v>1164.51</v>
      </c>
      <c r="BA7" s="36">
        <v>434.72</v>
      </c>
      <c r="BB7" s="36">
        <v>416.14</v>
      </c>
      <c r="BC7" s="36">
        <v>262.74</v>
      </c>
      <c r="BD7" s="36">
        <v>384.32</v>
      </c>
      <c r="BE7" s="36">
        <v>381.26</v>
      </c>
      <c r="BF7" s="36">
        <v>388.99</v>
      </c>
      <c r="BG7" s="36">
        <v>398.38</v>
      </c>
      <c r="BH7" s="36">
        <v>469.35</v>
      </c>
      <c r="BI7" s="36">
        <v>532.29999999999995</v>
      </c>
      <c r="BJ7" s="36">
        <v>520.29999999999995</v>
      </c>
      <c r="BK7" s="36">
        <v>498.27</v>
      </c>
      <c r="BL7" s="36">
        <v>495.76</v>
      </c>
      <c r="BM7" s="36">
        <v>487.22</v>
      </c>
      <c r="BN7" s="36">
        <v>276.38</v>
      </c>
      <c r="BO7" s="36">
        <v>96.99</v>
      </c>
      <c r="BP7" s="36">
        <v>85.71</v>
      </c>
      <c r="BQ7" s="36">
        <v>83.15</v>
      </c>
      <c r="BR7" s="36">
        <v>85.76</v>
      </c>
      <c r="BS7" s="36">
        <v>90.23</v>
      </c>
      <c r="BT7" s="36">
        <v>90.17</v>
      </c>
      <c r="BU7" s="36">
        <v>90.69</v>
      </c>
      <c r="BV7" s="36">
        <v>90.64</v>
      </c>
      <c r="BW7" s="36">
        <v>93.66</v>
      </c>
      <c r="BX7" s="36">
        <v>92.76</v>
      </c>
      <c r="BY7" s="36">
        <v>104.99</v>
      </c>
      <c r="BZ7" s="36">
        <v>196.78</v>
      </c>
      <c r="CA7" s="36">
        <v>223.2</v>
      </c>
      <c r="CB7" s="36">
        <v>230</v>
      </c>
      <c r="CC7" s="36">
        <v>223.31</v>
      </c>
      <c r="CD7" s="36">
        <v>211.48</v>
      </c>
      <c r="CE7" s="36">
        <v>210.28</v>
      </c>
      <c r="CF7" s="36">
        <v>211.08</v>
      </c>
      <c r="CG7" s="36">
        <v>213.52</v>
      </c>
      <c r="CH7" s="36">
        <v>208.21</v>
      </c>
      <c r="CI7" s="36">
        <v>208.67</v>
      </c>
      <c r="CJ7" s="36">
        <v>163.72</v>
      </c>
      <c r="CK7" s="36">
        <v>54.9</v>
      </c>
      <c r="CL7" s="36">
        <v>54.77</v>
      </c>
      <c r="CM7" s="36">
        <v>51.05</v>
      </c>
      <c r="CN7" s="36">
        <v>50.7</v>
      </c>
      <c r="CO7" s="36">
        <v>50.76</v>
      </c>
      <c r="CP7" s="36">
        <v>50.49</v>
      </c>
      <c r="CQ7" s="36">
        <v>49.69</v>
      </c>
      <c r="CR7" s="36">
        <v>49.77</v>
      </c>
      <c r="CS7" s="36">
        <v>49.22</v>
      </c>
      <c r="CT7" s="36">
        <v>49.08</v>
      </c>
      <c r="CU7" s="36">
        <v>59.76</v>
      </c>
      <c r="CV7" s="36">
        <v>81.760000000000005</v>
      </c>
      <c r="CW7" s="36">
        <v>82.03</v>
      </c>
      <c r="CX7" s="36">
        <v>84.67</v>
      </c>
      <c r="CY7" s="36">
        <v>80.78</v>
      </c>
      <c r="CZ7" s="36">
        <v>79.64</v>
      </c>
      <c r="DA7" s="36">
        <v>78.7</v>
      </c>
      <c r="DB7" s="36">
        <v>80.010000000000005</v>
      </c>
      <c r="DC7" s="36">
        <v>79.98</v>
      </c>
      <c r="DD7" s="36">
        <v>79.48</v>
      </c>
      <c r="DE7" s="36">
        <v>79.3</v>
      </c>
      <c r="DF7" s="36">
        <v>89.95</v>
      </c>
      <c r="DG7" s="36">
        <v>39.96</v>
      </c>
      <c r="DH7" s="36">
        <v>39.15</v>
      </c>
      <c r="DI7" s="36">
        <v>41.04</v>
      </c>
      <c r="DJ7" s="36">
        <v>54.15</v>
      </c>
      <c r="DK7" s="36">
        <v>54.36</v>
      </c>
      <c r="DL7" s="36">
        <v>34.24</v>
      </c>
      <c r="DM7" s="36">
        <v>35.18</v>
      </c>
      <c r="DN7" s="36">
        <v>36.43</v>
      </c>
      <c r="DO7" s="36">
        <v>46.12</v>
      </c>
      <c r="DP7" s="36">
        <v>47.44</v>
      </c>
      <c r="DQ7" s="36">
        <v>47.18</v>
      </c>
      <c r="DR7" s="36">
        <v>41.75</v>
      </c>
      <c r="DS7" s="36">
        <v>48.09</v>
      </c>
      <c r="DT7" s="36">
        <v>47.36</v>
      </c>
      <c r="DU7" s="36">
        <v>46.96</v>
      </c>
      <c r="DV7" s="36">
        <v>46.63</v>
      </c>
      <c r="DW7" s="36">
        <v>6.81</v>
      </c>
      <c r="DX7" s="36">
        <v>8.41</v>
      </c>
      <c r="DY7" s="36">
        <v>8.7200000000000006</v>
      </c>
      <c r="DZ7" s="36">
        <v>9.86</v>
      </c>
      <c r="EA7" s="36">
        <v>11.16</v>
      </c>
      <c r="EB7" s="36">
        <v>13.18</v>
      </c>
      <c r="EC7" s="36">
        <v>0.12</v>
      </c>
      <c r="ED7" s="36">
        <v>0.01</v>
      </c>
      <c r="EE7" s="36">
        <v>0.95</v>
      </c>
      <c r="EF7" s="36">
        <v>0.4</v>
      </c>
      <c r="EG7" s="36">
        <v>1.38</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2017-02-10T05:19:25Z</cp:lastPrinted>
  <dcterms:created xsi:type="dcterms:W3CDTF">2016-12-02T02:06:49Z</dcterms:created>
  <dcterms:modified xsi:type="dcterms:W3CDTF">2017-02-22T02:59:50Z</dcterms:modified>
  <cp:category/>
</cp:coreProperties>
</file>