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81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R10" i="4" s="1"/>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<sst xmlns="http://schemas.openxmlformats.org/spreadsheetml/2006/main" count="218" uniqueCount="108">
  <si>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</si>
  <si>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</si>
  <si>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</si>
  <si>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</si>
  <si>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</si>
  <si>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</si>
  <si>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</si>
  <si>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</si>
  <si>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</si>
  <si>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</si>
  <si>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</si>
  <si>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</si>
  <si>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</si>
  <si>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</si>
  <si>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</si>
  <si>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</si>
  <si>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</si>
  <si>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</si>
  <si>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</si>
  <si>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</si>
  <si>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</si>
  <si>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</si>
  <si>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</si>
  <si>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</si>
  <si>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</si>
  <si>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</si>
  <si>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</si>
  <si>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</si>
  <si>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</si>
  <si>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</si>
  <si>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</si>
  <si>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</si>
  <si>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</si>
  <si>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</si>
  <si>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</si>
  <si>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</si>
  <si>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</si>
  <si>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</si>
  <si>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</si>
  <si>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</si>
  <si>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</si>
  <si>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</si>
  <si>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</si>
  <si>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</si>
  <si>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</si>
  <si>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</si>
  <si>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</si>
  <si>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</si>
  <si>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</si>
  <si>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</si>
  <si>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</si>
  <si>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</si>
  <si>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</si>
  <si>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</si>
  <si>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</si>
  <si>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</si>
  <si>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</si>
  <si>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</si>
  <si>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</si>
  <si>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</si>
  <si>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</si>
  <si>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</si>
  <si>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</si>
  <si>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</si>
  <si>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</si>
  <si>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</si>
  <si>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</si>
  <si>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</si>
  <si>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</si>
  <si>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</si>
  <si>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</si>
  <si>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</si>
  <si>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</si>
  <si>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</si>
  <si>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</si>
  <si>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</si>
  <si>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</si>
  <si>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</si>
  <si>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</si>
  <si>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</si>
  <si>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</si>
  <si>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</si>
  <si>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</si>
  <si>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</si>
  <si>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</si>
  <si>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</si>
  <si>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</si>
  <si>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</si>
  <si>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</si>
  <si>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</si>
  <si>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</si>
  <si>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</si>
  <si>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</si>
  <si>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河南町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</si>
  <si>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</si>
  <si>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</si>
  <si>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</si>
  <si>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</si>
  <si>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</si>
  <si>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</si>
  <si>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</si>
  <si>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</si>
  <si>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</si>
  <si>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</si>
  <si>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</si>
  <si>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料金回収率・施設利用率が低く、現状では施設が適切な水準の料金収入に結びついていない。
　H30.4から上水道事業との会計統合を行う予定である。</t>
    <rPh sb="1" eb="3">
      <t>リョウキン</t>
    </rPh>
    <rPh sb="3" eb="5">
      <t>カイシュウ</t>
    </rPh>
    <rPh sb="5" eb="6">
      <t>リツ</t>
    </rPh>
    <rPh sb="7" eb="9">
      <t>シセツ</t>
    </rPh>
    <rPh sb="9" eb="12">
      <t>リヨウリツ</t>
    </rPh>
    <rPh sb="13" eb="14">
      <t>ヒク</t>
    </rPh>
    <rPh sb="16" eb="18">
      <t>ゲンジョウ</t>
    </rPh>
    <rPh sb="20" eb="22">
      <t>シセツ</t>
    </rPh>
    <rPh sb="23" eb="25">
      <t>テキセツ</t>
    </rPh>
    <rPh sb="26" eb="28">
      <t>スイジュン</t>
    </rPh>
    <rPh sb="29" eb="31">
      <t>リョウキン</t>
    </rPh>
    <rPh sb="31" eb="33">
      <t>シュウニュウ</t>
    </rPh>
    <rPh sb="34" eb="35">
      <t>ムス</t>
    </rPh>
    <rPh sb="52" eb="53">
      <t>ジョウ</t>
    </rPh>
    <phoneticPr fontId="4"/>
  </si>
  <si>
    <t>　管路更新率について、既に法定耐用年数を超える管路はあるものの、その割合は小さく、前述のとおり更新に必要な料金回収にも至っていない。このため、近年は管路の更新は行っていなが、財源を含め計画的な更新を検討中である。
　今後は、法定耐用年数を迎える管路の増加が見込まれることから、更新事業をいかに計画的に行うかが課題となる。</t>
    <rPh sb="1" eb="3">
      <t>カンロ</t>
    </rPh>
    <rPh sb="3" eb="5">
      <t>コウシン</t>
    </rPh>
    <rPh sb="5" eb="6">
      <t>リツ</t>
    </rPh>
    <rPh sb="11" eb="12">
      <t>スデ</t>
    </rPh>
    <rPh sb="13" eb="15">
      <t>ホウテイ</t>
    </rPh>
    <rPh sb="15" eb="17">
      <t>タイヨウ</t>
    </rPh>
    <rPh sb="17" eb="19">
      <t>ネンスウ</t>
    </rPh>
    <rPh sb="20" eb="21">
      <t>コ</t>
    </rPh>
    <rPh sb="23" eb="25">
      <t>カンロ</t>
    </rPh>
    <rPh sb="34" eb="36">
      <t>ワリアイ</t>
    </rPh>
    <rPh sb="37" eb="38">
      <t>チイ</t>
    </rPh>
    <rPh sb="41" eb="43">
      <t>ゼンジュツ</t>
    </rPh>
    <rPh sb="47" eb="49">
      <t>コウシン</t>
    </rPh>
    <rPh sb="50" eb="52">
      <t>ヒツヨウ</t>
    </rPh>
    <rPh sb="53" eb="55">
      <t>リョウキン</t>
    </rPh>
    <rPh sb="55" eb="57">
      <t>カイシュウ</t>
    </rPh>
    <rPh sb="59" eb="60">
      <t>イタ</t>
    </rPh>
    <rPh sb="71" eb="73">
      <t>キンネン</t>
    </rPh>
    <rPh sb="74" eb="76">
      <t>カンロ</t>
    </rPh>
    <rPh sb="77" eb="79">
      <t>コウシン</t>
    </rPh>
    <rPh sb="80" eb="81">
      <t>オコナ</t>
    </rPh>
    <rPh sb="87" eb="89">
      <t>ザイゲン</t>
    </rPh>
    <rPh sb="90" eb="91">
      <t>フク</t>
    </rPh>
    <rPh sb="92" eb="95">
      <t>ケイカクテキ</t>
    </rPh>
    <rPh sb="96" eb="98">
      <t>コウシン</t>
    </rPh>
    <rPh sb="99" eb="102">
      <t>ケントウチュウ</t>
    </rPh>
    <rPh sb="108" eb="110">
      <t>コンゴ</t>
    </rPh>
    <rPh sb="112" eb="114">
      <t>ホウテイ</t>
    </rPh>
    <rPh sb="114" eb="116">
      <t>タイヨウ</t>
    </rPh>
    <rPh sb="116" eb="118">
      <t>ネンスウ</t>
    </rPh>
    <rPh sb="119" eb="120">
      <t>ムカ</t>
    </rPh>
    <rPh sb="122" eb="124">
      <t>カンロ</t>
    </rPh>
    <rPh sb="125" eb="127">
      <t>ゾウカ</t>
    </rPh>
    <rPh sb="128" eb="130">
      <t>ミコ</t>
    </rPh>
    <rPh sb="138" eb="140">
      <t>コウシン</t>
    </rPh>
    <rPh sb="140" eb="142">
      <t>ジギョウ</t>
    </rPh>
    <rPh sb="146" eb="149">
      <t>ケイカクテキ</t>
    </rPh>
    <rPh sb="150" eb="151">
      <t>オコナ</t>
    </rPh>
    <rPh sb="154" eb="156">
      <t>カダイ</t>
    </rPh>
    <phoneticPr fontId="4"/>
  </si>
  <si>
    <t>　給水区域が1地区（約40世帯）のみであることから、給水量が少なく、給水収益を確保することが難しい状況である。
　給水収益が少ないことから、料金回収率は低くなり、給水に係る費用が給水収益でまかなえていない。また、企業債残高対給水収益比率は高くなり、元利償還の負担が大きい。さらに、給水量が少ないことから、有収水量1㎥あたりの給水原価は類似団体より高くなっており、費用効率は低いといえる。一方、収益的収支比率は継続的に100％未満で赤字となっているが、類似団体を上回っている。以上のことから類似団体と比べて一般会計への依存度が高い状態になっていると考えられる。
　なお、収益的収支比率・料金回収率・給水原価については、H27から企業債の償還が始まったことにより変動している。</t>
    <rPh sb="1" eb="3">
      <t>キュウスイ</t>
    </rPh>
    <rPh sb="3" eb="5">
      <t>クイキ</t>
    </rPh>
    <rPh sb="7" eb="9">
      <t>チク</t>
    </rPh>
    <rPh sb="10" eb="11">
      <t>ヤク</t>
    </rPh>
    <rPh sb="13" eb="15">
      <t>セタイ</t>
    </rPh>
    <rPh sb="26" eb="28">
      <t>キュウスイ</t>
    </rPh>
    <rPh sb="28" eb="29">
      <t>リョウ</t>
    </rPh>
    <rPh sb="30" eb="31">
      <t>スク</t>
    </rPh>
    <rPh sb="34" eb="36">
      <t>キュウスイ</t>
    </rPh>
    <rPh sb="36" eb="38">
      <t>シュウエキ</t>
    </rPh>
    <rPh sb="39" eb="41">
      <t>カクホ</t>
    </rPh>
    <rPh sb="46" eb="47">
      <t>ムツカ</t>
    </rPh>
    <rPh sb="49" eb="51">
      <t>ジョウキョウ</t>
    </rPh>
    <rPh sb="57" eb="59">
      <t>キュウスイ</t>
    </rPh>
    <rPh sb="59" eb="61">
      <t>シュウエキ</t>
    </rPh>
    <rPh sb="62" eb="63">
      <t>スク</t>
    </rPh>
    <rPh sb="70" eb="72">
      <t>リョウキン</t>
    </rPh>
    <rPh sb="72" eb="74">
      <t>カイシュウ</t>
    </rPh>
    <rPh sb="74" eb="75">
      <t>リツ</t>
    </rPh>
    <rPh sb="76" eb="77">
      <t>ヒク</t>
    </rPh>
    <rPh sb="81" eb="83">
      <t>キュウスイ</t>
    </rPh>
    <rPh sb="84" eb="85">
      <t>カカ</t>
    </rPh>
    <rPh sb="86" eb="88">
      <t>ヒヨウ</t>
    </rPh>
    <rPh sb="89" eb="91">
      <t>キュウスイ</t>
    </rPh>
    <rPh sb="91" eb="93">
      <t>シュウエキ</t>
    </rPh>
    <rPh sb="106" eb="108">
      <t>キギョウ</t>
    </rPh>
    <rPh sb="108" eb="109">
      <t>サイ</t>
    </rPh>
    <rPh sb="109" eb="111">
      <t>ザンダカ</t>
    </rPh>
    <rPh sb="111" eb="112">
      <t>タイ</t>
    </rPh>
    <rPh sb="112" eb="114">
      <t>キュウスイ</t>
    </rPh>
    <rPh sb="114" eb="116">
      <t>シュウエキ</t>
    </rPh>
    <rPh sb="116" eb="118">
      <t>ヒリツ</t>
    </rPh>
    <rPh sb="119" eb="120">
      <t>タカ</t>
    </rPh>
    <rPh sb="124" eb="126">
      <t>ガンリ</t>
    </rPh>
    <rPh sb="126" eb="128">
      <t>ショウカン</t>
    </rPh>
    <rPh sb="129" eb="131">
      <t>フタン</t>
    </rPh>
    <rPh sb="132" eb="133">
      <t>オオ</t>
    </rPh>
    <rPh sb="140" eb="142">
      <t>キュウスイ</t>
    </rPh>
    <rPh sb="142" eb="143">
      <t>リョウ</t>
    </rPh>
    <rPh sb="144" eb="145">
      <t>スク</t>
    </rPh>
    <rPh sb="152" eb="154">
      <t>ユウシュウ</t>
    </rPh>
    <rPh sb="154" eb="156">
      <t>スイリョウ</t>
    </rPh>
    <rPh sb="162" eb="164">
      <t>キュウスイ</t>
    </rPh>
    <rPh sb="164" eb="166">
      <t>ゲンカ</t>
    </rPh>
    <rPh sb="167" eb="169">
      <t>ルイジ</t>
    </rPh>
    <rPh sb="169" eb="171">
      <t>ダンタイ</t>
    </rPh>
    <rPh sb="173" eb="174">
      <t>タカ</t>
    </rPh>
    <rPh sb="181" eb="183">
      <t>ヒヨウ</t>
    </rPh>
    <rPh sb="183" eb="185">
      <t>コウリツ</t>
    </rPh>
    <rPh sb="186" eb="187">
      <t>ヒク</t>
    </rPh>
    <rPh sb="193" eb="195">
      <t>イッポウ</t>
    </rPh>
    <rPh sb="196" eb="199">
      <t>シュウエキテキ</t>
    </rPh>
    <rPh sb="199" eb="201">
      <t>シュウシ</t>
    </rPh>
    <rPh sb="201" eb="203">
      <t>ヒリツ</t>
    </rPh>
    <rPh sb="204" eb="207">
      <t>ケイゾクテキ</t>
    </rPh>
    <rPh sb="212" eb="214">
      <t>ミマン</t>
    </rPh>
    <rPh sb="215" eb="217">
      <t>アカジ</t>
    </rPh>
    <rPh sb="225" eb="227">
      <t>ルイジ</t>
    </rPh>
    <rPh sb="227" eb="229">
      <t>ダンタイ</t>
    </rPh>
    <rPh sb="230" eb="232">
      <t>ウワマワ</t>
    </rPh>
    <rPh sb="237" eb="239">
      <t>イジョウ</t>
    </rPh>
    <rPh sb="244" eb="246">
      <t>ルイジ</t>
    </rPh>
    <rPh sb="246" eb="248">
      <t>ダンタイ</t>
    </rPh>
    <rPh sb="249" eb="250">
      <t>クラ</t>
    </rPh>
    <rPh sb="252" eb="254">
      <t>イッパン</t>
    </rPh>
    <rPh sb="254" eb="256">
      <t>カイケイ</t>
    </rPh>
    <rPh sb="258" eb="261">
      <t>イゾンド</t>
    </rPh>
    <rPh sb="262" eb="263">
      <t>タカ</t>
    </rPh>
    <rPh sb="264" eb="266">
      <t>ジョウタイ</t>
    </rPh>
    <rPh sb="273" eb="274">
      <t>カンガ</t>
    </rPh>
    <rPh sb="284" eb="286">
      <t>シュウエキ</t>
    </rPh>
    <rPh sb="286" eb="287">
      <t>テキ</t>
    </rPh>
    <rPh sb="313" eb="315">
      <t>キギョウ</t>
    </rPh>
    <rPh sb="315" eb="316">
      <t>サイ</t>
    </rPh>
    <rPh sb="317" eb="319">
      <t>ショウカン</t>
    </rPh>
    <rPh sb="320" eb="321">
      <t>ハジ</t>
    </rPh>
    <rPh sb="329" eb="331">
      <t>ヘンドウ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</si>
</sst>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733696"/>
        <c:axId val="787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78733696"/>
        <c:axId val="78735616"/>
      </c:lineChart>
      <c:dateAx>
        <c:axId val="78733696"/>
        <c:scaling>
          <c:orientation val="minMax"/>
        </c:scaling>
        <c:delete val="1"/>
        <c:axPos val="b"/>
        <c:numFmt formatCode="ge" sourceLinked="1"/>
        <c:majorTickMark val="none"/>
        <c:minorTickMark val="none"/>
        <c:tickLblPos val="none"/>
        <c:crossAx val="78735616"/>
        <c:crosses val="autoZero"/>
        <c:auto val="1"/>
        <c:lblOffset val="100"/>
        <c:baseTimeUnit val="years"/>
      </c:dateAx>
      <c:valAx>
        <c:axId val="787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15.07</c:v>
                </c:pt>
                <c:pt idx="1">
                  <c:v>15.05</c:v>
                </c:pt>
                <c:pt idx="2">
                  <c:v>13.97</c:v>
                </c:pt>
                <c:pt idx="3">
                  <c:v>13.62</c:v>
                </c:pt>
                <c:pt idx="4">
                  <c:v>13.23</c:v>
                </c:pt>
              </c:numCache>
            </c:numRef>
          </c:val>
        </c:ser>
        <c:dLbls>
          <c:showLegendKey val="0"/>
          <c:showVal val="0"/>
          <c:showCatName val="0"/>
          <c:showSerName val="0"/>
          <c:showPercent val="0"/>
          <c:showBubbleSize val="0"/>
        </c:dLbls>
        <c:gapWidth val="150"/>
        <c:axId val="84644992"/>
        <c:axId val="846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4644992"/>
        <c:axId val="84646912"/>
      </c:lineChart>
      <c:dateAx>
        <c:axId val="84644992"/>
        <c:scaling>
          <c:orientation val="minMax"/>
        </c:scaling>
        <c:delete val="1"/>
        <c:axPos val="b"/>
        <c:numFmt formatCode="ge" sourceLinked="1"/>
        <c:majorTickMark val="none"/>
        <c:minorTickMark val="none"/>
        <c:tickLblPos val="none"/>
        <c:crossAx val="84646912"/>
        <c:crosses val="autoZero"/>
        <c:auto val="1"/>
        <c:lblOffset val="100"/>
        <c:baseTimeUnit val="years"/>
      </c:dateAx>
      <c:valAx>
        <c:axId val="846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90.06</c:v>
                </c:pt>
                <c:pt idx="1">
                  <c:v>90.06</c:v>
                </c:pt>
                <c:pt idx="2">
                  <c:v>91.1</c:v>
                </c:pt>
                <c:pt idx="3">
                  <c:v>91.11</c:v>
                </c:pt>
                <c:pt idx="4">
                  <c:v>91</c:v>
                </c:pt>
              </c:numCache>
            </c:numRef>
          </c:val>
        </c:ser>
        <c:dLbls>
          <c:showLegendKey val="0"/>
          <c:showVal val="0"/>
          <c:showCatName val="0"/>
          <c:showSerName val="0"/>
          <c:showPercent val="0"/>
          <c:showBubbleSize val="0"/>
        </c:dLbls>
        <c:gapWidth val="150"/>
        <c:axId val="84758912"/>
        <c:axId val="847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4758912"/>
        <c:axId val="84760832"/>
      </c:lineChart>
      <c:dateAx>
        <c:axId val="84758912"/>
        <c:scaling>
          <c:orientation val="minMax"/>
        </c:scaling>
        <c:delete val="1"/>
        <c:axPos val="b"/>
        <c:numFmt formatCode="ge" sourceLinked="1"/>
        <c:majorTickMark val="none"/>
        <c:minorTickMark val="none"/>
        <c:tickLblPos val="none"/>
        <c:crossAx val="84760832"/>
        <c:crosses val="autoZero"/>
        <c:auto val="1"/>
        <c:lblOffset val="100"/>
        <c:baseTimeUnit val="years"/>
      </c:dateAx>
      <c:valAx>
        <c:axId val="847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97.01</c:v>
                </c:pt>
                <c:pt idx="1">
                  <c:v>95.86</c:v>
                </c:pt>
                <c:pt idx="2">
                  <c:v>95.84</c:v>
                </c:pt>
                <c:pt idx="3">
                  <c:v>92.42</c:v>
                </c:pt>
                <c:pt idx="4">
                  <c:v>73.19</c:v>
                </c:pt>
              </c:numCache>
            </c:numRef>
          </c:val>
        </c:ser>
        <c:dLbls>
          <c:showLegendKey val="0"/>
          <c:showVal val="0"/>
          <c:showCatName val="0"/>
          <c:showSerName val="0"/>
          <c:showPercent val="0"/>
          <c:showBubbleSize val="0"/>
        </c:dLbls>
        <c:gapWidth val="150"/>
        <c:axId val="78659584"/>
        <c:axId val="786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78659584"/>
        <c:axId val="78661504"/>
      </c:lineChart>
      <c:dateAx>
        <c:axId val="78659584"/>
        <c:scaling>
          <c:orientation val="minMax"/>
        </c:scaling>
        <c:delete val="1"/>
        <c:axPos val="b"/>
        <c:numFmt formatCode="ge" sourceLinked="1"/>
        <c:majorTickMark val="none"/>
        <c:minorTickMark val="none"/>
        <c:tickLblPos val="none"/>
        <c:crossAx val="78661504"/>
        <c:crosses val="autoZero"/>
        <c:auto val="1"/>
        <c:lblOffset val="100"/>
        <c:baseTimeUnit val="years"/>
      </c:dateAx>
      <c:valAx>
        <c:axId val="786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75328"/>
        <c:axId val="786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75328"/>
        <c:axId val="78689792"/>
      </c:lineChart>
      <c:dateAx>
        <c:axId val="78675328"/>
        <c:scaling>
          <c:orientation val="minMax"/>
        </c:scaling>
        <c:delete val="1"/>
        <c:axPos val="b"/>
        <c:numFmt formatCode="ge" sourceLinked="1"/>
        <c:majorTickMark val="none"/>
        <c:minorTickMark val="none"/>
        <c:tickLblPos val="none"/>
        <c:crossAx val="78689792"/>
        <c:crosses val="autoZero"/>
        <c:auto val="1"/>
        <c:lblOffset val="100"/>
        <c:baseTimeUnit val="years"/>
      </c:dateAx>
      <c:valAx>
        <c:axId val="786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29824"/>
        <c:axId val="844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29824"/>
        <c:axId val="84432000"/>
      </c:lineChart>
      <c:dateAx>
        <c:axId val="84429824"/>
        <c:scaling>
          <c:orientation val="minMax"/>
        </c:scaling>
        <c:delete val="1"/>
        <c:axPos val="b"/>
        <c:numFmt formatCode="ge" sourceLinked="1"/>
        <c:majorTickMark val="none"/>
        <c:minorTickMark val="none"/>
        <c:tickLblPos val="none"/>
        <c:crossAx val="84432000"/>
        <c:crosses val="autoZero"/>
        <c:auto val="1"/>
        <c:lblOffset val="100"/>
        <c:baseTimeUnit val="years"/>
      </c:dateAx>
      <c:valAx>
        <c:axId val="84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74880"/>
        <c:axId val="845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74880"/>
        <c:axId val="84542592"/>
      </c:lineChart>
      <c:dateAx>
        <c:axId val="84474880"/>
        <c:scaling>
          <c:orientation val="minMax"/>
        </c:scaling>
        <c:delete val="1"/>
        <c:axPos val="b"/>
        <c:numFmt formatCode="ge" sourceLinked="1"/>
        <c:majorTickMark val="none"/>
        <c:minorTickMark val="none"/>
        <c:tickLblPos val="none"/>
        <c:crossAx val="84542592"/>
        <c:crosses val="autoZero"/>
        <c:auto val="1"/>
        <c:lblOffset val="100"/>
        <c:baseTimeUnit val="years"/>
      </c:dateAx>
      <c:valAx>
        <c:axId val="845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74976"/>
        <c:axId val="845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74976"/>
        <c:axId val="84576896"/>
      </c:lineChart>
      <c:dateAx>
        <c:axId val="84574976"/>
        <c:scaling>
          <c:orientation val="minMax"/>
        </c:scaling>
        <c:delete val="1"/>
        <c:axPos val="b"/>
        <c:numFmt formatCode="ge" sourceLinked="1"/>
        <c:majorTickMark val="none"/>
        <c:minorTickMark val="none"/>
        <c:tickLblPos val="none"/>
        <c:crossAx val="84576896"/>
        <c:crosses val="autoZero"/>
        <c:auto val="1"/>
        <c:lblOffset val="100"/>
        <c:baseTimeUnit val="years"/>
      </c:dateAx>
      <c:valAx>
        <c:axId val="845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5463.77</c:v>
                </c:pt>
                <c:pt idx="1">
                  <c:v>5463.33</c:v>
                </c:pt>
                <c:pt idx="2">
                  <c:v>5947.43</c:v>
                </c:pt>
                <c:pt idx="3">
                  <c:v>5845.53</c:v>
                </c:pt>
                <c:pt idx="4">
                  <c:v>5806.07</c:v>
                </c:pt>
              </c:numCache>
            </c:numRef>
          </c:val>
        </c:ser>
        <c:dLbls>
          <c:showLegendKey val="0"/>
          <c:showVal val="0"/>
          <c:showCatName val="0"/>
          <c:showSerName val="0"/>
          <c:showPercent val="0"/>
          <c:showBubbleSize val="0"/>
        </c:dLbls>
        <c:gapWidth val="150"/>
        <c:axId val="84881792"/>
        <c:axId val="848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84881792"/>
        <c:axId val="84883712"/>
      </c:lineChart>
      <c:dateAx>
        <c:axId val="84881792"/>
        <c:scaling>
          <c:orientation val="minMax"/>
        </c:scaling>
        <c:delete val="1"/>
        <c:axPos val="b"/>
        <c:numFmt formatCode="ge" sourceLinked="1"/>
        <c:majorTickMark val="none"/>
        <c:minorTickMark val="none"/>
        <c:tickLblPos val="none"/>
        <c:crossAx val="84883712"/>
        <c:crosses val="autoZero"/>
        <c:auto val="1"/>
        <c:lblOffset val="100"/>
        <c:baseTimeUnit val="years"/>
      </c:dateAx>
      <c:valAx>
        <c:axId val="848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16.73</c:v>
                </c:pt>
                <c:pt idx="1">
                  <c:v>22.75</c:v>
                </c:pt>
                <c:pt idx="2">
                  <c:v>21.16</c:v>
                </c:pt>
                <c:pt idx="3">
                  <c:v>17</c:v>
                </c:pt>
                <c:pt idx="4">
                  <c:v>13.95</c:v>
                </c:pt>
              </c:numCache>
            </c:numRef>
          </c:val>
        </c:ser>
        <c:dLbls>
          <c:showLegendKey val="0"/>
          <c:showVal val="0"/>
          <c:showCatName val="0"/>
          <c:showSerName val="0"/>
          <c:showPercent val="0"/>
          <c:showBubbleSize val="0"/>
        </c:dLbls>
        <c:gapWidth val="150"/>
        <c:axId val="84918272"/>
        <c:axId val="849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4918272"/>
        <c:axId val="84920192"/>
      </c:lineChart>
      <c:dateAx>
        <c:axId val="84918272"/>
        <c:scaling>
          <c:orientation val="minMax"/>
        </c:scaling>
        <c:delete val="1"/>
        <c:axPos val="b"/>
        <c:numFmt formatCode="ge" sourceLinked="1"/>
        <c:majorTickMark val="none"/>
        <c:minorTickMark val="none"/>
        <c:tickLblPos val="none"/>
        <c:crossAx val="84920192"/>
        <c:crosses val="autoZero"/>
        <c:auto val="1"/>
        <c:lblOffset val="100"/>
        <c:baseTimeUnit val="years"/>
      </c:dateAx>
      <c:valAx>
        <c:axId val="849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928.23</c:v>
                </c:pt>
                <c:pt idx="1">
                  <c:v>683.07</c:v>
                </c:pt>
                <c:pt idx="2">
                  <c:v>732.38</c:v>
                </c:pt>
                <c:pt idx="3">
                  <c:v>944.46</c:v>
                </c:pt>
                <c:pt idx="4">
                  <c:v>1152.8800000000001</c:v>
                </c:pt>
              </c:numCache>
            </c:numRef>
          </c:val>
        </c:ser>
        <c:dLbls>
          <c:showLegendKey val="0"/>
          <c:showVal val="0"/>
          <c:showCatName val="0"/>
          <c:showSerName val="0"/>
          <c:showPercent val="0"/>
          <c:showBubbleSize val="0"/>
        </c:dLbls>
        <c:gapWidth val="150"/>
        <c:axId val="84624896"/>
        <c:axId val="846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4624896"/>
        <c:axId val="84626816"/>
      </c:lineChart>
      <c:dateAx>
        <c:axId val="84624896"/>
        <c:scaling>
          <c:orientation val="minMax"/>
        </c:scaling>
        <c:delete val="1"/>
        <c:axPos val="b"/>
        <c:numFmt formatCode="ge" sourceLinked="1"/>
        <c:majorTickMark val="none"/>
        <c:minorTickMark val="none"/>
        <c:tickLblPos val="none"/>
        <c:crossAx val="84626816"/>
        <c:crosses val="autoZero"/>
        <c:auto val="1"/>
        <c:lblOffset val="100"/>
        <c:baseTimeUnit val="years"/>
      </c:dateAx>
      <c:valAx>
        <c:axId val="846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大阪府　河南町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I7" s="86" t="s">
        <v>5</v>
      </c>
      <c r="AJ7" s="87"/>
      <c r="AK7" s="87"/>
      <c r="AL7" s="87"/>
      <c r="AM7" s="87"/>
      <c r="AN7" s="87"/>
      <c r="AO7" s="87"/>
      <c r="AP7" s="88"/>
      <c r="AQ7" s="75" t="s">
        <v>6</v>
      </c>
      <c r="AR7" s="75"/>
      <c r="AS7" s="75"/>
      <c r="AT7" s="75"/>
      <c r="AU7" s="75"/>
      <c r="AV7" s="75"/>
      <c r="AW7" s="75"/>
      <c r="AX7" s="75"/>
      <c r="AY7" s="75" t="s">
        <v>7</v>
      </c>
      <c r="AZ7" s="75"/>
      <c r="BA7" s="75"/>
      <c r="BB7" s="75"/>
      <c r="BC7" s="75"/>
      <c r="BD7" s="75"/>
      <c r="BE7" s="75"/>
      <c r="BF7" s="75"/>
      <c r="BG7" s="3"/>
      <c r="BH7" s="3"/>
      <c r="BI7" s="3"/>
      <c r="BJ7" s="3"/>
      <c r="BK7" s="3"/>
      <c r="BL7" s="4" t="s">
        <v>8</v>
      </c>
      <c r="BM7" s="5"/>
      <c r="BN7" s="5"/>
      <c r="BO7" s="5"/>
      <c r="BP7" s="5"/>
      <c r="BQ7" s="5"/>
      <c r="BR7" s="5"/>
      <c r="BS7" s="5"/>
      <c r="BT7" s="5"/>
      <c r="BU7" s="5"/>
      <c r="BV7" s="5"/>
      <c r="BW7" s="5"/>
      <c r="BX7" s="5"/>
      <c r="BY7" s="6"/>
    </row>
    <row r="8" spans="1:78" ht="18.75" customHeight="1">
      <c r="A8" s="2"/>
      <c r="B8" s="78" t="str">
        <f>データ!I6</f>
        <v>法非適用</v>
      </c>
      <c r="C8" s="79"/>
      <c r="D8" s="79"/>
      <c r="E8" s="79"/>
      <c r="F8" s="79"/>
      <c r="G8" s="79"/>
      <c r="H8" s="79"/>
      <c r="I8" s="80"/>
      <c r="J8" s="78" t="str">
        <f>データ!J6</f>
        <v>水道事業</v>
      </c>
      <c r="K8" s="79"/>
      <c r="L8" s="79"/>
      <c r="M8" s="79"/>
      <c r="N8" s="79"/>
      <c r="O8" s="79"/>
      <c r="P8" s="79"/>
      <c r="Q8" s="80"/>
      <c r="R8" s="78" t="str">
        <f>データ!K6</f>
        <v>簡易水道事業</v>
      </c>
      <c r="S8" s="79"/>
      <c r="T8" s="79"/>
      <c r="U8" s="79"/>
      <c r="V8" s="79"/>
      <c r="W8" s="79"/>
      <c r="X8" s="79"/>
      <c r="Y8" s="80"/>
      <c r="Z8" s="78" t="str">
        <f>データ!L6</f>
        <v>D4</v>
      </c>
      <c r="AA8" s="79"/>
      <c r="AB8" s="79"/>
      <c r="AC8" s="79"/>
      <c r="AD8" s="79"/>
      <c r="AE8" s="79"/>
      <c r="AF8" s="79"/>
      <c r="AG8" s="80"/>
      <c r="AH8" s="3"/>
      <c r="AI8" s="81">
        <f>データ!Q6</f>
        <v>15857</v>
      </c>
      <c r="AJ8" s="82"/>
      <c r="AK8" s="82"/>
      <c r="AL8" s="82"/>
      <c r="AM8" s="82"/>
      <c r="AN8" s="82"/>
      <c r="AO8" s="82"/>
      <c r="AP8" s="83"/>
      <c r="AQ8" s="64">
        <f>データ!R6</f>
        <v>25.26</v>
      </c>
      <c r="AR8" s="64"/>
      <c r="AS8" s="64"/>
      <c r="AT8" s="64"/>
      <c r="AU8" s="64"/>
      <c r="AV8" s="64"/>
      <c r="AW8" s="64"/>
      <c r="AX8" s="64"/>
      <c r="AY8" s="64">
        <f>データ!S6</f>
        <v>627.75</v>
      </c>
      <c r="AZ8" s="64"/>
      <c r="BA8" s="64"/>
      <c r="BB8" s="64"/>
      <c r="BC8" s="64"/>
      <c r="BD8" s="64"/>
      <c r="BE8" s="64"/>
      <c r="BF8" s="64"/>
      <c r="BG8" s="3"/>
      <c r="BH8" s="3"/>
      <c r="BI8" s="3"/>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c r="J9" s="75" t="s">
        <v>12</v>
      </c>
      <c r="K9" s="75"/>
      <c r="L9" s="75"/>
      <c r="M9" s="75"/>
      <c r="N9" s="75"/>
      <c r="O9" s="75"/>
      <c r="P9" s="75"/>
      <c r="Q9" s="75"/>
      <c r="R9" s="75" t="s">
        <v>13</v>
      </c>
      <c r="S9" s="75"/>
      <c r="T9" s="75"/>
      <c r="U9" s="75"/>
      <c r="V9" s="75"/>
      <c r="W9" s="75"/>
      <c r="X9" s="75"/>
      <c r="Y9" s="75"/>
      <c r="Z9" s="75" t="s">
        <v>14</v>
      </c>
      <c r="AA9" s="75"/>
      <c r="AB9" s="75"/>
      <c r="AC9" s="75"/>
      <c r="AD9" s="75"/>
      <c r="AE9" s="75"/>
      <c r="AF9" s="75"/>
      <c r="AG9" s="75"/>
      <c r="AH9" s="3"/>
      <c r="AI9" s="75" t="s">
        <v>15</v>
      </c>
      <c r="AJ9" s="75"/>
      <c r="AK9" s="75"/>
      <c r="AL9" s="75"/>
      <c r="AM9" s="75"/>
      <c r="AN9" s="75"/>
      <c r="AO9" s="75"/>
      <c r="AP9" s="75"/>
      <c r="AQ9" s="75" t="s">
        <v>16</v>
      </c>
      <c r="AR9" s="75"/>
      <c r="AS9" s="75"/>
      <c r="AT9" s="75"/>
      <c r="AU9" s="75"/>
      <c r="AV9" s="75"/>
      <c r="AW9" s="75"/>
      <c r="AX9" s="75"/>
      <c r="AY9" s="75" t="s">
        <v>17</v>
      </c>
      <c r="AZ9" s="75"/>
      <c r="BA9" s="75"/>
      <c r="BB9" s="75"/>
      <c r="BC9" s="75"/>
      <c r="BD9" s="75"/>
      <c r="BE9" s="75"/>
      <c r="BF9" s="75"/>
      <c r="BG9" s="3"/>
      <c r="BH9" s="3"/>
      <c r="BI9" s="3"/>
      <c r="BJ9" s="3"/>
      <c r="BK9" s="3"/>
      <c r="BL9" s="76" t="s">
        <v>18</v>
      </c>
      <c r="BM9" s="77"/>
      <c r="BN9" s="10" t="s">
        <v>19</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c r="J10" s="64" t="str">
        <f>データ!N6</f>
        <v>該当数値なし</v>
      </c>
      <c r="K10" s="64"/>
      <c r="L10" s="64"/>
      <c r="M10" s="64"/>
      <c r="N10" s="64"/>
      <c r="O10" s="64"/>
      <c r="P10" s="64"/>
      <c r="Q10" s="64"/>
      <c r="R10" s="64">
        <f>データ!O6</f>
        <v>0.49</v>
      </c>
      <c r="S10" s="64"/>
      <c r="T10" s="64"/>
      <c r="U10" s="64"/>
      <c r="V10" s="64"/>
      <c r="W10" s="64"/>
      <c r="X10" s="64"/>
      <c r="Y10" s="64"/>
      <c r="Z10" s="72">
        <f>データ!P6</f>
        <v>2883</v>
      </c>
      <c r="AA10" s="72"/>
      <c r="AB10" s="72"/>
      <c r="AC10" s="72"/>
      <c r="AD10" s="72"/>
      <c r="AE10" s="72"/>
      <c r="AF10" s="72"/>
      <c r="AG10" s="72"/>
      <c r="AH10" s="2"/>
      <c r="AI10" s="72">
        <f>データ!T6</f>
        <v>77</v>
      </c>
      <c r="AJ10" s="72"/>
      <c r="AK10" s="72"/>
      <c r="AL10" s="72"/>
      <c r="AM10" s="72"/>
      <c r="AN10" s="72"/>
      <c r="AO10" s="72"/>
      <c r="AP10" s="72"/>
      <c r="AQ10" s="64">
        <f>データ!U6</f>
        <v>0.2</v>
      </c>
      <c r="AR10" s="64"/>
      <c r="AS10" s="64"/>
      <c r="AT10" s="64"/>
      <c r="AU10" s="64"/>
      <c r="AV10" s="64"/>
      <c r="AW10" s="64"/>
      <c r="AX10" s="64"/>
      <c r="AY10" s="64">
        <f>データ!V6</f>
        <v>385</v>
      </c>
      <c r="AZ10" s="64"/>
      <c r="BA10" s="64"/>
      <c r="BB10" s="64"/>
      <c r="BC10" s="64"/>
      <c r="BD10" s="64"/>
      <c r="BE10" s="64"/>
      <c r="BF10" s="64"/>
      <c r="BG10" s="3"/>
      <c r="BH10" s="3"/>
      <c r="BI10" s="3"/>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40" t="s">
        <v>24</v>
      </c>
      <c r="BM14" s="41"/>
      <c r="BN14" s="41"/>
      <c r="BO14" s="41"/>
      <c r="BP14" s="41"/>
      <c r="BQ14" s="41"/>
      <c r="BR14" s="41"/>
      <c r="BS14" s="41"/>
      <c r="BT14" s="41"/>
      <c r="BU14" s="41"/>
      <c r="BV14" s="41"/>
      <c r="BW14" s="41"/>
      <c r="BX14" s="41"/>
      <c r="BY14" s="41"/>
      <c r="BZ14" s="42"/>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107</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7"/>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7"/>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7"/>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7"/>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5"/>
      <c r="BN59" s="55"/>
      <c r="BO59" s="55"/>
      <c r="BP59" s="55"/>
      <c r="BQ59" s="55"/>
      <c r="BR59" s="55"/>
      <c r="BS59" s="55"/>
      <c r="BT59" s="55"/>
      <c r="BU59" s="55"/>
      <c r="BV59" s="55"/>
      <c r="BW59" s="55"/>
      <c r="BX59" s="55"/>
      <c r="BY59" s="55"/>
      <c r="BZ59" s="56"/>
    </row>
    <row r="60" spans="1:78" ht="13.5" customHeight="1">
      <c r="A60" s="2"/>
      <c r="B60" s="61" t="s">
        <v>34</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90" t="s">
        <v>49</v>
      </c>
      <c r="I3" s="91"/>
      <c r="J3" s="91"/>
      <c r="K3" s="91"/>
      <c r="L3" s="91"/>
      <c r="M3" s="91"/>
      <c r="N3" s="91"/>
      <c r="O3" s="91"/>
      <c r="P3" s="91"/>
      <c r="Q3" s="91"/>
      <c r="R3" s="91"/>
      <c r="S3" s="91"/>
      <c r="T3" s="91"/>
      <c r="U3" s="91"/>
      <c r="V3" s="92"/>
      <c r="W3" s="96" t="s">
        <v>50</v>
      </c>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t="s">
        <v>51</v>
      </c>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row>
    <row r="4" spans="1:143">
      <c r="A4" s="26" t="s">
        <v>52</v>
      </c>
      <c r="B4" s="28"/>
      <c r="C4" s="28"/>
      <c r="D4" s="28"/>
      <c r="E4" s="28"/>
      <c r="F4" s="28"/>
      <c r="G4" s="28"/>
      <c r="H4" s="93"/>
      <c r="I4" s="94"/>
      <c r="J4" s="94"/>
      <c r="K4" s="94"/>
      <c r="L4" s="94"/>
      <c r="M4" s="94"/>
      <c r="N4" s="94"/>
      <c r="O4" s="94"/>
      <c r="P4" s="94"/>
      <c r="Q4" s="94"/>
      <c r="R4" s="94"/>
      <c r="S4" s="94"/>
      <c r="T4" s="94"/>
      <c r="U4" s="94"/>
      <c r="V4" s="95"/>
      <c r="W4" s="89" t="s">
        <v>53</v>
      </c>
      <c r="X4" s="89"/>
      <c r="Y4" s="89"/>
      <c r="Z4" s="89"/>
      <c r="AA4" s="89"/>
      <c r="AB4" s="89"/>
      <c r="AC4" s="89"/>
      <c r="AD4" s="89"/>
      <c r="AE4" s="89"/>
      <c r="AF4" s="89"/>
      <c r="AG4" s="89"/>
      <c r="AH4" s="89" t="s">
        <v>54</v>
      </c>
      <c r="AI4" s="89"/>
      <c r="AJ4" s="89"/>
      <c r="AK4" s="89"/>
      <c r="AL4" s="89"/>
      <c r="AM4" s="89"/>
      <c r="AN4" s="89"/>
      <c r="AO4" s="89"/>
      <c r="AP4" s="89"/>
      <c r="AQ4" s="89"/>
      <c r="AR4" s="89"/>
      <c r="AS4" s="89" t="s">
        <v>55</v>
      </c>
      <c r="AT4" s="89"/>
      <c r="AU4" s="89"/>
      <c r="AV4" s="89"/>
      <c r="AW4" s="89"/>
      <c r="AX4" s="89"/>
      <c r="AY4" s="89"/>
      <c r="AZ4" s="89"/>
      <c r="BA4" s="89"/>
      <c r="BB4" s="89"/>
      <c r="BC4" s="89"/>
      <c r="BD4" s="89" t="s">
        <v>56</v>
      </c>
      <c r="BE4" s="89"/>
      <c r="BF4" s="89"/>
      <c r="BG4" s="89"/>
      <c r="BH4" s="89"/>
      <c r="BI4" s="89"/>
      <c r="BJ4" s="89"/>
      <c r="BK4" s="89"/>
      <c r="BL4" s="89"/>
      <c r="BM4" s="89"/>
      <c r="BN4" s="89"/>
      <c r="BO4" s="89" t="s">
        <v>57</v>
      </c>
      <c r="BP4" s="89"/>
      <c r="BQ4" s="89"/>
      <c r="BR4" s="89"/>
      <c r="BS4" s="89"/>
      <c r="BT4" s="89"/>
      <c r="BU4" s="89"/>
      <c r="BV4" s="89"/>
      <c r="BW4" s="89"/>
      <c r="BX4" s="89"/>
      <c r="BY4" s="89"/>
      <c r="BZ4" s="89" t="s">
        <v>58</v>
      </c>
      <c r="CA4" s="89"/>
      <c r="CB4" s="89"/>
      <c r="CC4" s="89"/>
      <c r="CD4" s="89"/>
      <c r="CE4" s="89"/>
      <c r="CF4" s="89"/>
      <c r="CG4" s="89"/>
      <c r="CH4" s="89"/>
      <c r="CI4" s="89"/>
      <c r="CJ4" s="89"/>
      <c r="CK4" s="89" t="s">
        <v>59</v>
      </c>
      <c r="CL4" s="89"/>
      <c r="CM4" s="89"/>
      <c r="CN4" s="89"/>
      <c r="CO4" s="89"/>
      <c r="CP4" s="89"/>
      <c r="CQ4" s="89"/>
      <c r="CR4" s="89"/>
      <c r="CS4" s="89"/>
      <c r="CT4" s="89"/>
      <c r="CU4" s="89"/>
      <c r="CV4" s="89" t="s">
        <v>60</v>
      </c>
      <c r="CW4" s="89"/>
      <c r="CX4" s="89"/>
      <c r="CY4" s="89"/>
      <c r="CZ4" s="89"/>
      <c r="DA4" s="89"/>
      <c r="DB4" s="89"/>
      <c r="DC4" s="89"/>
      <c r="DD4" s="89"/>
      <c r="DE4" s="89"/>
      <c r="DF4" s="89"/>
      <c r="DG4" s="89" t="s">
        <v>61</v>
      </c>
      <c r="DH4" s="89"/>
      <c r="DI4" s="89"/>
      <c r="DJ4" s="89"/>
      <c r="DK4" s="89"/>
      <c r="DL4" s="89"/>
      <c r="DM4" s="89"/>
      <c r="DN4" s="89"/>
      <c r="DO4" s="89"/>
      <c r="DP4" s="89"/>
      <c r="DQ4" s="89"/>
      <c r="DR4" s="89" t="s">
        <v>62</v>
      </c>
      <c r="DS4" s="89"/>
      <c r="DT4" s="89"/>
      <c r="DU4" s="89"/>
      <c r="DV4" s="89"/>
      <c r="DW4" s="89"/>
      <c r="DX4" s="89"/>
      <c r="DY4" s="89"/>
      <c r="DZ4" s="89"/>
      <c r="EA4" s="89"/>
      <c r="EB4" s="89"/>
      <c r="EC4" s="89" t="s">
        <v>63</v>
      </c>
      <c r="ED4" s="89"/>
      <c r="EE4" s="89"/>
      <c r="EF4" s="89"/>
      <c r="EG4" s="89"/>
      <c r="EH4" s="89"/>
      <c r="EI4" s="89"/>
      <c r="EJ4" s="89"/>
      <c r="EK4" s="89"/>
      <c r="EL4" s="89"/>
      <c r="EM4" s="8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273821</v>
      </c>
      <c r="D6" s="31">
        <f t="shared" si="3"/>
        <v>47</v>
      </c>
      <c r="E6" s="31">
        <f t="shared" si="3"/>
        <v>1</v>
      </c>
      <c r="F6" s="31">
        <f t="shared" si="3"/>
        <v>0</v>
      </c>
      <c r="G6" s="31">
        <f t="shared" si="3"/>
        <v>0</v>
      </c>
      <c r="H6" s="31" t="str">
        <f t="shared" si="3"/>
        <v>大阪府　河南町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0.49</v>
      </c>
      <c r="P6" s="32">
        <f t="shared" si="3"/>
        <v>2883</v>
      </c>
      <c r="Q6" s="32">
        <f t="shared" si="3"/>
        <v>15857</v>
      </c>
      <c r="R6" s="32">
        <f t="shared" si="3"/>
        <v>25.26</v>
      </c>
      <c r="S6" s="32">
        <f t="shared" si="3"/>
        <v>627.75</v>
      </c>
      <c r="T6" s="32">
        <f t="shared" si="3"/>
        <v>77</v>
      </c>
      <c r="U6" s="32">
        <f t="shared" si="3"/>
        <v>0.2</v>
      </c>
      <c r="V6" s="32">
        <f t="shared" si="3"/>
        <v>385</v>
      </c>
      <c r="W6" s="33">
        <f>IF(W7="",NA(),W7)</f>
        <v>97.01</v>
      </c>
      <c r="X6" s="33">
        <f t="shared" ref="X6:AF6" si="4">IF(X7="",NA(),X7)</f>
        <v>95.86</v>
      </c>
      <c r="Y6" s="33">
        <f t="shared" si="4"/>
        <v>95.84</v>
      </c>
      <c r="Z6" s="33">
        <f t="shared" si="4"/>
        <v>92.42</v>
      </c>
      <c r="AA6" s="33">
        <f t="shared" si="4"/>
        <v>73.19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5463.77</v>
      </c>
      <c r="BE6" s="33">
        <f t="shared" ref="BE6:BM6" si="7">IF(BE7="",NA(),BE7)</f>
        <v>5463.33</v>
      </c>
      <c r="BF6" s="33">
        <f t="shared" si="7"/>
        <v>5947.43</v>
      </c>
      <c r="BG6" s="33">
        <f t="shared" si="7"/>
        <v>5845.53</v>
      </c>
      <c r="BH6" s="33">
        <f t="shared" si="7"/>
        <v>5806.07</v>
      </c>
      <c r="BI6" s="33">
        <f t="shared" si="7"/>
        <v>1442.51</v>
      </c>
      <c r="BJ6" s="33">
        <f t="shared" si="7"/>
        <v>1496.15</v>
      </c>
      <c r="BK6" s="33">
        <f t="shared" si="7"/>
        <v>1462.56</v>
      </c>
      <c r="BL6" s="33">
        <f t="shared" si="7"/>
        <v>1486.62</v>
      </c>
      <c r="BM6" s="33">
        <f t="shared" si="7"/>
        <v>1510.14</v>
      </c>
      <c r="BN6" s="32" t="str">
        <f>IF(BN7="","",IF(BN7="-","【-】","【"&amp;SUBSTITUTE(TEXT(BN7,"#,##0.00"),"-","△")&amp;"】"))</f>
        <v>【1,242.90】</v>
      </c>
      <c r="BO6" s="33">
        <f>IF(BO7="",NA(),BO7)</f>
        <v>16.73</v>
      </c>
      <c r="BP6" s="33">
        <f t="shared" ref="BP6:BX6" si="8">IF(BP7="",NA(),BP7)</f>
        <v>22.75</v>
      </c>
      <c r="BQ6" s="33">
        <f t="shared" si="8"/>
        <v>21.16</v>
      </c>
      <c r="BR6" s="33">
        <f t="shared" si="8"/>
        <v>17</v>
      </c>
      <c r="BS6" s="33">
        <f t="shared" si="8"/>
        <v>13.95</v>
      </c>
      <c r="BT6" s="33">
        <f t="shared" si="8"/>
        <v>33.299999999999997</v>
      </c>
      <c r="BU6" s="33">
        <f t="shared" si="8"/>
        <v>33.01</v>
      </c>
      <c r="BV6" s="33">
        <f t="shared" si="8"/>
        <v>32.39</v>
      </c>
      <c r="BW6" s="33">
        <f t="shared" si="8"/>
        <v>24.39</v>
      </c>
      <c r="BX6" s="33">
        <f t="shared" si="8"/>
        <v>22.67</v>
      </c>
      <c r="BY6" s="32" t="str">
        <f>IF(BY7="","",IF(BY7="-","【-】","【"&amp;SUBSTITUTE(TEXT(BY7,"#,##0.00"),"-","△")&amp;"】"))</f>
        <v>【33.35】</v>
      </c>
      <c r="BZ6" s="33">
        <f>IF(BZ7="",NA(),BZ7)</f>
        <v>928.23</v>
      </c>
      <c r="CA6" s="33">
        <f t="shared" ref="CA6:CI6" si="9">IF(CA7="",NA(),CA7)</f>
        <v>683.07</v>
      </c>
      <c r="CB6" s="33">
        <f t="shared" si="9"/>
        <v>732.38</v>
      </c>
      <c r="CC6" s="33">
        <f t="shared" si="9"/>
        <v>944.46</v>
      </c>
      <c r="CD6" s="33">
        <f t="shared" si="9"/>
        <v>1152.8800000000001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15.07</v>
      </c>
      <c r="CL6" s="33">
        <f t="shared" ref="CL6:CT6" si="10">IF(CL7="",NA(),CL7)</f>
        <v>15.05</v>
      </c>
      <c r="CM6" s="33">
        <f t="shared" si="10"/>
        <v>13.97</v>
      </c>
      <c r="CN6" s="33">
        <f t="shared" si="10"/>
        <v>13.62</v>
      </c>
      <c r="CO6" s="33">
        <f t="shared" si="10"/>
        <v>13.23</v>
      </c>
      <c r="CP6" s="33">
        <f t="shared" si="10"/>
        <v>50.66</v>
      </c>
      <c r="CQ6" s="33">
        <f t="shared" si="10"/>
        <v>51.11</v>
      </c>
      <c r="CR6" s="33">
        <f t="shared" si="10"/>
        <v>50.49</v>
      </c>
      <c r="CS6" s="33">
        <f t="shared" si="10"/>
        <v>48.36</v>
      </c>
      <c r="CT6" s="33">
        <f t="shared" si="10"/>
        <v>48.7</v>
      </c>
      <c r="CU6" s="32" t="str">
        <f>IF(CU7="","",IF(CU7="-","【-】","【"&amp;SUBSTITUTE(TEXT(CU7,"#,##0.00"),"-","△")&amp;"】"))</f>
        <v>【57.58】</v>
      </c>
      <c r="CV6" s="33">
        <f>IF(CV7="",NA(),CV7)</f>
        <v>90.06</v>
      </c>
      <c r="CW6" s="33">
        <f t="shared" ref="CW6:DE6" si="11">IF(CW7="",NA(),CW7)</f>
        <v>90.06</v>
      </c>
      <c r="CX6" s="33">
        <f t="shared" si="11"/>
        <v>91.1</v>
      </c>
      <c r="CY6" s="33">
        <f t="shared" si="11"/>
        <v>91.11</v>
      </c>
      <c r="CZ6" s="33">
        <f t="shared" si="11"/>
        <v>91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273821</v>
      </c>
      <c r="D7" s="35">
        <v>47</v>
      </c>
      <c r="E7" s="35">
        <v>1</v>
      </c>
      <c r="F7" s="35">
        <v>0</v>
      </c>
      <c r="G7" s="35">
        <v>0</v>
      </c>
      <c r="H7" s="35" t="s">
        <v>93</v>
      </c>
      <c r="I7" s="35" t="s">
        <v>94</v>
      </c>
      <c r="J7" s="35" t="s">
        <v>95</v>
      </c>
      <c r="K7" s="35" t="s">
        <v>96</v>
      </c>
      <c r="L7" s="35" t="s">
        <v>97</v>
      </c>
      <c r="M7" s="36" t="s">
        <v>98</v>
      </c>
      <c r="N7" s="36" t="s">
        <v>99</v>
      </c>
      <c r="O7" s="36">
        <v>0.49</v>
      </c>
      <c r="P7" s="36">
        <v>2883</v>
      </c>
      <c r="Q7" s="36">
        <v>15857</v>
      </c>
      <c r="R7" s="36">
        <v>25.26</v>
      </c>
      <c r="S7" s="36">
        <v>627.75</v>
      </c>
      <c r="T7" s="36">
        <v>77</v>
      </c>
      <c r="U7" s="36">
        <v>0.2</v>
      </c>
      <c r="V7" s="36">
        <v>385</v>
      </c>
      <c r="W7" s="36">
        <v>97.01</v>
      </c>
      <c r="X7" s="36">
        <v>95.86</v>
      </c>
      <c r="Y7" s="36">
        <v>95.84</v>
      </c>
      <c r="Z7" s="36">
        <v>92.42</v>
      </c>
      <c r="AA7" s="36">
        <v>73.19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5463.77</v>
      </c>
      <c r="BE7" s="36">
        <v>5463.33</v>
      </c>
      <c r="BF7" s="36">
        <v>5947.43</v>
      </c>
      <c r="BG7" s="36">
        <v>5845.53</v>
      </c>
      <c r="BH7" s="36">
        <v>5806.07</v>
      </c>
      <c r="BI7" s="36">
        <v>1442.51</v>
      </c>
      <c r="BJ7" s="36">
        <v>1496.15</v>
      </c>
      <c r="BK7" s="36">
        <v>1462.56</v>
      </c>
      <c r="BL7" s="36">
        <v>1486.62</v>
      </c>
      <c r="BM7" s="36">
        <v>1510.14</v>
      </c>
      <c r="BN7" s="36">
        <v>1242.9000000000001</v>
      </c>
      <c r="BO7" s="36">
        <v>16.73</v>
      </c>
      <c r="BP7" s="36">
        <v>22.75</v>
      </c>
      <c r="BQ7" s="36">
        <v>21.16</v>
      </c>
      <c r="BR7" s="36">
        <v>17</v>
      </c>
      <c r="BS7" s="36">
        <v>13.95</v>
      </c>
      <c r="BT7" s="36">
        <v>33.299999999999997</v>
      </c>
      <c r="BU7" s="36">
        <v>33.01</v>
      </c>
      <c r="BV7" s="36">
        <v>32.39</v>
      </c>
      <c r="BW7" s="36">
        <v>24.39</v>
      </c>
      <c r="BX7" s="36">
        <v>22.67</v>
      </c>
      <c r="BY7" s="36">
        <v>33.35</v>
      </c>
      <c r="BZ7" s="36">
        <v>928.23</v>
      </c>
      <c r="CA7" s="36">
        <v>683.07</v>
      </c>
      <c r="CB7" s="36">
        <v>732.38</v>
      </c>
      <c r="CC7" s="36">
        <v>944.46</v>
      </c>
      <c r="CD7" s="36">
        <v>1152.8800000000001</v>
      </c>
      <c r="CE7" s="36">
        <v>526.57000000000005</v>
      </c>
      <c r="CF7" s="36">
        <v>523.08000000000004</v>
      </c>
      <c r="CG7" s="36">
        <v>530.83000000000004</v>
      </c>
      <c r="CH7" s="36">
        <v>734.18</v>
      </c>
      <c r="CI7" s="36">
        <v>789.62</v>
      </c>
      <c r="CJ7" s="36">
        <v>524.69000000000005</v>
      </c>
      <c r="CK7" s="36">
        <v>15.07</v>
      </c>
      <c r="CL7" s="36">
        <v>15.05</v>
      </c>
      <c r="CM7" s="36">
        <v>13.97</v>
      </c>
      <c r="CN7" s="36">
        <v>13.62</v>
      </c>
      <c r="CO7" s="36">
        <v>13.23</v>
      </c>
      <c r="CP7" s="36">
        <v>50.66</v>
      </c>
      <c r="CQ7" s="36">
        <v>51.11</v>
      </c>
      <c r="CR7" s="36">
        <v>50.49</v>
      </c>
      <c r="CS7" s="36">
        <v>48.36</v>
      </c>
      <c r="CT7" s="36">
        <v>48.7</v>
      </c>
      <c r="CU7" s="36">
        <v>57.58</v>
      </c>
      <c r="CV7" s="36">
        <v>90.06</v>
      </c>
      <c r="CW7" s="36">
        <v>90.06</v>
      </c>
      <c r="CX7" s="36">
        <v>91.1</v>
      </c>
      <c r="CY7" s="36">
        <v>91.11</v>
      </c>
      <c r="CZ7" s="36">
        <v>91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cp:lastPrinted>2017-02-10T04:24:37Z</cp:lastPrinted>
  <dcterms:created xsi:type="dcterms:W3CDTF">2016-12-02T02:19:46Z</dcterms:created>
  <dcterms:modified xsi:type="dcterms:W3CDTF">2017-02-22T05:01:29Z</dcterms:modified>
  <cp:category/>
</cp:coreProperties>
</file>