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790" yWindow="870" windowWidth="10530" windowHeight="80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<sst xmlns="http://schemas.openxmlformats.org/spreadsheetml/2006/main" count="221" uniqueCount="111">
  <si>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</si>
  <si>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</si>
  <si>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</si>
  <si>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</si>
  <si>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</si>
  <si>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</si>
  <si>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</si>
  <si>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</si>
  <si>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</si>
  <si>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</si>
  <si>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</si>
  <si>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</si>
  <si>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</si>
  <si>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</si>
  <si>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</si>
  <si>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</si>
  <si>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</si>
  <si>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</si>
  <si>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</si>
  <si>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</si>
  <si>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</si>
  <si>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</si>
  <si>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</si>
  <si>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</si>
  <si>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</si>
  <si>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</si>
  <si>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</si>
  <si>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</si>
  <si>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</si>
  <si>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</si>
  <si>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</si>
  <si>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</si>
  <si>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</si>
  <si>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</si>
  <si>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</si>
  <si>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</si>
  <si>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</si>
  <si>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</si>
  <si>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</si>
  <si>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</si>
  <si>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</si>
  <si>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</si>
  <si>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</si>
  <si>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</si>
  <si>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</si>
  <si>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</si>
  <si>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</si>
  <si>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</si>
  <si>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</si>
  <si>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</si>
  <si>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</si>
  <si>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</si>
  <si>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</si>
  <si>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</si>
  <si>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</si>
  <si>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</si>
  <si>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</si>
  <si>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</si>
  <si>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</si>
  <si>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</si>
  <si>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</si>
  <si>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</si>
  <si>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</si>
  <si>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</si>
  <si>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</si>
  <si>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</si>
  <si>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</si>
  <si>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</si>
  <si>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</si>
  <si>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</si>
  <si>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</si>
  <si>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</si>
  <si>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</si>
  <si>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</si>
  <si>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</si>
  <si>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</si>
  <si>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</si>
  <si>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</si>
  <si>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</si>
  <si>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</si>
  <si>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</si>
  <si>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</si>
  <si>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</si>
  <si>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</si>
  <si>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</si>
  <si>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</si>
  <si>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</si>
  <si>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</si>
  <si>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</si>
  <si>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</si>
  <si>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</si>
  <si>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</si>
  <si>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</si>
  <si>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</si>
  <si>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</si>
  <si>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</si>
  <si>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能勢町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</si>
  <si>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</si>
  <si>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</si>
  <si>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</si>
  <si>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</si>
  <si>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</si>
  <si>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</si>
  <si>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</si>
  <si>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</si>
  <si>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</si>
  <si>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</si>
  <si>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</si>
  <si>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残高対事業規模比率は、平均値を下回っており減少傾向にはあるものの、収益的収支比率が100％を大きく下回っており健全な経営状況とは言えないことから、引き続き費用の縮減や水洗化の促進等、経営健全化に向けた取組みを続けていくことが必要である。
　 経費回収率及び汚水処理原価ともに、平均値より良いものの、経費回収率が100％を大きく下回っているため、引き続き費用の縮減や水洗化の促進等、経営の効率性についても改善が必要である。
    施設利用率は、管渠整備の拡大を行っているところであり、今後改善されていくと考えられる。</t>
    <rPh sb="17" eb="20">
      <t>ヘイキンチ</t>
    </rPh>
    <rPh sb="21" eb="23">
      <t>シタマワ</t>
    </rPh>
    <rPh sb="27" eb="29">
      <t>ゲンショウ</t>
    </rPh>
    <rPh sb="29" eb="31">
      <t>ケイコウ</t>
    </rPh>
    <rPh sb="39" eb="42">
      <t>シュウエキテキ</t>
    </rPh>
    <rPh sb="42" eb="44">
      <t>シュウシ</t>
    </rPh>
    <rPh sb="44" eb="46">
      <t>ヒリツ</t>
    </rPh>
    <rPh sb="52" eb="53">
      <t>オオ</t>
    </rPh>
    <rPh sb="55" eb="57">
      <t>シタマワ</t>
    </rPh>
    <rPh sb="61" eb="63">
      <t>ケンゼン</t>
    </rPh>
    <rPh sb="64" eb="66">
      <t>ケイエイ</t>
    </rPh>
    <rPh sb="66" eb="68">
      <t>ジョウキョウ</t>
    </rPh>
    <rPh sb="70" eb="71">
      <t>イ</t>
    </rPh>
    <rPh sb="83" eb="85">
      <t>ヒヨウ</t>
    </rPh>
    <rPh sb="86" eb="88">
      <t>シュクゲン</t>
    </rPh>
    <rPh sb="89" eb="92">
      <t>スイセンカ</t>
    </rPh>
    <rPh sb="93" eb="95">
      <t>ソクシン</t>
    </rPh>
    <rPh sb="95" eb="96">
      <t>トウ</t>
    </rPh>
    <rPh sb="97" eb="99">
      <t>ケイエイ</t>
    </rPh>
    <rPh sb="99" eb="101">
      <t>ケンゼン</t>
    </rPh>
    <rPh sb="101" eb="102">
      <t>カ</t>
    </rPh>
    <rPh sb="103" eb="104">
      <t>ム</t>
    </rPh>
    <rPh sb="106" eb="108">
      <t>トリク</t>
    </rPh>
    <rPh sb="110" eb="111">
      <t>ツヅ</t>
    </rPh>
    <rPh sb="118" eb="120">
      <t>ヒツヨウ</t>
    </rPh>
    <rPh sb="127" eb="129">
      <t>ケイヒ</t>
    </rPh>
    <rPh sb="129" eb="131">
      <t>カイシュウ</t>
    </rPh>
    <rPh sb="131" eb="132">
      <t>リツ</t>
    </rPh>
    <rPh sb="132" eb="133">
      <t>オヨ</t>
    </rPh>
    <rPh sb="134" eb="136">
      <t>オスイ</t>
    </rPh>
    <rPh sb="136" eb="138">
      <t>ショリ</t>
    </rPh>
    <rPh sb="138" eb="140">
      <t>ゲンカ</t>
    </rPh>
    <rPh sb="144" eb="147">
      <t>ヘイキンチ</t>
    </rPh>
    <rPh sb="149" eb="150">
      <t>ヨ</t>
    </rPh>
    <rPh sb="155" eb="157">
      <t>ケイヒ</t>
    </rPh>
    <rPh sb="157" eb="159">
      <t>カイシュウ</t>
    </rPh>
    <rPh sb="159" eb="160">
      <t>リツ</t>
    </rPh>
    <rPh sb="166" eb="167">
      <t>オオ</t>
    </rPh>
    <rPh sb="169" eb="171">
      <t>シタマワ</t>
    </rPh>
    <rPh sb="178" eb="179">
      <t>ヒ</t>
    </rPh>
    <rPh sb="180" eb="181">
      <t>ツヅ</t>
    </rPh>
    <rPh sb="182" eb="184">
      <t>ヒヨウ</t>
    </rPh>
    <rPh sb="185" eb="187">
      <t>シュクゲン</t>
    </rPh>
    <rPh sb="188" eb="191">
      <t>スイセンカ</t>
    </rPh>
    <rPh sb="192" eb="194">
      <t>ソクシン</t>
    </rPh>
    <rPh sb="194" eb="195">
      <t>トウ</t>
    </rPh>
    <rPh sb="196" eb="198">
      <t>ケイエイ</t>
    </rPh>
    <rPh sb="199" eb="202">
      <t>コウリツセイ</t>
    </rPh>
    <rPh sb="207" eb="209">
      <t>カイゼン</t>
    </rPh>
    <rPh sb="210" eb="212">
      <t>ヒツヨウ</t>
    </rPh>
    <rPh sb="248" eb="250">
      <t>コンゴ</t>
    </rPh>
    <rPh sb="250" eb="252">
      <t>カイゼン</t>
    </rPh>
    <rPh sb="258" eb="259">
      <t>カンガ</t>
    </rPh>
    <phoneticPr fontId="4"/>
  </si>
  <si>
    <t xml:space="preserve">   下水道事業で整備した管については、平成14年3月の供用開始後あまり年数が経っていないため対象となるものはない。
　 平成27年度の③管渠改善率に数値が表れているのは、宅地開発時に埋設された管で町が移管を受けたものについて、不明水対策のため調査を行い、管更生等補修を行ったことによるものである。</t>
    <rPh sb="3" eb="5">
      <t>ゲスイ</t>
    </rPh>
    <rPh sb="5" eb="6">
      <t>ドウ</t>
    </rPh>
    <rPh sb="6" eb="8">
      <t>ジギョウ</t>
    </rPh>
    <rPh sb="9" eb="11">
      <t>セイビ</t>
    </rPh>
    <rPh sb="13" eb="14">
      <t>カン</t>
    </rPh>
    <rPh sb="20" eb="22">
      <t>ヘイセイ</t>
    </rPh>
    <rPh sb="24" eb="25">
      <t>ネン</t>
    </rPh>
    <rPh sb="26" eb="27">
      <t>ツキ</t>
    </rPh>
    <rPh sb="28" eb="30">
      <t>キョウヨウ</t>
    </rPh>
    <rPh sb="30" eb="32">
      <t>カイシ</t>
    </rPh>
    <rPh sb="32" eb="33">
      <t>ゴ</t>
    </rPh>
    <rPh sb="36" eb="38">
      <t>ネンスウ</t>
    </rPh>
    <rPh sb="39" eb="40">
      <t>タ</t>
    </rPh>
    <rPh sb="47" eb="49">
      <t>タイショウ</t>
    </rPh>
    <rPh sb="61" eb="63">
      <t>ヘイセイ</t>
    </rPh>
    <rPh sb="65" eb="67">
      <t>ネンド</t>
    </rPh>
    <rPh sb="69" eb="71">
      <t>カンキョ</t>
    </rPh>
    <rPh sb="71" eb="73">
      <t>カイゼン</t>
    </rPh>
    <rPh sb="73" eb="74">
      <t>リツ</t>
    </rPh>
    <rPh sb="75" eb="77">
      <t>スウチ</t>
    </rPh>
    <rPh sb="78" eb="79">
      <t>アラワ</t>
    </rPh>
    <rPh sb="86" eb="88">
      <t>タクチ</t>
    </rPh>
    <rPh sb="88" eb="90">
      <t>カイハツ</t>
    </rPh>
    <rPh sb="90" eb="91">
      <t>ジ</t>
    </rPh>
    <rPh sb="92" eb="94">
      <t>マイセツ</t>
    </rPh>
    <rPh sb="97" eb="98">
      <t>カン</t>
    </rPh>
    <rPh sb="99" eb="100">
      <t>チョウ</t>
    </rPh>
    <rPh sb="101" eb="103">
      <t>イカン</t>
    </rPh>
    <rPh sb="104" eb="105">
      <t>ウ</t>
    </rPh>
    <rPh sb="114" eb="116">
      <t>フメイ</t>
    </rPh>
    <rPh sb="116" eb="117">
      <t>スイ</t>
    </rPh>
    <rPh sb="117" eb="119">
      <t>タイサク</t>
    </rPh>
    <rPh sb="122" eb="124">
      <t>チョウサ</t>
    </rPh>
    <rPh sb="125" eb="126">
      <t>オコナ</t>
    </rPh>
    <rPh sb="128" eb="129">
      <t>カン</t>
    </rPh>
    <rPh sb="129" eb="130">
      <t>サラ</t>
    </rPh>
    <rPh sb="130" eb="131">
      <t>セイ</t>
    </rPh>
    <rPh sb="131" eb="132">
      <t>トウ</t>
    </rPh>
    <rPh sb="132" eb="134">
      <t>ホシュウ</t>
    </rPh>
    <rPh sb="135" eb="136">
      <t>オコナ</t>
    </rPh>
    <phoneticPr fontId="4"/>
  </si>
  <si>
    <t xml:space="preserve">   各指標とも、平均値と比較して概ね良好な経営状況に見えるが、実際の経営は一般会計からの繰入金に大きく依存している。そのため、経営の健全化にについて実態把握を適切に行っていくとともに、自立した経営に向けて、適切な料金水準について検討を行い、経費の縮減、水洗化の促進等一層の経営努力を続けていくことが必要である。
   今後、機械設備の更新時期を迎えるため、早急に長寿命化計画を作成することにより、更新時期及び経費等を的確に把握し、経営に与える影響等を考慮した上で、更新工事を多年に分割した投資計画を立て、経営戦略を行う予定である。</t>
    <rPh sb="3" eb="6">
      <t>カクシヒョウ</t>
    </rPh>
    <rPh sb="9" eb="12">
      <t>ヘイキンチ</t>
    </rPh>
    <rPh sb="13" eb="15">
      <t>ヒカク</t>
    </rPh>
    <rPh sb="19" eb="21">
      <t>リョウコウ</t>
    </rPh>
    <rPh sb="22" eb="24">
      <t>ケイエイ</t>
    </rPh>
    <rPh sb="24" eb="26">
      <t>ジョウキョウ</t>
    </rPh>
    <rPh sb="27" eb="28">
      <t>ミ</t>
    </rPh>
    <rPh sb="32" eb="34">
      <t>ジッサイ</t>
    </rPh>
    <rPh sb="35" eb="37">
      <t>ケイエイ</t>
    </rPh>
    <rPh sb="38" eb="40">
      <t>イッパン</t>
    </rPh>
    <rPh sb="40" eb="42">
      <t>カイケイ</t>
    </rPh>
    <rPh sb="45" eb="47">
      <t>クリイレ</t>
    </rPh>
    <rPh sb="47" eb="48">
      <t>キン</t>
    </rPh>
    <rPh sb="49" eb="50">
      <t>オオ</t>
    </rPh>
    <rPh sb="52" eb="54">
      <t>イゾン</t>
    </rPh>
    <rPh sb="64" eb="66">
      <t>ケイエイ</t>
    </rPh>
    <rPh sb="67" eb="70">
      <t>ケンゼンカ</t>
    </rPh>
    <rPh sb="75" eb="77">
      <t>ジッタイ</t>
    </rPh>
    <rPh sb="77" eb="79">
      <t>ハアク</t>
    </rPh>
    <rPh sb="80" eb="82">
      <t>テキセツ</t>
    </rPh>
    <rPh sb="83" eb="84">
      <t>オコナ</t>
    </rPh>
    <rPh sb="93" eb="95">
      <t>ジリツ</t>
    </rPh>
    <rPh sb="97" eb="99">
      <t>ケイエイ</t>
    </rPh>
    <rPh sb="100" eb="101">
      <t>ム</t>
    </rPh>
    <rPh sb="104" eb="106">
      <t>テキセツ</t>
    </rPh>
    <rPh sb="107" eb="109">
      <t>リョウキン</t>
    </rPh>
    <rPh sb="109" eb="111">
      <t>スイジュン</t>
    </rPh>
    <rPh sb="115" eb="117">
      <t>ケントウ</t>
    </rPh>
    <rPh sb="118" eb="119">
      <t>オコナ</t>
    </rPh>
    <rPh sb="121" eb="123">
      <t>ケイヒ</t>
    </rPh>
    <rPh sb="124" eb="126">
      <t>シュクゲン</t>
    </rPh>
    <rPh sb="127" eb="130">
      <t>スイセンカ</t>
    </rPh>
    <rPh sb="131" eb="133">
      <t>ソクシン</t>
    </rPh>
    <rPh sb="133" eb="134">
      <t>トウ</t>
    </rPh>
    <rPh sb="134" eb="136">
      <t>イッソウ</t>
    </rPh>
    <rPh sb="137" eb="139">
      <t>ケイエイ</t>
    </rPh>
    <rPh sb="139" eb="141">
      <t>ドリョク</t>
    </rPh>
    <rPh sb="142" eb="143">
      <t>ツヅ</t>
    </rPh>
    <rPh sb="150" eb="152">
      <t>ヒツヨウ</t>
    </rPh>
    <rPh sb="160" eb="162">
      <t>コンゴ</t>
    </rPh>
    <rPh sb="163" eb="165">
      <t>キカイ</t>
    </rPh>
    <rPh sb="165" eb="167">
      <t>セツビ</t>
    </rPh>
    <rPh sb="170" eb="172">
      <t>ジキ</t>
    </rPh>
    <rPh sb="173" eb="174">
      <t>ムカ</t>
    </rPh>
    <rPh sb="182" eb="183">
      <t>チョウ</t>
    </rPh>
    <rPh sb="183" eb="186">
      <t>ジュミョウカ</t>
    </rPh>
    <rPh sb="186" eb="188">
      <t>ケイカク</t>
    </rPh>
    <rPh sb="189" eb="191">
      <t>サクセイ</t>
    </rPh>
    <rPh sb="199" eb="201">
      <t>コウシン</t>
    </rPh>
    <rPh sb="201" eb="203">
      <t>ジキ</t>
    </rPh>
    <rPh sb="203" eb="204">
      <t>オヨ</t>
    </rPh>
    <rPh sb="205" eb="207">
      <t>ケイヒ</t>
    </rPh>
    <rPh sb="207" eb="208">
      <t>トウ</t>
    </rPh>
    <rPh sb="209" eb="211">
      <t>テキカク</t>
    </rPh>
    <rPh sb="212" eb="214">
      <t>ハアク</t>
    </rPh>
    <rPh sb="216" eb="218">
      <t>ケイエイ</t>
    </rPh>
    <rPh sb="219" eb="220">
      <t>アタ</t>
    </rPh>
    <rPh sb="222" eb="224">
      <t>エイキョウ</t>
    </rPh>
    <rPh sb="224" eb="225">
      <t>トウ</t>
    </rPh>
    <rPh sb="226" eb="228">
      <t>コウリョ</t>
    </rPh>
    <rPh sb="230" eb="231">
      <t>ウエ</t>
    </rPh>
    <rPh sb="233" eb="235">
      <t>コウシン</t>
    </rPh>
    <rPh sb="235" eb="237">
      <t>コウジ</t>
    </rPh>
    <rPh sb="238" eb="240">
      <t>タネン</t>
    </rPh>
    <rPh sb="241" eb="243">
      <t>ブンカツ</t>
    </rPh>
    <rPh sb="245" eb="247">
      <t>トウシ</t>
    </rPh>
    <rPh sb="247" eb="249">
      <t>ケイカク</t>
    </rPh>
    <rPh sb="250" eb="251">
      <t>タ</t>
    </rPh>
    <rPh sb="253" eb="255">
      <t>ケイエイ</t>
    </rPh>
    <rPh sb="255" eb="257">
      <t>センリャク</t>
    </rPh>
    <rPh sb="258" eb="259">
      <t>オコナ</t>
    </rPh>
    <rPh sb="260" eb="26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</si>
</sst>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1.93</c:v>
                </c:pt>
              </c:numCache>
            </c:numRef>
          </c:val>
        </c:ser>
        <c:dLbls>
          <c:showLegendKey val="0"/>
          <c:showVal val="0"/>
          <c:showCatName val="0"/>
          <c:showSerName val="0"/>
          <c:showPercent val="0"/>
          <c:showBubbleSize val="0"/>
        </c:dLbls>
        <c:gapWidth val="150"/>
        <c:axId val="95504256"/>
        <c:axId val="955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5504256"/>
        <c:axId val="95522816"/>
      </c:lineChart>
      <c:dateAx>
        <c:axId val="95504256"/>
        <c:scaling>
          <c:orientation val="minMax"/>
        </c:scaling>
        <c:delete val="1"/>
        <c:axPos val="b"/>
        <c:numFmt formatCode="ge" sourceLinked="1"/>
        <c:majorTickMark val="none"/>
        <c:minorTickMark val="none"/>
        <c:tickLblPos val="none"/>
        <c:crossAx val="95522816"/>
        <c:crosses val="autoZero"/>
        <c:auto val="1"/>
        <c:lblOffset val="100"/>
        <c:baseTimeUnit val="years"/>
      </c:dateAx>
      <c:valAx>
        <c:axId val="95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32.26</c:v>
                </c:pt>
                <c:pt idx="1">
                  <c:v>31.4</c:v>
                </c:pt>
                <c:pt idx="2">
                  <c:v>31.98</c:v>
                </c:pt>
                <c:pt idx="3">
                  <c:v>32.590000000000003</c:v>
                </c:pt>
                <c:pt idx="4">
                  <c:v>34.03</c:v>
                </c:pt>
              </c:numCache>
            </c:numRef>
          </c:val>
        </c:ser>
        <c:dLbls>
          <c:showLegendKey val="0"/>
          <c:showVal val="0"/>
          <c:showCatName val="0"/>
          <c:showSerName val="0"/>
          <c:showPercent val="0"/>
          <c:showBubbleSize val="0"/>
        </c:dLbls>
        <c:gapWidth val="150"/>
        <c:axId val="96330112"/>
        <c:axId val="96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6330112"/>
        <c:axId val="96332032"/>
      </c:lineChart>
      <c:dateAx>
        <c:axId val="96330112"/>
        <c:scaling>
          <c:orientation val="minMax"/>
        </c:scaling>
        <c:delete val="1"/>
        <c:axPos val="b"/>
        <c:numFmt formatCode="ge" sourceLinked="1"/>
        <c:majorTickMark val="none"/>
        <c:minorTickMark val="none"/>
        <c:tickLblPos val="none"/>
        <c:crossAx val="96332032"/>
        <c:crosses val="autoZero"/>
        <c:auto val="1"/>
        <c:lblOffset val="100"/>
        <c:baseTimeUnit val="years"/>
      </c:dateAx>
      <c:valAx>
        <c:axId val="96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77.97</c:v>
                </c:pt>
                <c:pt idx="1">
                  <c:v>76.13</c:v>
                </c:pt>
                <c:pt idx="2">
                  <c:v>75.53</c:v>
                </c:pt>
                <c:pt idx="3">
                  <c:v>72.52</c:v>
                </c:pt>
                <c:pt idx="4">
                  <c:v>73.92</c:v>
                </c:pt>
              </c:numCache>
            </c:numRef>
          </c:val>
        </c:ser>
        <c:dLbls>
          <c:showLegendKey val="0"/>
          <c:showVal val="0"/>
          <c:showCatName val="0"/>
          <c:showSerName val="0"/>
          <c:showPercent val="0"/>
          <c:showBubbleSize val="0"/>
        </c:dLbls>
        <c:gapWidth val="150"/>
        <c:axId val="96413568"/>
        <c:axId val="964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6413568"/>
        <c:axId val="96428032"/>
      </c:lineChart>
      <c:dateAx>
        <c:axId val="96413568"/>
        <c:scaling>
          <c:orientation val="minMax"/>
        </c:scaling>
        <c:delete val="1"/>
        <c:axPos val="b"/>
        <c:numFmt formatCode="ge" sourceLinked="1"/>
        <c:majorTickMark val="none"/>
        <c:minorTickMark val="none"/>
        <c:tickLblPos val="none"/>
        <c:crossAx val="96428032"/>
        <c:crosses val="autoZero"/>
        <c:auto val="1"/>
        <c:lblOffset val="100"/>
        <c:baseTimeUnit val="years"/>
      </c:dateAx>
      <c:valAx>
        <c:axId val="964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80.44</c:v>
                </c:pt>
                <c:pt idx="1">
                  <c:v>84.03</c:v>
                </c:pt>
                <c:pt idx="2">
                  <c:v>82.9</c:v>
                </c:pt>
                <c:pt idx="3">
                  <c:v>82.69</c:v>
                </c:pt>
                <c:pt idx="4">
                  <c:v>81.44</c:v>
                </c:pt>
              </c:numCache>
            </c:numRef>
          </c:val>
        </c:ser>
        <c:dLbls>
          <c:showLegendKey val="0"/>
          <c:showVal val="0"/>
          <c:showCatName val="0"/>
          <c:showSerName val="0"/>
          <c:showPercent val="0"/>
          <c:showBubbleSize val="0"/>
        </c:dLbls>
        <c:gapWidth val="150"/>
        <c:axId val="95557120"/>
        <c:axId val="955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57120"/>
        <c:axId val="95559040"/>
      </c:lineChart>
      <c:dateAx>
        <c:axId val="95557120"/>
        <c:scaling>
          <c:orientation val="minMax"/>
        </c:scaling>
        <c:delete val="1"/>
        <c:axPos val="b"/>
        <c:numFmt formatCode="ge" sourceLinked="1"/>
        <c:majorTickMark val="none"/>
        <c:minorTickMark val="none"/>
        <c:tickLblPos val="none"/>
        <c:crossAx val="95559040"/>
        <c:crosses val="autoZero"/>
        <c:auto val="1"/>
        <c:lblOffset val="100"/>
        <c:baseTimeUnit val="years"/>
      </c:dateAx>
      <c:valAx>
        <c:axId val="955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89504"/>
        <c:axId val="955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89504"/>
        <c:axId val="95591424"/>
      </c:lineChart>
      <c:dateAx>
        <c:axId val="95589504"/>
        <c:scaling>
          <c:orientation val="minMax"/>
        </c:scaling>
        <c:delete val="1"/>
        <c:axPos val="b"/>
        <c:numFmt formatCode="ge" sourceLinked="1"/>
        <c:majorTickMark val="none"/>
        <c:minorTickMark val="none"/>
        <c:tickLblPos val="none"/>
        <c:crossAx val="95591424"/>
        <c:crosses val="autoZero"/>
        <c:auto val="1"/>
        <c:lblOffset val="100"/>
        <c:baseTimeUnit val="years"/>
      </c:dateAx>
      <c:valAx>
        <c:axId val="955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27392"/>
        <c:axId val="960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27392"/>
        <c:axId val="96029312"/>
      </c:lineChart>
      <c:dateAx>
        <c:axId val="96027392"/>
        <c:scaling>
          <c:orientation val="minMax"/>
        </c:scaling>
        <c:delete val="1"/>
        <c:axPos val="b"/>
        <c:numFmt formatCode="ge" sourceLinked="1"/>
        <c:majorTickMark val="none"/>
        <c:minorTickMark val="none"/>
        <c:tickLblPos val="none"/>
        <c:crossAx val="96029312"/>
        <c:crosses val="autoZero"/>
        <c:auto val="1"/>
        <c:lblOffset val="100"/>
        <c:baseTimeUnit val="years"/>
      </c:dateAx>
      <c:valAx>
        <c:axId val="960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74368"/>
        <c:axId val="961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74368"/>
        <c:axId val="96146176"/>
      </c:lineChart>
      <c:dateAx>
        <c:axId val="96074368"/>
        <c:scaling>
          <c:orientation val="minMax"/>
        </c:scaling>
        <c:delete val="1"/>
        <c:axPos val="b"/>
        <c:numFmt formatCode="ge" sourceLinked="1"/>
        <c:majorTickMark val="none"/>
        <c:minorTickMark val="none"/>
        <c:tickLblPos val="none"/>
        <c:crossAx val="96146176"/>
        <c:crosses val="autoZero"/>
        <c:auto val="1"/>
        <c:lblOffset val="100"/>
        <c:baseTimeUnit val="years"/>
      </c:dateAx>
      <c:valAx>
        <c:axId val="961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88672"/>
        <c:axId val="961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88672"/>
        <c:axId val="96194944"/>
      </c:lineChart>
      <c:dateAx>
        <c:axId val="96188672"/>
        <c:scaling>
          <c:orientation val="minMax"/>
        </c:scaling>
        <c:delete val="1"/>
        <c:axPos val="b"/>
        <c:numFmt formatCode="ge" sourceLinked="1"/>
        <c:majorTickMark val="none"/>
        <c:minorTickMark val="none"/>
        <c:tickLblPos val="none"/>
        <c:crossAx val="96194944"/>
        <c:crosses val="autoZero"/>
        <c:auto val="1"/>
        <c:lblOffset val="100"/>
        <c:baseTimeUnit val="years"/>
      </c:dateAx>
      <c:valAx>
        <c:axId val="961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1397.45</c:v>
                </c:pt>
                <c:pt idx="1">
                  <c:v>1065.1600000000001</c:v>
                </c:pt>
                <c:pt idx="2">
                  <c:v>886.59</c:v>
                </c:pt>
                <c:pt idx="3">
                  <c:v>629.02</c:v>
                </c:pt>
                <c:pt idx="4">
                  <c:v>488.5</c:v>
                </c:pt>
              </c:numCache>
            </c:numRef>
          </c:val>
        </c:ser>
        <c:dLbls>
          <c:showLegendKey val="0"/>
          <c:showVal val="0"/>
          <c:showCatName val="0"/>
          <c:showSerName val="0"/>
          <c:showPercent val="0"/>
          <c:showBubbleSize val="0"/>
        </c:dLbls>
        <c:gapWidth val="150"/>
        <c:axId val="96221056"/>
        <c:axId val="962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6221056"/>
        <c:axId val="96227328"/>
      </c:lineChart>
      <c:dateAx>
        <c:axId val="96221056"/>
        <c:scaling>
          <c:orientation val="minMax"/>
        </c:scaling>
        <c:delete val="1"/>
        <c:axPos val="b"/>
        <c:numFmt formatCode="ge" sourceLinked="1"/>
        <c:majorTickMark val="none"/>
        <c:minorTickMark val="none"/>
        <c:tickLblPos val="none"/>
        <c:crossAx val="96227328"/>
        <c:crosses val="autoZero"/>
        <c:auto val="1"/>
        <c:lblOffset val="100"/>
        <c:baseTimeUnit val="years"/>
      </c:dateAx>
      <c:valAx>
        <c:axId val="962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60.58</c:v>
                </c:pt>
                <c:pt idx="1">
                  <c:v>64.36</c:v>
                </c:pt>
                <c:pt idx="2">
                  <c:v>62.33</c:v>
                </c:pt>
                <c:pt idx="3">
                  <c:v>62.2</c:v>
                </c:pt>
                <c:pt idx="4">
                  <c:v>66.73</c:v>
                </c:pt>
              </c:numCache>
            </c:numRef>
          </c:val>
        </c:ser>
        <c:dLbls>
          <c:showLegendKey val="0"/>
          <c:showVal val="0"/>
          <c:showCatName val="0"/>
          <c:showSerName val="0"/>
          <c:showPercent val="0"/>
          <c:showBubbleSize val="0"/>
        </c:dLbls>
        <c:gapWidth val="150"/>
        <c:axId val="96265728"/>
        <c:axId val="962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6265728"/>
        <c:axId val="96267648"/>
      </c:lineChart>
      <c:dateAx>
        <c:axId val="96265728"/>
        <c:scaling>
          <c:orientation val="minMax"/>
        </c:scaling>
        <c:delete val="1"/>
        <c:axPos val="b"/>
        <c:numFmt formatCode="ge" sourceLinked="1"/>
        <c:majorTickMark val="none"/>
        <c:minorTickMark val="none"/>
        <c:tickLblPos val="none"/>
        <c:crossAx val="96267648"/>
        <c:crosses val="autoZero"/>
        <c:auto val="1"/>
        <c:lblOffset val="100"/>
        <c:baseTimeUnit val="years"/>
      </c:dateAx>
      <c:valAx>
        <c:axId val="962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244.24</c:v>
                </c:pt>
                <c:pt idx="1">
                  <c:v>241.02</c:v>
                </c:pt>
                <c:pt idx="2">
                  <c:v>249.79</c:v>
                </c:pt>
                <c:pt idx="3">
                  <c:v>265.86</c:v>
                </c:pt>
                <c:pt idx="4">
                  <c:v>248.02</c:v>
                </c:pt>
              </c:numCache>
            </c:numRef>
          </c:val>
        </c:ser>
        <c:dLbls>
          <c:showLegendKey val="0"/>
          <c:showVal val="0"/>
          <c:showCatName val="0"/>
          <c:showSerName val="0"/>
          <c:showPercent val="0"/>
          <c:showBubbleSize val="0"/>
        </c:dLbls>
        <c:gapWidth val="150"/>
        <c:axId val="96293632"/>
        <c:axId val="962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6293632"/>
        <c:axId val="96295552"/>
      </c:lineChart>
      <c:dateAx>
        <c:axId val="96293632"/>
        <c:scaling>
          <c:orientation val="minMax"/>
        </c:scaling>
        <c:delete val="1"/>
        <c:axPos val="b"/>
        <c:numFmt formatCode="ge" sourceLinked="1"/>
        <c:majorTickMark val="none"/>
        <c:minorTickMark val="none"/>
        <c:tickLblPos val="none"/>
        <c:crossAx val="96295552"/>
        <c:crosses val="autoZero"/>
        <c:auto val="1"/>
        <c:lblOffset val="100"/>
        <c:baseTimeUnit val="years"/>
      </c:dateAx>
      <c:valAx>
        <c:axId val="962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能勢町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D3</v>
      </c>
      <c r="X8" s="76"/>
      <c r="Y8" s="76"/>
      <c r="Z8" s="76"/>
      <c r="AA8" s="76"/>
      <c r="AB8" s="76"/>
      <c r="AC8" s="76"/>
      <c r="AD8" s="3"/>
      <c r="AE8" s="3"/>
      <c r="AF8" s="3"/>
      <c r="AG8" s="3"/>
      <c r="AH8" s="3"/>
      <c r="AI8" s="3"/>
      <c r="AJ8" s="3"/>
      <c r="AK8" s="3"/>
      <c r="AL8" s="70">
        <f>データ!R6</f>
        <v>10893</v>
      </c>
      <c r="AM8" s="70"/>
      <c r="AN8" s="70"/>
      <c r="AO8" s="70"/>
      <c r="AP8" s="70"/>
      <c r="AQ8" s="70"/>
      <c r="AR8" s="70"/>
      <c r="AS8" s="70"/>
      <c r="AT8" s="69">
        <f>データ!S6</f>
        <v>98.75</v>
      </c>
      <c r="AU8" s="69"/>
      <c r="AV8" s="69"/>
      <c r="AW8" s="69"/>
      <c r="AX8" s="69"/>
      <c r="AY8" s="69"/>
      <c r="AZ8" s="69"/>
      <c r="BA8" s="69"/>
      <c r="BB8" s="69">
        <f>データ!T6</f>
        <v>110.31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7.7</v>
      </c>
      <c r="Q10" s="69"/>
      <c r="R10" s="69"/>
      <c r="S10" s="69"/>
      <c r="T10" s="69"/>
      <c r="U10" s="69"/>
      <c r="V10" s="69"/>
      <c r="W10" s="69">
        <f>データ!P6</f>
        <v>81.22</v>
      </c>
      <c r="X10" s="69"/>
      <c r="Y10" s="69"/>
      <c r="Z10" s="69"/>
      <c r="AA10" s="69"/>
      <c r="AB10" s="69"/>
      <c r="AC10" s="69"/>
      <c r="AD10" s="70">
        <f>データ!Q6</f>
        <v>2271</v>
      </c>
      <c r="AE10" s="70"/>
      <c r="AF10" s="70"/>
      <c r="AG10" s="70"/>
      <c r="AH10" s="70"/>
      <c r="AI10" s="70"/>
      <c r="AJ10" s="70"/>
      <c r="AK10" s="2"/>
      <c r="AL10" s="70">
        <f>データ!U6</f>
        <v>832</v>
      </c>
      <c r="AM10" s="70"/>
      <c r="AN10" s="70"/>
      <c r="AO10" s="70"/>
      <c r="AP10" s="70"/>
      <c r="AQ10" s="70"/>
      <c r="AR10" s="70"/>
      <c r="AS10" s="70"/>
      <c r="AT10" s="69">
        <f>データ!V6</f>
        <v>0.49</v>
      </c>
      <c r="AU10" s="69"/>
      <c r="AV10" s="69"/>
      <c r="AW10" s="69"/>
      <c r="AX10" s="69"/>
      <c r="AY10" s="69"/>
      <c r="AZ10" s="69"/>
      <c r="BA10" s="69"/>
      <c r="BB10" s="69">
        <f>データ!W6</f>
        <v>1697.96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273228</v>
      </c>
      <c r="D6" s="31">
        <f t="shared" si="3"/>
        <v>47</v>
      </c>
      <c r="E6" s="31">
        <f t="shared" si="3"/>
        <v>17</v>
      </c>
      <c r="F6" s="31">
        <f t="shared" si="3"/>
        <v>4</v>
      </c>
      <c r="G6" s="31">
        <f t="shared" si="3"/>
        <v>0</v>
      </c>
      <c r="H6" s="31" t="str">
        <f t="shared" si="3"/>
        <v>大阪府　能勢町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7.7</v>
      </c>
      <c r="P6" s="32">
        <f t="shared" si="3"/>
        <v>81.22</v>
      </c>
      <c r="Q6" s="32">
        <f t="shared" si="3"/>
        <v>2271</v>
      </c>
      <c r="R6" s="32">
        <f t="shared" si="3"/>
        <v>10893</v>
      </c>
      <c r="S6" s="32">
        <f t="shared" si="3"/>
        <v>98.75</v>
      </c>
      <c r="T6" s="32">
        <f t="shared" si="3"/>
        <v>110.31</v>
      </c>
      <c r="U6" s="32">
        <f t="shared" si="3"/>
        <v>832</v>
      </c>
      <c r="V6" s="32">
        <f t="shared" si="3"/>
        <v>0.49</v>
      </c>
      <c r="W6" s="32">
        <f t="shared" si="3"/>
        <v>1697.96</v>
      </c>
      <c r="X6" s="33">
        <f>IF(X7="",NA(),X7)</f>
        <v>80.44</v>
      </c>
      <c r="Y6" s="33">
        <f t="shared" ref="Y6:AG6" si="4">IF(Y7="",NA(),Y7)</f>
        <v>84.03</v>
      </c>
      <c r="Z6" s="33">
        <f t="shared" si="4"/>
        <v>82.9</v>
      </c>
      <c r="AA6" s="33">
        <f t="shared" si="4"/>
        <v>82.69</v>
      </c>
      <c r="AB6" s="33">
        <f t="shared" si="4"/>
        <v>81.44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1397.45</v>
      </c>
      <c r="BF6" s="33">
        <f t="shared" ref="BF6:BN6" si="7">IF(BF7="",NA(),BF7)</f>
        <v>1065.1600000000001</v>
      </c>
      <c r="BG6" s="33">
        <f t="shared" si="7"/>
        <v>886.59</v>
      </c>
      <c r="BH6" s="33">
        <f t="shared" si="7"/>
        <v>629.02</v>
      </c>
      <c r="BI6" s="33">
        <f t="shared" si="7"/>
        <v>488.5</v>
      </c>
      <c r="BJ6" s="33">
        <f t="shared" si="7"/>
        <v>1835.56</v>
      </c>
      <c r="BK6" s="33">
        <f t="shared" si="7"/>
        <v>1716.82</v>
      </c>
      <c r="BL6" s="33">
        <f t="shared" si="7"/>
        <v>1554.05</v>
      </c>
      <c r="BM6" s="33">
        <f t="shared" si="7"/>
        <v>1671.86</v>
      </c>
      <c r="BN6" s="33">
        <f t="shared" si="7"/>
        <v>1673.47</v>
      </c>
      <c r="BO6" s="32" t="str">
        <f>IF(BO7="","",IF(BO7="-","【-】","【"&amp;SUBSTITUTE(TEXT(BO7,"#,##0.00"),"-","△")&amp;"】"))</f>
        <v>【1,457.06】</v>
      </c>
      <c r="BP6" s="33">
        <f>IF(BP7="",NA(),BP7)</f>
        <v>60.58</v>
      </c>
      <c r="BQ6" s="33">
        <f t="shared" ref="BQ6:BY6" si="8">IF(BQ7="",NA(),BQ7)</f>
        <v>64.36</v>
      </c>
      <c r="BR6" s="33">
        <f t="shared" si="8"/>
        <v>62.33</v>
      </c>
      <c r="BS6" s="33">
        <f t="shared" si="8"/>
        <v>62.2</v>
      </c>
      <c r="BT6" s="33">
        <f t="shared" si="8"/>
        <v>66.73</v>
      </c>
      <c r="BU6" s="33">
        <f t="shared" si="8"/>
        <v>52.89</v>
      </c>
      <c r="BV6" s="33">
        <f t="shared" si="8"/>
        <v>51.73</v>
      </c>
      <c r="BW6" s="33">
        <f t="shared" si="8"/>
        <v>53.01</v>
      </c>
      <c r="BX6" s="33">
        <f t="shared" si="8"/>
        <v>50.54</v>
      </c>
      <c r="BY6" s="33">
        <f t="shared" si="8"/>
        <v>49.22</v>
      </c>
      <c r="BZ6" s="32" t="str">
        <f>IF(BZ7="","",IF(BZ7="-","【-】","【"&amp;SUBSTITUTE(TEXT(BZ7,"#,##0.00"),"-","△")&amp;"】"))</f>
        <v>【64.73】</v>
      </c>
      <c r="CA6" s="33">
        <f>IF(CA7="",NA(),CA7)</f>
        <v>244.24</v>
      </c>
      <c r="CB6" s="33">
        <f t="shared" ref="CB6:CJ6" si="9">IF(CB7="",NA(),CB7)</f>
        <v>241.02</v>
      </c>
      <c r="CC6" s="33">
        <f t="shared" si="9"/>
        <v>249.79</v>
      </c>
      <c r="CD6" s="33">
        <f t="shared" si="9"/>
        <v>265.86</v>
      </c>
      <c r="CE6" s="33">
        <f t="shared" si="9"/>
        <v>248.02</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32.26</v>
      </c>
      <c r="CM6" s="33">
        <f t="shared" ref="CM6:CU6" si="10">IF(CM7="",NA(),CM7)</f>
        <v>31.4</v>
      </c>
      <c r="CN6" s="33">
        <f t="shared" si="10"/>
        <v>31.98</v>
      </c>
      <c r="CO6" s="33">
        <f t="shared" si="10"/>
        <v>32.590000000000003</v>
      </c>
      <c r="CP6" s="33">
        <f t="shared" si="10"/>
        <v>34.03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77.97</v>
      </c>
      <c r="CX6" s="33">
        <f t="shared" ref="CX6:DF6" si="11">IF(CX7="",NA(),CX7)</f>
        <v>76.13</v>
      </c>
      <c r="CY6" s="33">
        <f t="shared" si="11"/>
        <v>75.53</v>
      </c>
      <c r="CZ6" s="33">
        <f t="shared" si="11"/>
        <v>72.52</v>
      </c>
      <c r="DA6" s="33">
        <f t="shared" si="11"/>
        <v>73.92</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1.93</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273228</v>
      </c>
      <c r="D7" s="35">
        <v>47</v>
      </c>
      <c r="E7" s="35">
        <v>17</v>
      </c>
      <c r="F7" s="35">
        <v>4</v>
      </c>
      <c r="G7" s="35">
        <v>0</v>
      </c>
      <c r="H7" s="35" t="s">
        <v>96</v>
      </c>
      <c r="I7" s="35" t="s">
        <v>97</v>
      </c>
      <c r="J7" s="35" t="s">
        <v>98</v>
      </c>
      <c r="K7" s="35" t="s">
        <v>99</v>
      </c>
      <c r="L7" s="35" t="s">
        <v>100</v>
      </c>
      <c r="M7" s="36" t="s">
        <v>101</v>
      </c>
      <c r="N7" s="36" t="s">
        <v>102</v>
      </c>
      <c r="O7" s="36">
        <v>7.7</v>
      </c>
      <c r="P7" s="36">
        <v>81.22</v>
      </c>
      <c r="Q7" s="36">
        <v>2271</v>
      </c>
      <c r="R7" s="36">
        <v>10893</v>
      </c>
      <c r="S7" s="36">
        <v>98.75</v>
      </c>
      <c r="T7" s="36">
        <v>110.31</v>
      </c>
      <c r="U7" s="36">
        <v>832</v>
      </c>
      <c r="V7" s="36">
        <v>0.49</v>
      </c>
      <c r="W7" s="36">
        <v>1697.96</v>
      </c>
      <c r="X7" s="36">
        <v>80.44</v>
      </c>
      <c r="Y7" s="36">
        <v>84.03</v>
      </c>
      <c r="Z7" s="36">
        <v>82.9</v>
      </c>
      <c r="AA7" s="36">
        <v>82.69</v>
      </c>
      <c r="AB7" s="36">
        <v>81.44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1397.45</v>
      </c>
      <c r="BF7" s="36">
        <v>1065.1600000000001</v>
      </c>
      <c r="BG7" s="36">
        <v>886.59</v>
      </c>
      <c r="BH7" s="36">
        <v>629.02</v>
      </c>
      <c r="BI7" s="36">
        <v>488.5</v>
      </c>
      <c r="BJ7" s="36">
        <v>1835.56</v>
      </c>
      <c r="BK7" s="36">
        <v>1716.82</v>
      </c>
      <c r="BL7" s="36">
        <v>1554.05</v>
      </c>
      <c r="BM7" s="36">
        <v>1671.86</v>
      </c>
      <c r="BN7" s="36">
        <v>1673.47</v>
      </c>
      <c r="BO7" s="36">
        <v>1457.06</v>
      </c>
      <c r="BP7" s="36">
        <v>60.58</v>
      </c>
      <c r="BQ7" s="36">
        <v>64.36</v>
      </c>
      <c r="BR7" s="36">
        <v>62.33</v>
      </c>
      <c r="BS7" s="36">
        <v>62.2</v>
      </c>
      <c r="BT7" s="36">
        <v>66.73</v>
      </c>
      <c r="BU7" s="36">
        <v>52.89</v>
      </c>
      <c r="BV7" s="36">
        <v>51.73</v>
      </c>
      <c r="BW7" s="36">
        <v>53.01</v>
      </c>
      <c r="BX7" s="36">
        <v>50.54</v>
      </c>
      <c r="BY7" s="36">
        <v>49.22</v>
      </c>
      <c r="BZ7" s="36">
        <v>64.73</v>
      </c>
      <c r="CA7" s="36">
        <v>244.24</v>
      </c>
      <c r="CB7" s="36">
        <v>241.02</v>
      </c>
      <c r="CC7" s="36">
        <v>249.79</v>
      </c>
      <c r="CD7" s="36">
        <v>265.86</v>
      </c>
      <c r="CE7" s="36">
        <v>248.02</v>
      </c>
      <c r="CF7" s="36">
        <v>300.52</v>
      </c>
      <c r="CG7" s="36">
        <v>310.47000000000003</v>
      </c>
      <c r="CH7" s="36">
        <v>299.39</v>
      </c>
      <c r="CI7" s="36">
        <v>320.36</v>
      </c>
      <c r="CJ7" s="36">
        <v>332.02</v>
      </c>
      <c r="CK7" s="36">
        <v>250.25</v>
      </c>
      <c r="CL7" s="36">
        <v>32.26</v>
      </c>
      <c r="CM7" s="36">
        <v>31.4</v>
      </c>
      <c r="CN7" s="36">
        <v>31.98</v>
      </c>
      <c r="CO7" s="36">
        <v>32.590000000000003</v>
      </c>
      <c r="CP7" s="36">
        <v>34.03</v>
      </c>
      <c r="CQ7" s="36">
        <v>36.799999999999997</v>
      </c>
      <c r="CR7" s="36">
        <v>36.67</v>
      </c>
      <c r="CS7" s="36">
        <v>36.200000000000003</v>
      </c>
      <c r="CT7" s="36">
        <v>34.74</v>
      </c>
      <c r="CU7" s="36">
        <v>36.65</v>
      </c>
      <c r="CV7" s="36">
        <v>40.31</v>
      </c>
      <c r="CW7" s="36">
        <v>77.97</v>
      </c>
      <c r="CX7" s="36">
        <v>76.13</v>
      </c>
      <c r="CY7" s="36">
        <v>75.53</v>
      </c>
      <c r="CZ7" s="36">
        <v>72.52</v>
      </c>
      <c r="DA7" s="36">
        <v>73.92</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1.93</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2017-02-15T23:51:03Z</cp:lastPrinted>
  <dcterms:created xsi:type="dcterms:W3CDTF">2017-02-08T03:02:36Z</dcterms:created>
  <dcterms:modified xsi:type="dcterms:W3CDTF">2017-02-23T09:09:39Z</dcterms:modified>
</cp:coreProperties>
</file>