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<sst xmlns="http://schemas.openxmlformats.org/spreadsheetml/2006/main" count="226" uniqueCount="111">
  <si>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</si>
  <si>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</si>
  <si>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</si>
  <si>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</si>
  <si>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</si>
  <si>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</si>
  <si>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</si>
  <si>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</si>
  <si>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</si>
  <si>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</si>
  <si>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</si>
  <si>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</si>
  <si>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</si>
  <si>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</si>
  <si>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</si>
  <si>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</si>
  <si>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</si>
  <si>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</si>
  <si>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</si>
  <si>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</si>
  <si>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</si>
  <si>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</si>
  <si>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</si>
  <si>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</si>
  <si>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</si>
  <si>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</si>
  <si>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</si>
  <si>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</si>
  <si>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</si>
  <si>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</si>
  <si>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</si>
  <si>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</si>
  <si>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</si>
  <si>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</si>
  <si>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</si>
  <si>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</si>
  <si>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</si>
  <si>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</si>
  <si>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</si>
  <si>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</si>
  <si>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</si>
  <si>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</si>
  <si>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</si>
  <si>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</si>
  <si>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</si>
  <si>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</si>
  <si>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</si>
  <si>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</si>
  <si>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</si>
  <si>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</si>
  <si>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</si>
  <si>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</si>
  <si>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</si>
  <si>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</si>
  <si>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</si>
  <si>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</si>
  <si>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</si>
  <si>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</si>
  <si>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</si>
  <si>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</si>
  <si>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</si>
  <si>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</si>
  <si>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</si>
  <si>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</si>
  <si>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</si>
  <si>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</si>
  <si>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</si>
  <si>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</si>
  <si>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</si>
  <si>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</si>
  <si>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</si>
  <si>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</si>
  <si>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</si>
  <si>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</si>
  <si>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</si>
  <si>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</si>
  <si>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</si>
  <si>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</si>
  <si>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</si>
  <si>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</si>
  <si>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</si>
  <si>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</si>
  <si>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</si>
  <si>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</si>
  <si>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</si>
  <si>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</si>
  <si>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</si>
  <si>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</si>
  <si>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</si>
  <si>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</si>
  <si>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</si>
  <si>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</si>
  <si>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</si>
  <si>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</si>
  <si>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</si>
  <si>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</si>
  <si>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大阪狭山市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</si>
  <si>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</si>
  <si>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</si>
  <si>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</si>
  <si>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</si>
  <si>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</si>
  <si>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</si>
  <si>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</si>
  <si>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</si>
  <si>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</si>
  <si>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</si>
  <si>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</si>
  <si>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収益的収支比率及び経費回収率については、平成25年に料金改定を行ったことや維持管理費の見直しを図ったことにより、改善傾向にある。           　　　　　　　　　　                                                                  
  また、企業債残高対事業規模比率については、料金収入に対する企業債残高比率であるが、整備から維持管理の段階に移行しているため、減少傾向にある。                                                                                                                                                                                                      　　
　ただし、平成27度については、平成28年度から公営企業法適用事業となることから、出納閉鎖期間がなく料金収入が減少するため指標としては低下している。 　　　　　　　　　　 　　　　　    　　　　　
　水洗化率については、類似団体や全国平均より高い水準にある。　　　　　　　　　　　　　　　　　　　　　　　　　　　　　　　　　　　　　　　　　　　　　　　　　　　　　　　　　　　　　　　　　　
　施設利用率については、単独処理場を設置していないため、当該値を計上していません。        　 </t>
    <rPh sb="1" eb="4">
      <t>シュウエキテキ</t>
    </rPh>
    <rPh sb="4" eb="6">
      <t>シュウシ</t>
    </rPh>
    <rPh sb="6" eb="8">
      <t>ヒリツ</t>
    </rPh>
    <rPh sb="8" eb="9">
      <t>オヨ</t>
    </rPh>
    <rPh sb="10" eb="12">
      <t>ケイヒ</t>
    </rPh>
    <rPh sb="12" eb="14">
      <t>カイシュウ</t>
    </rPh>
    <rPh sb="14" eb="15">
      <t>リツ</t>
    </rPh>
    <rPh sb="21" eb="23">
      <t>ヘイセイ</t>
    </rPh>
    <rPh sb="25" eb="26">
      <t>ネン</t>
    </rPh>
    <rPh sb="27" eb="29">
      <t>リョウキン</t>
    </rPh>
    <rPh sb="29" eb="31">
      <t>カイテイ</t>
    </rPh>
    <rPh sb="32" eb="33">
      <t>オコナ</t>
    </rPh>
    <rPh sb="38" eb="40">
      <t>イジ</t>
    </rPh>
    <rPh sb="40" eb="43">
      <t>カンリヒ</t>
    </rPh>
    <rPh sb="44" eb="46">
      <t>ミナオ</t>
    </rPh>
    <rPh sb="48" eb="49">
      <t>ハカ</t>
    </rPh>
    <rPh sb="57" eb="59">
      <t>カイゼン</t>
    </rPh>
    <rPh sb="59" eb="61">
      <t>ケイコウ</t>
    </rPh>
    <rPh sb="158" eb="160">
      <t>キギョウ</t>
    </rPh>
    <rPh sb="160" eb="161">
      <t>サイ</t>
    </rPh>
    <rPh sb="161" eb="162">
      <t>ザン</t>
    </rPh>
    <rPh sb="162" eb="163">
      <t>タカ</t>
    </rPh>
    <rPh sb="163" eb="164">
      <t>タイ</t>
    </rPh>
    <rPh sb="164" eb="166">
      <t>ジギョウ</t>
    </rPh>
    <rPh sb="166" eb="168">
      <t>キボ</t>
    </rPh>
    <rPh sb="168" eb="170">
      <t>ヒリツ</t>
    </rPh>
    <rPh sb="176" eb="178">
      <t>リョウキン</t>
    </rPh>
    <rPh sb="178" eb="180">
      <t>シュウニュウ</t>
    </rPh>
    <rPh sb="181" eb="182">
      <t>タイ</t>
    </rPh>
    <rPh sb="184" eb="186">
      <t>キギョウ</t>
    </rPh>
    <rPh sb="186" eb="187">
      <t>サイ</t>
    </rPh>
    <rPh sb="187" eb="189">
      <t>ザンダカ</t>
    </rPh>
    <rPh sb="189" eb="191">
      <t>ヒリツ</t>
    </rPh>
    <rPh sb="196" eb="198">
      <t>セイビ</t>
    </rPh>
    <rPh sb="200" eb="202">
      <t>イジ</t>
    </rPh>
    <rPh sb="202" eb="204">
      <t>カンリ</t>
    </rPh>
    <rPh sb="205" eb="207">
      <t>ダンカイ</t>
    </rPh>
    <rPh sb="208" eb="210">
      <t>イコウ</t>
    </rPh>
    <rPh sb="217" eb="219">
      <t>ゲンショウ</t>
    </rPh>
    <rPh sb="219" eb="221">
      <t>ケイコウ</t>
    </rPh>
    <rPh sb="431" eb="433">
      <t>ヘイセイ</t>
    </rPh>
    <rPh sb="442" eb="444">
      <t>ヘイセイ</t>
    </rPh>
    <rPh sb="446" eb="447">
      <t>ネン</t>
    </rPh>
    <rPh sb="447" eb="448">
      <t>ド</t>
    </rPh>
    <rPh sb="450" eb="452">
      <t>コウエイ</t>
    </rPh>
    <rPh sb="452" eb="454">
      <t>キギョウ</t>
    </rPh>
    <rPh sb="454" eb="455">
      <t>ホウ</t>
    </rPh>
    <rPh sb="455" eb="457">
      <t>テキヨウ</t>
    </rPh>
    <rPh sb="457" eb="459">
      <t>ジギョウ</t>
    </rPh>
    <rPh sb="467" eb="469">
      <t>スイトウ</t>
    </rPh>
    <rPh sb="469" eb="471">
      <t>ヘイサ</t>
    </rPh>
    <rPh sb="471" eb="473">
      <t>キカン</t>
    </rPh>
    <rPh sb="476" eb="478">
      <t>リョウキン</t>
    </rPh>
    <rPh sb="478" eb="480">
      <t>シュウニュウ</t>
    </rPh>
    <rPh sb="481" eb="483">
      <t>ゲンショウ</t>
    </rPh>
    <rPh sb="487" eb="489">
      <t>シヒョウ</t>
    </rPh>
    <rPh sb="493" eb="495">
      <t>テイカ</t>
    </rPh>
    <rPh sb="528" eb="531">
      <t>スイセンカ</t>
    </rPh>
    <rPh sb="531" eb="532">
      <t>リツ</t>
    </rPh>
    <rPh sb="538" eb="540">
      <t>ルイジ</t>
    </rPh>
    <rPh sb="540" eb="542">
      <t>ダンタイ</t>
    </rPh>
    <rPh sb="543" eb="545">
      <t>ゼンコク</t>
    </rPh>
    <rPh sb="545" eb="547">
      <t>ヘイキン</t>
    </rPh>
    <rPh sb="549" eb="550">
      <t>タカ</t>
    </rPh>
    <rPh sb="551" eb="553">
      <t>スイジュン</t>
    </rPh>
    <rPh sb="627" eb="629">
      <t>リヨウ</t>
    </rPh>
    <rPh sb="629" eb="630">
      <t>リツ</t>
    </rPh>
    <rPh sb="636" eb="638">
      <t>タンドク</t>
    </rPh>
    <rPh sb="638" eb="641">
      <t>ショリジョウ</t>
    </rPh>
    <rPh sb="642" eb="644">
      <t>セッチ</t>
    </rPh>
    <rPh sb="652" eb="654">
      <t>トウガイ</t>
    </rPh>
    <rPh sb="654" eb="655">
      <t>チ</t>
    </rPh>
    <rPh sb="656" eb="658">
      <t>ケイジョウ</t>
    </rPh>
    <phoneticPr fontId="4"/>
  </si>
  <si>
    <t>　昭和45年の事業開始より既にかなりの年数がたっており、施設の点検・診断調査を実施し、必要性の高いものから改築、更新を実施している。</t>
    <rPh sb="1" eb="3">
      <t>ショウワ</t>
    </rPh>
    <rPh sb="5" eb="6">
      <t>ネン</t>
    </rPh>
    <rPh sb="7" eb="9">
      <t>ジギョウ</t>
    </rPh>
    <rPh sb="9" eb="11">
      <t>カイシ</t>
    </rPh>
    <rPh sb="13" eb="14">
      <t>スデ</t>
    </rPh>
    <rPh sb="19" eb="21">
      <t>ネンスウ</t>
    </rPh>
    <rPh sb="28" eb="30">
      <t>シセツ</t>
    </rPh>
    <rPh sb="31" eb="33">
      <t>テンケン</t>
    </rPh>
    <rPh sb="34" eb="36">
      <t>シンダン</t>
    </rPh>
    <rPh sb="36" eb="38">
      <t>チョウサ</t>
    </rPh>
    <rPh sb="39" eb="41">
      <t>ジッシ</t>
    </rPh>
    <rPh sb="43" eb="46">
      <t>ヒツヨウセイ</t>
    </rPh>
    <rPh sb="47" eb="48">
      <t>タカ</t>
    </rPh>
    <rPh sb="53" eb="55">
      <t>カイチク</t>
    </rPh>
    <rPh sb="56" eb="58">
      <t>コウシン</t>
    </rPh>
    <rPh sb="59" eb="61">
      <t>ジッシ</t>
    </rPh>
    <phoneticPr fontId="4"/>
  </si>
  <si>
    <t>　本市の下水道事業については、既に概成しており整備から維持の段階に移行していますが、事業開始から相当年数がたっており、改築、更新の必要があります。　　　　　　　　　　　　　　　　　　　　　  
　しかしながら、水洗化率がすでに高く料金収入の増加が見込めないため、平成28年度より公営企業法を適用し、さらなる経営の効率化を進めてまいります。</t>
    <rPh sb="1" eb="2">
      <t>ホン</t>
    </rPh>
    <rPh sb="2" eb="3">
      <t>シ</t>
    </rPh>
    <rPh sb="4" eb="7">
      <t>ゲスイドウ</t>
    </rPh>
    <rPh sb="7" eb="9">
      <t>ジギョウ</t>
    </rPh>
    <rPh sb="15" eb="16">
      <t>スデ</t>
    </rPh>
    <rPh sb="17" eb="19">
      <t>ガイセイ</t>
    </rPh>
    <rPh sb="23" eb="25">
      <t>セイビ</t>
    </rPh>
    <rPh sb="27" eb="29">
      <t>イジ</t>
    </rPh>
    <rPh sb="30" eb="32">
      <t>ダンカイ</t>
    </rPh>
    <rPh sb="33" eb="35">
      <t>イコウ</t>
    </rPh>
    <rPh sb="42" eb="44">
      <t>ジギョウ</t>
    </rPh>
    <rPh sb="44" eb="46">
      <t>カイシ</t>
    </rPh>
    <rPh sb="48" eb="50">
      <t>ソウトウ</t>
    </rPh>
    <rPh sb="50" eb="52">
      <t>ネンスウ</t>
    </rPh>
    <rPh sb="59" eb="61">
      <t>カイチク</t>
    </rPh>
    <rPh sb="62" eb="64">
      <t>コウシン</t>
    </rPh>
    <rPh sb="65" eb="67">
      <t>ヒツヨウ</t>
    </rPh>
    <rPh sb="105" eb="108">
      <t>スイセンカ</t>
    </rPh>
    <rPh sb="108" eb="109">
      <t>リツ</t>
    </rPh>
    <rPh sb="113" eb="114">
      <t>タカ</t>
    </rPh>
    <rPh sb="115" eb="117">
      <t>リョウキン</t>
    </rPh>
    <rPh sb="117" eb="119">
      <t>シュウニュウ</t>
    </rPh>
    <rPh sb="120" eb="122">
      <t>ゾウカ</t>
    </rPh>
    <rPh sb="123" eb="125">
      <t>ミコ</t>
    </rPh>
    <rPh sb="131" eb="133">
      <t>ヘイセイ</t>
    </rPh>
    <rPh sb="135" eb="137">
      <t>ネンド</t>
    </rPh>
    <rPh sb="139" eb="141">
      <t>コウエイ</t>
    </rPh>
    <rPh sb="141" eb="143">
      <t>キギョウ</t>
    </rPh>
    <rPh sb="143" eb="144">
      <t>ホウ</t>
    </rPh>
    <rPh sb="145" eb="147">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</si>
</sst>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xf numFmtId="0" fontId="22" fillId="0" borderId="6" xfId="0" applyNumberFormat="1"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c:v>
                </c:pt>
                <c:pt idx="1">
                  <c:v>0.19</c:v>
                </c:pt>
                <c:pt idx="2">
                  <c:v>0.38</c:v>
                </c:pt>
                <c:pt idx="3">
                  <c:v>0.02</c:v>
                </c:pt>
                <c:pt idx="4">
                  <c:v>0.01</c:v>
                </c:pt>
              </c:numCache>
            </c:numRef>
          </c:val>
        </c:ser>
        <c:dLbls>
          <c:showLegendKey val="0"/>
          <c:showVal val="0"/>
          <c:showCatName val="0"/>
          <c:showSerName val="0"/>
          <c:showPercent val="0"/>
          <c:showBubbleSize val="0"/>
        </c:dLbls>
        <c:gapWidth val="150"/>
        <c:axId val="84649088"/>
        <c:axId val="846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84649088"/>
        <c:axId val="84651008"/>
      </c:lineChart>
      <c:dateAx>
        <c:axId val="84649088"/>
        <c:scaling>
          <c:orientation val="minMax"/>
        </c:scaling>
        <c:delete val="1"/>
        <c:axPos val="b"/>
        <c:numFmt formatCode="ge" sourceLinked="1"/>
        <c:majorTickMark val="none"/>
        <c:minorTickMark val="none"/>
        <c:tickLblPos val="none"/>
        <c:crossAx val="84651008"/>
        <c:crosses val="autoZero"/>
        <c:auto val="1"/>
        <c:lblOffset val="100"/>
        <c:baseTimeUnit val="years"/>
      </c:dateAx>
      <c:valAx>
        <c:axId val="846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485760"/>
        <c:axId val="784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78485760"/>
        <c:axId val="78496128"/>
      </c:lineChart>
      <c:dateAx>
        <c:axId val="78485760"/>
        <c:scaling>
          <c:orientation val="minMax"/>
        </c:scaling>
        <c:delete val="1"/>
        <c:axPos val="b"/>
        <c:numFmt formatCode="ge" sourceLinked="1"/>
        <c:majorTickMark val="none"/>
        <c:minorTickMark val="none"/>
        <c:tickLblPos val="none"/>
        <c:crossAx val="78496128"/>
        <c:crosses val="autoZero"/>
        <c:auto val="1"/>
        <c:lblOffset val="100"/>
        <c:baseTimeUnit val="years"/>
      </c:dateAx>
      <c:valAx>
        <c:axId val="784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96.19</c:v>
                </c:pt>
                <c:pt idx="1">
                  <c:v>96.29</c:v>
                </c:pt>
                <c:pt idx="2">
                  <c:v>96.34</c:v>
                </c:pt>
                <c:pt idx="3">
                  <c:v>96.4</c:v>
                </c:pt>
                <c:pt idx="4">
                  <c:v>96.43</c:v>
                </c:pt>
              </c:numCache>
            </c:numRef>
          </c:val>
        </c:ser>
        <c:dLbls>
          <c:showLegendKey val="0"/>
          <c:showVal val="0"/>
          <c:showCatName val="0"/>
          <c:showSerName val="0"/>
          <c:showPercent val="0"/>
          <c:showBubbleSize val="0"/>
        </c:dLbls>
        <c:gapWidth val="150"/>
        <c:axId val="81987456"/>
        <c:axId val="820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81987456"/>
        <c:axId val="82001920"/>
      </c:lineChart>
      <c:dateAx>
        <c:axId val="81987456"/>
        <c:scaling>
          <c:orientation val="minMax"/>
        </c:scaling>
        <c:delete val="1"/>
        <c:axPos val="b"/>
        <c:numFmt formatCode="ge" sourceLinked="1"/>
        <c:majorTickMark val="none"/>
        <c:minorTickMark val="none"/>
        <c:tickLblPos val="none"/>
        <c:crossAx val="82001920"/>
        <c:crosses val="autoZero"/>
        <c:auto val="1"/>
        <c:lblOffset val="100"/>
        <c:baseTimeUnit val="years"/>
      </c:dateAx>
      <c:valAx>
        <c:axId val="820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75.45</c:v>
                </c:pt>
                <c:pt idx="1">
                  <c:v>77.86</c:v>
                </c:pt>
                <c:pt idx="2">
                  <c:v>76.790000000000006</c:v>
                </c:pt>
                <c:pt idx="3">
                  <c:v>77.03</c:v>
                </c:pt>
                <c:pt idx="4">
                  <c:v>70.92</c:v>
                </c:pt>
              </c:numCache>
            </c:numRef>
          </c:val>
        </c:ser>
        <c:dLbls>
          <c:showLegendKey val="0"/>
          <c:showVal val="0"/>
          <c:showCatName val="0"/>
          <c:showSerName val="0"/>
          <c:showPercent val="0"/>
          <c:showBubbleSize val="0"/>
        </c:dLbls>
        <c:gapWidth val="150"/>
        <c:axId val="104928768"/>
        <c:axId val="1049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28768"/>
        <c:axId val="104949248"/>
      </c:lineChart>
      <c:dateAx>
        <c:axId val="104928768"/>
        <c:scaling>
          <c:orientation val="minMax"/>
        </c:scaling>
        <c:delete val="1"/>
        <c:axPos val="b"/>
        <c:numFmt formatCode="ge" sourceLinked="1"/>
        <c:majorTickMark val="none"/>
        <c:minorTickMark val="none"/>
        <c:tickLblPos val="none"/>
        <c:crossAx val="104949248"/>
        <c:crosses val="autoZero"/>
        <c:auto val="1"/>
        <c:lblOffset val="100"/>
        <c:baseTimeUnit val="years"/>
      </c:dateAx>
      <c:valAx>
        <c:axId val="1049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570496"/>
        <c:axId val="1102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70496"/>
        <c:axId val="110223744"/>
      </c:lineChart>
      <c:dateAx>
        <c:axId val="108570496"/>
        <c:scaling>
          <c:orientation val="minMax"/>
        </c:scaling>
        <c:delete val="1"/>
        <c:axPos val="b"/>
        <c:numFmt formatCode="ge" sourceLinked="1"/>
        <c:majorTickMark val="none"/>
        <c:minorTickMark val="none"/>
        <c:tickLblPos val="none"/>
        <c:crossAx val="110223744"/>
        <c:crosses val="autoZero"/>
        <c:auto val="1"/>
        <c:lblOffset val="100"/>
        <c:baseTimeUnit val="years"/>
      </c:dateAx>
      <c:valAx>
        <c:axId val="1102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069120"/>
        <c:axId val="116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069120"/>
        <c:axId val="116071424"/>
      </c:lineChart>
      <c:dateAx>
        <c:axId val="116069120"/>
        <c:scaling>
          <c:orientation val="minMax"/>
        </c:scaling>
        <c:delete val="1"/>
        <c:axPos val="b"/>
        <c:numFmt formatCode="ge" sourceLinked="1"/>
        <c:majorTickMark val="none"/>
        <c:minorTickMark val="none"/>
        <c:tickLblPos val="none"/>
        <c:crossAx val="116071424"/>
        <c:crosses val="autoZero"/>
        <c:auto val="1"/>
        <c:lblOffset val="100"/>
        <c:baseTimeUnit val="years"/>
      </c:dateAx>
      <c:valAx>
        <c:axId val="116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337216"/>
        <c:axId val="633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337216"/>
        <c:axId val="63339136"/>
      </c:lineChart>
      <c:dateAx>
        <c:axId val="63337216"/>
        <c:scaling>
          <c:orientation val="minMax"/>
        </c:scaling>
        <c:delete val="1"/>
        <c:axPos val="b"/>
        <c:numFmt formatCode="ge" sourceLinked="1"/>
        <c:majorTickMark val="none"/>
        <c:minorTickMark val="none"/>
        <c:tickLblPos val="none"/>
        <c:crossAx val="63339136"/>
        <c:crosses val="autoZero"/>
        <c:auto val="1"/>
        <c:lblOffset val="100"/>
        <c:baseTimeUnit val="years"/>
      </c:dateAx>
      <c:valAx>
        <c:axId val="633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20000"/>
        <c:axId val="783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20000"/>
        <c:axId val="78321920"/>
      </c:lineChart>
      <c:dateAx>
        <c:axId val="78320000"/>
        <c:scaling>
          <c:orientation val="minMax"/>
        </c:scaling>
        <c:delete val="1"/>
        <c:axPos val="b"/>
        <c:numFmt formatCode="ge" sourceLinked="1"/>
        <c:majorTickMark val="none"/>
        <c:minorTickMark val="none"/>
        <c:tickLblPos val="none"/>
        <c:crossAx val="78321920"/>
        <c:crosses val="autoZero"/>
        <c:auto val="1"/>
        <c:lblOffset val="100"/>
        <c:baseTimeUnit val="years"/>
      </c:dateAx>
      <c:valAx>
        <c:axId val="783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1095.4000000000001</c:v>
                </c:pt>
                <c:pt idx="1">
                  <c:v>1060.72</c:v>
                </c:pt>
                <c:pt idx="2">
                  <c:v>831.95</c:v>
                </c:pt>
                <c:pt idx="3">
                  <c:v>765.99</c:v>
                </c:pt>
                <c:pt idx="4">
                  <c:v>824.06</c:v>
                </c:pt>
              </c:numCache>
            </c:numRef>
          </c:val>
        </c:ser>
        <c:dLbls>
          <c:showLegendKey val="0"/>
          <c:showVal val="0"/>
          <c:showCatName val="0"/>
          <c:showSerName val="0"/>
          <c:showPercent val="0"/>
          <c:showBubbleSize val="0"/>
        </c:dLbls>
        <c:gapWidth val="150"/>
        <c:axId val="78336000"/>
        <c:axId val="783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78336000"/>
        <c:axId val="78337920"/>
      </c:lineChart>
      <c:dateAx>
        <c:axId val="78336000"/>
        <c:scaling>
          <c:orientation val="minMax"/>
        </c:scaling>
        <c:delete val="1"/>
        <c:axPos val="b"/>
        <c:numFmt formatCode="ge" sourceLinked="1"/>
        <c:majorTickMark val="none"/>
        <c:minorTickMark val="none"/>
        <c:tickLblPos val="none"/>
        <c:crossAx val="78337920"/>
        <c:crosses val="autoZero"/>
        <c:auto val="1"/>
        <c:lblOffset val="100"/>
        <c:baseTimeUnit val="years"/>
      </c:dateAx>
      <c:valAx>
        <c:axId val="783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85.41</c:v>
                </c:pt>
                <c:pt idx="1">
                  <c:v>88.43</c:v>
                </c:pt>
                <c:pt idx="2">
                  <c:v>106.59</c:v>
                </c:pt>
                <c:pt idx="3">
                  <c:v>111.68</c:v>
                </c:pt>
                <c:pt idx="4">
                  <c:v>92.85</c:v>
                </c:pt>
              </c:numCache>
            </c:numRef>
          </c:val>
        </c:ser>
        <c:dLbls>
          <c:showLegendKey val="0"/>
          <c:showVal val="0"/>
          <c:showCatName val="0"/>
          <c:showSerName val="0"/>
          <c:showPercent val="0"/>
          <c:showBubbleSize val="0"/>
        </c:dLbls>
        <c:gapWidth val="150"/>
        <c:axId val="78351744"/>
        <c:axId val="783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78351744"/>
        <c:axId val="78362112"/>
      </c:lineChart>
      <c:dateAx>
        <c:axId val="78351744"/>
        <c:scaling>
          <c:orientation val="minMax"/>
        </c:scaling>
        <c:delete val="1"/>
        <c:axPos val="b"/>
        <c:numFmt formatCode="ge" sourceLinked="1"/>
        <c:majorTickMark val="none"/>
        <c:minorTickMark val="none"/>
        <c:tickLblPos val="none"/>
        <c:crossAx val="78362112"/>
        <c:crosses val="autoZero"/>
        <c:auto val="1"/>
        <c:lblOffset val="100"/>
        <c:baseTimeUnit val="years"/>
      </c:dateAx>
      <c:valAx>
        <c:axId val="783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133.22999999999999</c:v>
                </c:pt>
                <c:pt idx="1">
                  <c:v>129.71</c:v>
                </c:pt>
                <c:pt idx="2">
                  <c:v>132.12</c:v>
                </c:pt>
                <c:pt idx="3">
                  <c:v>131.68</c:v>
                </c:pt>
                <c:pt idx="4">
                  <c:v>141.84</c:v>
                </c:pt>
              </c:numCache>
            </c:numRef>
          </c:val>
        </c:ser>
        <c:dLbls>
          <c:showLegendKey val="0"/>
          <c:showVal val="0"/>
          <c:showCatName val="0"/>
          <c:showSerName val="0"/>
          <c:showPercent val="0"/>
          <c:showBubbleSize val="0"/>
        </c:dLbls>
        <c:gapWidth val="150"/>
        <c:axId val="78371456"/>
        <c:axId val="784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78371456"/>
        <c:axId val="78459648"/>
      </c:lineChart>
      <c:dateAx>
        <c:axId val="78371456"/>
        <c:scaling>
          <c:orientation val="minMax"/>
        </c:scaling>
        <c:delete val="1"/>
        <c:axPos val="b"/>
        <c:numFmt formatCode="ge" sourceLinked="1"/>
        <c:majorTickMark val="none"/>
        <c:minorTickMark val="none"/>
        <c:tickLblPos val="none"/>
        <c:crossAx val="78459648"/>
        <c:crosses val="autoZero"/>
        <c:auto val="1"/>
        <c:lblOffset val="100"/>
        <c:baseTimeUnit val="years"/>
      </c:dateAx>
      <c:valAx>
        <c:axId val="78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大阪狭山市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57854</v>
      </c>
      <c r="AM8" s="64"/>
      <c r="AN8" s="64"/>
      <c r="AO8" s="64"/>
      <c r="AP8" s="64"/>
      <c r="AQ8" s="64"/>
      <c r="AR8" s="64"/>
      <c r="AS8" s="64"/>
      <c r="AT8" s="63">
        <f>データ!S6</f>
        <v>11.92</v>
      </c>
      <c r="AU8" s="63"/>
      <c r="AV8" s="63"/>
      <c r="AW8" s="63"/>
      <c r="AX8" s="63"/>
      <c r="AY8" s="63"/>
      <c r="AZ8" s="63"/>
      <c r="BA8" s="63"/>
      <c r="BB8" s="63">
        <f>データ!T6</f>
        <v>4853.5200000000004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99.98</v>
      </c>
      <c r="Q10" s="63"/>
      <c r="R10" s="63"/>
      <c r="S10" s="63"/>
      <c r="T10" s="63"/>
      <c r="U10" s="63"/>
      <c r="V10" s="63"/>
      <c r="W10" s="63">
        <f>データ!P6</f>
        <v>94.07</v>
      </c>
      <c r="X10" s="63"/>
      <c r="Y10" s="63"/>
      <c r="Z10" s="63"/>
      <c r="AA10" s="63"/>
      <c r="AB10" s="63"/>
      <c r="AC10" s="63"/>
      <c r="AD10" s="64">
        <f>データ!Q6</f>
        <v>2181</v>
      </c>
      <c r="AE10" s="64"/>
      <c r="AF10" s="64"/>
      <c r="AG10" s="64"/>
      <c r="AH10" s="64"/>
      <c r="AI10" s="64"/>
      <c r="AJ10" s="64"/>
      <c r="AK10" s="2"/>
      <c r="AL10" s="64">
        <f>データ!U6</f>
        <v>57810</v>
      </c>
      <c r="AM10" s="64"/>
      <c r="AN10" s="64"/>
      <c r="AO10" s="64"/>
      <c r="AP10" s="64"/>
      <c r="AQ10" s="64"/>
      <c r="AR10" s="64"/>
      <c r="AS10" s="64"/>
      <c r="AT10" s="63">
        <f>データ!V6</f>
        <v>8.75</v>
      </c>
      <c r="AU10" s="63"/>
      <c r="AV10" s="63"/>
      <c r="AW10" s="63"/>
      <c r="AX10" s="63"/>
      <c r="AY10" s="63"/>
      <c r="AZ10" s="63"/>
      <c r="BA10" s="63"/>
      <c r="BB10" s="63">
        <f>データ!W6</f>
        <v>6606.86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89"/>
      <c r="BN66" s="89"/>
      <c r="BO66" s="89"/>
      <c r="BP66" s="89"/>
      <c r="BQ66" s="89"/>
      <c r="BR66" s="89"/>
      <c r="BS66" s="89"/>
      <c r="BT66" s="89"/>
      <c r="BU66" s="89"/>
      <c r="BV66" s="89"/>
      <c r="BW66" s="89"/>
      <c r="BX66" s="89"/>
      <c r="BY66" s="89"/>
      <c r="BZ66" s="9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8"/>
      <c r="BM67" s="89"/>
      <c r="BN67" s="89"/>
      <c r="BO67" s="89"/>
      <c r="BP67" s="89"/>
      <c r="BQ67" s="89"/>
      <c r="BR67" s="89"/>
      <c r="BS67" s="89"/>
      <c r="BT67" s="89"/>
      <c r="BU67" s="89"/>
      <c r="BV67" s="89"/>
      <c r="BW67" s="89"/>
      <c r="BX67" s="89"/>
      <c r="BY67" s="89"/>
      <c r="BZ67" s="9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8"/>
      <c r="BM68" s="89"/>
      <c r="BN68" s="89"/>
      <c r="BO68" s="89"/>
      <c r="BP68" s="89"/>
      <c r="BQ68" s="89"/>
      <c r="BR68" s="89"/>
      <c r="BS68" s="89"/>
      <c r="BT68" s="89"/>
      <c r="BU68" s="89"/>
      <c r="BV68" s="89"/>
      <c r="BW68" s="89"/>
      <c r="BX68" s="89"/>
      <c r="BY68" s="89"/>
      <c r="BZ68" s="9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8"/>
      <c r="BM69" s="89"/>
      <c r="BN69" s="89"/>
      <c r="BO69" s="89"/>
      <c r="BP69" s="89"/>
      <c r="BQ69" s="89"/>
      <c r="BR69" s="89"/>
      <c r="BS69" s="89"/>
      <c r="BT69" s="89"/>
      <c r="BU69" s="89"/>
      <c r="BV69" s="89"/>
      <c r="BW69" s="89"/>
      <c r="BX69" s="89"/>
      <c r="BY69" s="89"/>
      <c r="BZ69" s="9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8"/>
      <c r="BM70" s="89"/>
      <c r="BN70" s="89"/>
      <c r="BO70" s="89"/>
      <c r="BP70" s="89"/>
      <c r="BQ70" s="89"/>
      <c r="BR70" s="89"/>
      <c r="BS70" s="89"/>
      <c r="BT70" s="89"/>
      <c r="BU70" s="89"/>
      <c r="BV70" s="89"/>
      <c r="BW70" s="89"/>
      <c r="BX70" s="89"/>
      <c r="BY70" s="89"/>
      <c r="BZ70" s="9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8"/>
      <c r="BM71" s="89"/>
      <c r="BN71" s="89"/>
      <c r="BO71" s="89"/>
      <c r="BP71" s="89"/>
      <c r="BQ71" s="89"/>
      <c r="BR71" s="89"/>
      <c r="BS71" s="89"/>
      <c r="BT71" s="89"/>
      <c r="BU71" s="89"/>
      <c r="BV71" s="89"/>
      <c r="BW71" s="89"/>
      <c r="BX71" s="89"/>
      <c r="BY71" s="89"/>
      <c r="BZ71" s="9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8"/>
      <c r="BM72" s="89"/>
      <c r="BN72" s="89"/>
      <c r="BO72" s="89"/>
      <c r="BP72" s="89"/>
      <c r="BQ72" s="89"/>
      <c r="BR72" s="89"/>
      <c r="BS72" s="89"/>
      <c r="BT72" s="89"/>
      <c r="BU72" s="89"/>
      <c r="BV72" s="89"/>
      <c r="BW72" s="89"/>
      <c r="BX72" s="89"/>
      <c r="BY72" s="89"/>
      <c r="BZ72" s="9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8"/>
      <c r="BM73" s="89"/>
      <c r="BN73" s="89"/>
      <c r="BO73" s="89"/>
      <c r="BP73" s="89"/>
      <c r="BQ73" s="89"/>
      <c r="BR73" s="89"/>
      <c r="BS73" s="89"/>
      <c r="BT73" s="89"/>
      <c r="BU73" s="89"/>
      <c r="BV73" s="89"/>
      <c r="BW73" s="89"/>
      <c r="BX73" s="89"/>
      <c r="BY73" s="89"/>
      <c r="BZ73" s="9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8"/>
      <c r="BM74" s="89"/>
      <c r="BN74" s="89"/>
      <c r="BO74" s="89"/>
      <c r="BP74" s="89"/>
      <c r="BQ74" s="89"/>
      <c r="BR74" s="89"/>
      <c r="BS74" s="89"/>
      <c r="BT74" s="89"/>
      <c r="BU74" s="89"/>
      <c r="BV74" s="89"/>
      <c r="BW74" s="89"/>
      <c r="BX74" s="89"/>
      <c r="BY74" s="89"/>
      <c r="BZ74" s="9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8"/>
      <c r="BM75" s="89"/>
      <c r="BN75" s="89"/>
      <c r="BO75" s="89"/>
      <c r="BP75" s="89"/>
      <c r="BQ75" s="89"/>
      <c r="BR75" s="89"/>
      <c r="BS75" s="89"/>
      <c r="BT75" s="89"/>
      <c r="BU75" s="89"/>
      <c r="BV75" s="89"/>
      <c r="BW75" s="89"/>
      <c r="BX75" s="89"/>
      <c r="BY75" s="89"/>
      <c r="BZ75" s="9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8"/>
      <c r="BM76" s="89"/>
      <c r="BN76" s="89"/>
      <c r="BO76" s="89"/>
      <c r="BP76" s="89"/>
      <c r="BQ76" s="89"/>
      <c r="BR76" s="89"/>
      <c r="BS76" s="89"/>
      <c r="BT76" s="89"/>
      <c r="BU76" s="89"/>
      <c r="BV76" s="89"/>
      <c r="BW76" s="89"/>
      <c r="BX76" s="89"/>
      <c r="BY76" s="89"/>
      <c r="BZ76" s="9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8"/>
      <c r="BM77" s="89"/>
      <c r="BN77" s="89"/>
      <c r="BO77" s="89"/>
      <c r="BP77" s="89"/>
      <c r="BQ77" s="89"/>
      <c r="BR77" s="89"/>
      <c r="BS77" s="89"/>
      <c r="BT77" s="89"/>
      <c r="BU77" s="89"/>
      <c r="BV77" s="89"/>
      <c r="BW77" s="89"/>
      <c r="BX77" s="89"/>
      <c r="BY77" s="89"/>
      <c r="BZ77" s="9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8"/>
      <c r="BM78" s="89"/>
      <c r="BN78" s="89"/>
      <c r="BO78" s="89"/>
      <c r="BP78" s="89"/>
      <c r="BQ78" s="89"/>
      <c r="BR78" s="89"/>
      <c r="BS78" s="89"/>
      <c r="BT78" s="89"/>
      <c r="BU78" s="89"/>
      <c r="BV78" s="89"/>
      <c r="BW78" s="89"/>
      <c r="BX78" s="89"/>
      <c r="BY78" s="89"/>
      <c r="BZ78" s="90"/>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8"/>
      <c r="BM79" s="89"/>
      <c r="BN79" s="89"/>
      <c r="BO79" s="89"/>
      <c r="BP79" s="89"/>
      <c r="BQ79" s="89"/>
      <c r="BR79" s="89"/>
      <c r="BS79" s="89"/>
      <c r="BT79" s="89"/>
      <c r="BU79" s="89"/>
      <c r="BV79" s="89"/>
      <c r="BW79" s="89"/>
      <c r="BX79" s="89"/>
      <c r="BY79" s="89"/>
      <c r="BZ79" s="90"/>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8"/>
      <c r="BM80" s="89"/>
      <c r="BN80" s="89"/>
      <c r="BO80" s="89"/>
      <c r="BP80" s="89"/>
      <c r="BQ80" s="89"/>
      <c r="BR80" s="89"/>
      <c r="BS80" s="89"/>
      <c r="BT80" s="89"/>
      <c r="BU80" s="89"/>
      <c r="BV80" s="89"/>
      <c r="BW80" s="89"/>
      <c r="BX80" s="89"/>
      <c r="BY80" s="89"/>
      <c r="BZ80" s="9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272311</v>
      </c>
      <c r="D6" s="31">
        <f t="shared" si="3"/>
        <v>47</v>
      </c>
      <c r="E6" s="31">
        <f t="shared" si="3"/>
        <v>17</v>
      </c>
      <c r="F6" s="31">
        <f t="shared" si="3"/>
        <v>1</v>
      </c>
      <c r="G6" s="31">
        <f t="shared" si="3"/>
        <v>0</v>
      </c>
      <c r="H6" s="31" t="str">
        <f t="shared" si="3"/>
        <v>大阪府　大阪狭山市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99.98</v>
      </c>
      <c r="P6" s="32">
        <f t="shared" si="3"/>
        <v>94.07</v>
      </c>
      <c r="Q6" s="32">
        <f t="shared" si="3"/>
        <v>2181</v>
      </c>
      <c r="R6" s="32">
        <f t="shared" si="3"/>
        <v>57854</v>
      </c>
      <c r="S6" s="32">
        <f t="shared" si="3"/>
        <v>11.92</v>
      </c>
      <c r="T6" s="32">
        <f t="shared" si="3"/>
        <v>4853.5200000000004</v>
      </c>
      <c r="U6" s="32">
        <f t="shared" si="3"/>
        <v>57810</v>
      </c>
      <c r="V6" s="32">
        <f t="shared" si="3"/>
        <v>8.75</v>
      </c>
      <c r="W6" s="32">
        <f t="shared" si="3"/>
        <v>6606.86</v>
      </c>
      <c r="X6" s="33">
        <f>IF(X7="",NA(),X7)</f>
        <v>75.45</v>
      </c>
      <c r="Y6" s="33">
        <f t="shared" ref="Y6:AG6" si="4">IF(Y7="",NA(),Y7)</f>
        <v>77.86</v>
      </c>
      <c r="Z6" s="33">
        <f t="shared" si="4"/>
        <v>76.790000000000006</v>
      </c>
      <c r="AA6" s="33">
        <f t="shared" si="4"/>
        <v>77.03</v>
      </c>
      <c r="AB6" s="33">
        <f t="shared" si="4"/>
        <v>70.92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1095.4000000000001</v>
      </c>
      <c r="BF6" s="33">
        <f t="shared" ref="BF6:BN6" si="7">IF(BF7="",NA(),BF7)</f>
        <v>1060.72</v>
      </c>
      <c r="BG6" s="33">
        <f t="shared" si="7"/>
        <v>831.95</v>
      </c>
      <c r="BH6" s="33">
        <f t="shared" si="7"/>
        <v>765.99</v>
      </c>
      <c r="BI6" s="33">
        <f t="shared" si="7"/>
        <v>824.06</v>
      </c>
      <c r="BJ6" s="33">
        <f t="shared" si="7"/>
        <v>742.31</v>
      </c>
      <c r="BK6" s="33">
        <f t="shared" si="7"/>
        <v>708.85</v>
      </c>
      <c r="BL6" s="33">
        <f t="shared" si="7"/>
        <v>660.23</v>
      </c>
      <c r="BM6" s="33">
        <f t="shared" si="7"/>
        <v>658.6</v>
      </c>
      <c r="BN6" s="33">
        <f t="shared" si="7"/>
        <v>664.04</v>
      </c>
      <c r="BO6" s="32" t="str">
        <f>IF(BO7="","",IF(BO7="-","【-】","【"&amp;SUBSTITUTE(TEXT(BO7,"#,##0.00"),"-","△")&amp;"】"))</f>
        <v>【763.62】</v>
      </c>
      <c r="BP6" s="33">
        <f>IF(BP7="",NA(),BP7)</f>
        <v>85.41</v>
      </c>
      <c r="BQ6" s="33">
        <f t="shared" ref="BQ6:BY6" si="8">IF(BQ7="",NA(),BQ7)</f>
        <v>88.43</v>
      </c>
      <c r="BR6" s="33">
        <f t="shared" si="8"/>
        <v>106.59</v>
      </c>
      <c r="BS6" s="33">
        <f t="shared" si="8"/>
        <v>111.68</v>
      </c>
      <c r="BT6" s="33">
        <f t="shared" si="8"/>
        <v>92.85</v>
      </c>
      <c r="BU6" s="33">
        <f t="shared" si="8"/>
        <v>86.6</v>
      </c>
      <c r="BV6" s="33">
        <f t="shared" si="8"/>
        <v>89.47</v>
      </c>
      <c r="BW6" s="33">
        <f t="shared" si="8"/>
        <v>88.7</v>
      </c>
      <c r="BX6" s="33">
        <f t="shared" si="8"/>
        <v>88.44</v>
      </c>
      <c r="BY6" s="33">
        <f t="shared" si="8"/>
        <v>86.2</v>
      </c>
      <c r="BZ6" s="32" t="str">
        <f>IF(BZ7="","",IF(BZ7="-","【-】","【"&amp;SUBSTITUTE(TEXT(BZ7,"#,##0.00"),"-","△")&amp;"】"))</f>
        <v>【98.53】</v>
      </c>
      <c r="CA6" s="33">
        <f>IF(CA7="",NA(),CA7)</f>
        <v>133.22999999999999</v>
      </c>
      <c r="CB6" s="33">
        <f t="shared" ref="CB6:CJ6" si="9">IF(CB7="",NA(),CB7)</f>
        <v>129.71</v>
      </c>
      <c r="CC6" s="33">
        <f t="shared" si="9"/>
        <v>132.12</v>
      </c>
      <c r="CD6" s="33">
        <f t="shared" si="9"/>
        <v>131.68</v>
      </c>
      <c r="CE6" s="33">
        <f t="shared" si="9"/>
        <v>141.84</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62.03</v>
      </c>
      <c r="CT6" s="33">
        <f t="shared" si="10"/>
        <v>59.27</v>
      </c>
      <c r="CU6" s="33">
        <f t="shared" si="10"/>
        <v>62.64</v>
      </c>
      <c r="CV6" s="32" t="str">
        <f>IF(CV7="","",IF(CV7="-","【-】","【"&amp;SUBSTITUTE(TEXT(CV7,"#,##0.00"),"-","△")&amp;"】"))</f>
        <v>【60.01】</v>
      </c>
      <c r="CW6" s="33">
        <f>IF(CW7="",NA(),CW7)</f>
        <v>96.19</v>
      </c>
      <c r="CX6" s="33">
        <f t="shared" ref="CX6:DF6" si="11">IF(CX7="",NA(),CX7)</f>
        <v>96.29</v>
      </c>
      <c r="CY6" s="33">
        <f t="shared" si="11"/>
        <v>96.34</v>
      </c>
      <c r="CZ6" s="33">
        <f t="shared" si="11"/>
        <v>96.4</v>
      </c>
      <c r="DA6" s="33">
        <f t="shared" si="11"/>
        <v>96.43</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0.19</v>
      </c>
      <c r="EF6" s="33">
        <f t="shared" si="14"/>
        <v>0.38</v>
      </c>
      <c r="EG6" s="33">
        <f t="shared" si="14"/>
        <v>0.02</v>
      </c>
      <c r="EH6" s="33">
        <f t="shared" si="14"/>
        <v>0.01</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272311</v>
      </c>
      <c r="D7" s="35">
        <v>47</v>
      </c>
      <c r="E7" s="35">
        <v>17</v>
      </c>
      <c r="F7" s="35">
        <v>1</v>
      </c>
      <c r="G7" s="35">
        <v>0</v>
      </c>
      <c r="H7" s="35" t="s">
        <v>96</v>
      </c>
      <c r="I7" s="35" t="s">
        <v>97</v>
      </c>
      <c r="J7" s="35" t="s">
        <v>98</v>
      </c>
      <c r="K7" s="35" t="s">
        <v>99</v>
      </c>
      <c r="L7" s="35" t="s">
        <v>100</v>
      </c>
      <c r="M7" s="36" t="s">
        <v>101</v>
      </c>
      <c r="N7" s="36" t="s">
        <v>102</v>
      </c>
      <c r="O7" s="36">
        <v>99.98</v>
      </c>
      <c r="P7" s="36">
        <v>94.07</v>
      </c>
      <c r="Q7" s="36">
        <v>2181</v>
      </c>
      <c r="R7" s="36">
        <v>57854</v>
      </c>
      <c r="S7" s="36">
        <v>11.92</v>
      </c>
      <c r="T7" s="36">
        <v>4853.5200000000004</v>
      </c>
      <c r="U7" s="36">
        <v>57810</v>
      </c>
      <c r="V7" s="36">
        <v>8.75</v>
      </c>
      <c r="W7" s="36">
        <v>6606.86</v>
      </c>
      <c r="X7" s="36">
        <v>75.45</v>
      </c>
      <c r="Y7" s="36">
        <v>77.86</v>
      </c>
      <c r="Z7" s="36">
        <v>76.790000000000006</v>
      </c>
      <c r="AA7" s="36">
        <v>77.03</v>
      </c>
      <c r="AB7" s="36">
        <v>70.92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1095.4000000000001</v>
      </c>
      <c r="BF7" s="36">
        <v>1060.72</v>
      </c>
      <c r="BG7" s="36">
        <v>831.95</v>
      </c>
      <c r="BH7" s="36">
        <v>765.99</v>
      </c>
      <c r="BI7" s="36">
        <v>824.06</v>
      </c>
      <c r="BJ7" s="36">
        <v>742.31</v>
      </c>
      <c r="BK7" s="36">
        <v>708.85</v>
      </c>
      <c r="BL7" s="36">
        <v>660.23</v>
      </c>
      <c r="BM7" s="36">
        <v>658.6</v>
      </c>
      <c r="BN7" s="36">
        <v>664.04</v>
      </c>
      <c r="BO7" s="36">
        <v>763.62</v>
      </c>
      <c r="BP7" s="36">
        <v>85.41</v>
      </c>
      <c r="BQ7" s="36">
        <v>88.43</v>
      </c>
      <c r="BR7" s="36">
        <v>106.59</v>
      </c>
      <c r="BS7" s="36">
        <v>111.68</v>
      </c>
      <c r="BT7" s="36">
        <v>92.85</v>
      </c>
      <c r="BU7" s="36">
        <v>86.6</v>
      </c>
      <c r="BV7" s="36">
        <v>89.47</v>
      </c>
      <c r="BW7" s="36">
        <v>88.7</v>
      </c>
      <c r="BX7" s="36">
        <v>88.44</v>
      </c>
      <c r="BY7" s="36">
        <v>86.2</v>
      </c>
      <c r="BZ7" s="36">
        <v>98.53</v>
      </c>
      <c r="CA7" s="36">
        <v>133.22999999999999</v>
      </c>
      <c r="CB7" s="36">
        <v>129.71</v>
      </c>
      <c r="CC7" s="36">
        <v>132.12</v>
      </c>
      <c r="CD7" s="36">
        <v>131.68</v>
      </c>
      <c r="CE7" s="36">
        <v>141.84</v>
      </c>
      <c r="CF7" s="36">
        <v>144.15</v>
      </c>
      <c r="CG7" s="36">
        <v>143.47999999999999</v>
      </c>
      <c r="CH7" s="36">
        <v>145.05000000000001</v>
      </c>
      <c r="CI7" s="36">
        <v>147.15</v>
      </c>
      <c r="CJ7" s="36">
        <v>146.47999999999999</v>
      </c>
      <c r="CK7" s="36">
        <v>139.69999999999999</v>
      </c>
      <c r="CL7" s="36" t="s">
        <v>101</v>
      </c>
      <c r="CM7" s="36" t="s">
        <v>101</v>
      </c>
      <c r="CN7" s="36" t="s">
        <v>101</v>
      </c>
      <c r="CO7" s="36" t="s">
        <v>101</v>
      </c>
      <c r="CP7" s="36" t="s">
        <v>101</v>
      </c>
      <c r="CQ7" s="36">
        <v>64.2</v>
      </c>
      <c r="CR7" s="36">
        <v>64.75</v>
      </c>
      <c r="CS7" s="36">
        <v>62.03</v>
      </c>
      <c r="CT7" s="36">
        <v>59.27</v>
      </c>
      <c r="CU7" s="36">
        <v>62.64</v>
      </c>
      <c r="CV7" s="36">
        <v>60.01</v>
      </c>
      <c r="CW7" s="36">
        <v>96.19</v>
      </c>
      <c r="CX7" s="36">
        <v>96.29</v>
      </c>
      <c r="CY7" s="36">
        <v>96.34</v>
      </c>
      <c r="CZ7" s="36">
        <v>96.4</v>
      </c>
      <c r="DA7" s="36">
        <v>96.43</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v>
      </c>
      <c r="EE7" s="36">
        <v>0.19</v>
      </c>
      <c r="EF7" s="36">
        <v>0.38</v>
      </c>
      <c r="EG7" s="36">
        <v>0.02</v>
      </c>
      <c r="EH7" s="36">
        <v>0.01</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2017-02-13T07:34:01Z</cp:lastPrinted>
  <dcterms:created xsi:type="dcterms:W3CDTF">2017-02-08T02:52:13Z</dcterms:created>
  <dcterms:modified xsi:type="dcterms:W3CDTF">2017-02-22T05:05:27Z</dcterms:modified>
  <cp:category/>
</cp:coreProperties>
</file>