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<sst xmlns="http://schemas.openxmlformats.org/spreadsheetml/2006/main" count="217" uniqueCount="106">
  <si>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</si>
  <si>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</si>
  <si>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</si>
  <si>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</si>
  <si>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</si>
  <si>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</si>
  <si>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</si>
  <si>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</si>
  <si>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</si>
  <si>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</si>
  <si>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</si>
  <si>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</si>
  <si>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</si>
  <si>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</si>
  <si>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</si>
  <si>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</si>
  <si>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</si>
  <si>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</si>
  <si>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</si>
  <si>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</si>
  <si>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</si>
  <si>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</si>
  <si>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</si>
  <si>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</si>
  <si>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</si>
  <si>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</si>
  <si>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</si>
  <si>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</si>
  <si>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</si>
  <si>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</si>
  <si>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</si>
  <si>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</si>
  <si>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</si>
  <si>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</si>
  <si>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</si>
  <si>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</si>
  <si>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</si>
  <si>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</si>
  <si>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</si>
  <si>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</si>
  <si>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</si>
  <si>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</si>
  <si>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</si>
  <si>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</si>
  <si>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</si>
  <si>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</si>
  <si>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</si>
  <si>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</si>
  <si>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</si>
  <si>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</si>
  <si>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</si>
  <si>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</si>
  <si>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</si>
  <si>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</si>
  <si>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</si>
  <si>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</si>
  <si>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</si>
  <si>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</si>
  <si>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</si>
  <si>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</si>
  <si>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</si>
  <si>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</si>
  <si>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</si>
  <si>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</si>
  <si>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</si>
  <si>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</si>
  <si>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</si>
  <si>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</si>
  <si>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</si>
  <si>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</si>
  <si>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</si>
  <si>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</si>
  <si>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</si>
  <si>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</si>
  <si>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</si>
  <si>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</si>
  <si>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</si>
  <si>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</si>
  <si>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</si>
  <si>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</si>
  <si>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</si>
  <si>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</si>
  <si>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</si>
  <si>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</si>
  <si>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</si>
  <si>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</si>
  <si>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</si>
  <si>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</si>
  <si>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</si>
  <si>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</si>
  <si>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</si>
  <si>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</si>
  <si>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和泉市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</si>
  <si>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</si>
  <si>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</si>
  <si>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</si>
  <si>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</si>
  <si>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</si>
  <si>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</si>
  <si>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</si>
  <si>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</si>
  <si>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</si>
  <si>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</si>
  <si>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経営の健全性・効率性の指標については、類似団体と比較しても、高い水準を維持できていますが、管路の老朽化については、類似団体よりも深刻であることがわかります。
　昭和30年に給水を開始して以来、安全・安心な水の安定供給を継続してきましたが、今後、水需要の減少が見込まれ、水道事業を取り巻く状況が厳しくなるなかで、平成27年度策定の経営戦略に基づき、施設の統廃合や組織体制を整備しながら、経費の削減に努めるなど、経営の効率化を推進していきます。
　また、将来にわたって安定的に事業を継続していくため、平成26年度に策定した中期的な管路更新計画に基づき、更新工事を行っています。</t>
    <rPh sb="156" eb="158">
      <t>ヘイセイ</t>
    </rPh>
    <rPh sb="160" eb="162">
      <t>ネンド</t>
    </rPh>
    <rPh sb="162" eb="164">
      <t>サクテイ</t>
    </rPh>
    <phoneticPr fontId="4"/>
  </si>
  <si>
    <t xml:space="preserve">  ③流動比率は類似団体平均値（以下、平均値）を下回っているものの、①経常収支比率は平均値を上回っており、健全経営の基準となる100％を上回っています。
　②累積欠損金比率は、累積欠損金が発生していないため計上していません。
　④企業債残高対給水収益比率については、企業債の発行を抑制しており、平均値よりも低いことから、企業債利息による経営圧迫の影響も類似団体より少ないと考えられます。
　⑤料金回収率については、平成26年度からの会計基準の変更によって100％を上回っています。⑥給水原価についても平均値を下回っています。
　⑦施設利用率・⑧有収率については、平均値よりも高く、施設を有効に活用できていると考えられます。また、有収率は前年度同水準となっていますが、漏水調査を実施し、漏水の早期発見に努めています。</t>
    <phoneticPr fontId="4"/>
  </si>
  <si>
    <t>　①有形固定資産減価償却率については平均を下回っていますが、②管路経年化率においては平均値を大きく上回り、③管路更新率については、平均値を下回っており、特に管路の老朽化が進んでいることが考えられ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</si>
</sst>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c:v>
                </c:pt>
                <c:pt idx="1">
                  <c:v>1.29</c:v>
                </c:pt>
                <c:pt idx="2">
                  <c:v>1.22</c:v>
                </c:pt>
                <c:pt idx="3">
                  <c:v>0.94</c:v>
                </c:pt>
                <c:pt idx="4">
                  <c:v>0.5</c:v>
                </c:pt>
              </c:numCache>
            </c:numRef>
          </c:val>
        </c:ser>
        <c:dLbls>
          <c:showLegendKey val="0"/>
          <c:showVal val="0"/>
          <c:showCatName val="0"/>
          <c:showSerName val="0"/>
          <c:showPercent val="0"/>
          <c:showBubbleSize val="0"/>
        </c:dLbls>
        <c:gapWidth val="150"/>
        <c:axId val="43631744"/>
        <c:axId val="436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43631744"/>
        <c:axId val="43633664"/>
      </c:lineChart>
      <c:dateAx>
        <c:axId val="43631744"/>
        <c:scaling>
          <c:orientation val="minMax"/>
        </c:scaling>
        <c:delete val="1"/>
        <c:axPos val="b"/>
        <c:numFmt formatCode="ge" sourceLinked="1"/>
        <c:majorTickMark val="none"/>
        <c:minorTickMark val="none"/>
        <c:tickLblPos val="none"/>
        <c:crossAx val="43633664"/>
        <c:crosses val="autoZero"/>
        <c:auto val="1"/>
        <c:lblOffset val="100"/>
        <c:baseTimeUnit val="years"/>
      </c:dateAx>
      <c:valAx>
        <c:axId val="436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65.760000000000005</c:v>
                </c:pt>
                <c:pt idx="1">
                  <c:v>65.819999999999993</c:v>
                </c:pt>
                <c:pt idx="2">
                  <c:v>66.569999999999993</c:v>
                </c:pt>
                <c:pt idx="3">
                  <c:v>66.209999999999994</c:v>
                </c:pt>
                <c:pt idx="4">
                  <c:v>66.09</c:v>
                </c:pt>
              </c:numCache>
            </c:numRef>
          </c:val>
        </c:ser>
        <c:dLbls>
          <c:showLegendKey val="0"/>
          <c:showVal val="0"/>
          <c:showCatName val="0"/>
          <c:showSerName val="0"/>
          <c:showPercent val="0"/>
          <c:showBubbleSize val="0"/>
        </c:dLbls>
        <c:gapWidth val="150"/>
        <c:axId val="105310080"/>
        <c:axId val="1053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05310080"/>
        <c:axId val="105316352"/>
      </c:lineChart>
      <c:dateAx>
        <c:axId val="105310080"/>
        <c:scaling>
          <c:orientation val="minMax"/>
        </c:scaling>
        <c:delete val="1"/>
        <c:axPos val="b"/>
        <c:numFmt formatCode="ge" sourceLinked="1"/>
        <c:majorTickMark val="none"/>
        <c:minorTickMark val="none"/>
        <c:tickLblPos val="none"/>
        <c:crossAx val="105316352"/>
        <c:crosses val="autoZero"/>
        <c:auto val="1"/>
        <c:lblOffset val="100"/>
        <c:baseTimeUnit val="years"/>
      </c:dateAx>
      <c:valAx>
        <c:axId val="1053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94.56</c:v>
                </c:pt>
                <c:pt idx="1">
                  <c:v>94.57</c:v>
                </c:pt>
                <c:pt idx="2">
                  <c:v>94.1</c:v>
                </c:pt>
                <c:pt idx="3">
                  <c:v>92.56</c:v>
                </c:pt>
                <c:pt idx="4">
                  <c:v>92.56</c:v>
                </c:pt>
              </c:numCache>
            </c:numRef>
          </c:val>
        </c:ser>
        <c:dLbls>
          <c:showLegendKey val="0"/>
          <c:showVal val="0"/>
          <c:showCatName val="0"/>
          <c:showSerName val="0"/>
          <c:showPercent val="0"/>
          <c:showBubbleSize val="0"/>
        </c:dLbls>
        <c:gapWidth val="150"/>
        <c:axId val="105350272"/>
        <c:axId val="1053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05350272"/>
        <c:axId val="105352192"/>
      </c:lineChart>
      <c:dateAx>
        <c:axId val="105350272"/>
        <c:scaling>
          <c:orientation val="minMax"/>
        </c:scaling>
        <c:delete val="1"/>
        <c:axPos val="b"/>
        <c:numFmt formatCode="ge" sourceLinked="1"/>
        <c:majorTickMark val="none"/>
        <c:minorTickMark val="none"/>
        <c:tickLblPos val="none"/>
        <c:crossAx val="105352192"/>
        <c:crosses val="autoZero"/>
        <c:auto val="1"/>
        <c:lblOffset val="100"/>
        <c:baseTimeUnit val="years"/>
      </c:dateAx>
      <c:valAx>
        <c:axId val="1053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100.93</c:v>
                </c:pt>
                <c:pt idx="1">
                  <c:v>100.69</c:v>
                </c:pt>
                <c:pt idx="2">
                  <c:v>102.24</c:v>
                </c:pt>
                <c:pt idx="3">
                  <c:v>113.47</c:v>
                </c:pt>
                <c:pt idx="4">
                  <c:v>114.92</c:v>
                </c:pt>
              </c:numCache>
            </c:numRef>
          </c:val>
        </c:ser>
        <c:dLbls>
          <c:showLegendKey val="0"/>
          <c:showVal val="0"/>
          <c:showCatName val="0"/>
          <c:showSerName val="0"/>
          <c:showPercent val="0"/>
          <c:showBubbleSize val="0"/>
        </c:dLbls>
        <c:gapWidth val="150"/>
        <c:axId val="90989312"/>
        <c:axId val="909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90989312"/>
        <c:axId val="90991232"/>
      </c:lineChart>
      <c:dateAx>
        <c:axId val="90989312"/>
        <c:scaling>
          <c:orientation val="minMax"/>
        </c:scaling>
        <c:delete val="1"/>
        <c:axPos val="b"/>
        <c:numFmt formatCode="ge" sourceLinked="1"/>
        <c:majorTickMark val="none"/>
        <c:minorTickMark val="none"/>
        <c:tickLblPos val="none"/>
        <c:crossAx val="90991232"/>
        <c:crosses val="autoZero"/>
        <c:auto val="1"/>
        <c:lblOffset val="100"/>
        <c:baseTimeUnit val="years"/>
      </c:dateAx>
      <c:valAx>
        <c:axId val="9099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39.81</c:v>
                </c:pt>
                <c:pt idx="1">
                  <c:v>41.49</c:v>
                </c:pt>
                <c:pt idx="2">
                  <c:v>43.07</c:v>
                </c:pt>
                <c:pt idx="3">
                  <c:v>42.74</c:v>
                </c:pt>
                <c:pt idx="4">
                  <c:v>44.27</c:v>
                </c:pt>
              </c:numCache>
            </c:numRef>
          </c:val>
        </c:ser>
        <c:dLbls>
          <c:showLegendKey val="0"/>
          <c:showVal val="0"/>
          <c:showCatName val="0"/>
          <c:showSerName val="0"/>
          <c:showPercent val="0"/>
          <c:showBubbleSize val="0"/>
        </c:dLbls>
        <c:gapWidth val="150"/>
        <c:axId val="102498688"/>
        <c:axId val="1025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02498688"/>
        <c:axId val="102500608"/>
      </c:lineChart>
      <c:dateAx>
        <c:axId val="102498688"/>
        <c:scaling>
          <c:orientation val="minMax"/>
        </c:scaling>
        <c:delete val="1"/>
        <c:axPos val="b"/>
        <c:numFmt formatCode="ge" sourceLinked="1"/>
        <c:majorTickMark val="none"/>
        <c:minorTickMark val="none"/>
        <c:tickLblPos val="none"/>
        <c:crossAx val="102500608"/>
        <c:crosses val="autoZero"/>
        <c:auto val="1"/>
        <c:lblOffset val="100"/>
        <c:baseTimeUnit val="years"/>
      </c:dateAx>
      <c:valAx>
        <c:axId val="1025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0.45</c:v>
                </c:pt>
                <c:pt idx="1">
                  <c:v>11.15</c:v>
                </c:pt>
                <c:pt idx="2">
                  <c:v>17.079999999999998</c:v>
                </c:pt>
                <c:pt idx="3">
                  <c:v>18.93</c:v>
                </c:pt>
                <c:pt idx="4">
                  <c:v>21.41</c:v>
                </c:pt>
              </c:numCache>
            </c:numRef>
          </c:val>
        </c:ser>
        <c:dLbls>
          <c:showLegendKey val="0"/>
          <c:showVal val="0"/>
          <c:showCatName val="0"/>
          <c:showSerName val="0"/>
          <c:showPercent val="0"/>
          <c:showBubbleSize val="0"/>
        </c:dLbls>
        <c:gapWidth val="150"/>
        <c:axId val="102547456"/>
        <c:axId val="1025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02547456"/>
        <c:axId val="102549376"/>
      </c:lineChart>
      <c:dateAx>
        <c:axId val="102547456"/>
        <c:scaling>
          <c:orientation val="minMax"/>
        </c:scaling>
        <c:delete val="1"/>
        <c:axPos val="b"/>
        <c:numFmt formatCode="ge" sourceLinked="1"/>
        <c:majorTickMark val="none"/>
        <c:minorTickMark val="none"/>
        <c:tickLblPos val="none"/>
        <c:crossAx val="102549376"/>
        <c:crosses val="autoZero"/>
        <c:auto val="1"/>
        <c:lblOffset val="100"/>
        <c:baseTimeUnit val="years"/>
      </c:dateAx>
      <c:valAx>
        <c:axId val="1025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072128"/>
        <c:axId val="1050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05072128"/>
        <c:axId val="105074048"/>
      </c:lineChart>
      <c:dateAx>
        <c:axId val="105072128"/>
        <c:scaling>
          <c:orientation val="minMax"/>
        </c:scaling>
        <c:delete val="1"/>
        <c:axPos val="b"/>
        <c:numFmt formatCode="ge" sourceLinked="1"/>
        <c:majorTickMark val="none"/>
        <c:minorTickMark val="none"/>
        <c:tickLblPos val="none"/>
        <c:crossAx val="105074048"/>
        <c:crosses val="autoZero"/>
        <c:auto val="1"/>
        <c:lblOffset val="100"/>
        <c:baseTimeUnit val="years"/>
      </c:dateAx>
      <c:valAx>
        <c:axId val="105074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303.17</c:v>
                </c:pt>
                <c:pt idx="1">
                  <c:v>314.42</c:v>
                </c:pt>
                <c:pt idx="2">
                  <c:v>298.36</c:v>
                </c:pt>
                <c:pt idx="3">
                  <c:v>253.49</c:v>
                </c:pt>
                <c:pt idx="4">
                  <c:v>234.74</c:v>
                </c:pt>
              </c:numCache>
            </c:numRef>
          </c:val>
        </c:ser>
        <c:dLbls>
          <c:showLegendKey val="0"/>
          <c:showVal val="0"/>
          <c:showCatName val="0"/>
          <c:showSerName val="0"/>
          <c:showPercent val="0"/>
          <c:showBubbleSize val="0"/>
        </c:dLbls>
        <c:gapWidth val="150"/>
        <c:axId val="105108992"/>
        <c:axId val="10511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05108992"/>
        <c:axId val="105110912"/>
      </c:lineChart>
      <c:dateAx>
        <c:axId val="105108992"/>
        <c:scaling>
          <c:orientation val="minMax"/>
        </c:scaling>
        <c:delete val="1"/>
        <c:axPos val="b"/>
        <c:numFmt formatCode="ge" sourceLinked="1"/>
        <c:majorTickMark val="none"/>
        <c:minorTickMark val="none"/>
        <c:tickLblPos val="none"/>
        <c:crossAx val="105110912"/>
        <c:crosses val="autoZero"/>
        <c:auto val="1"/>
        <c:lblOffset val="100"/>
        <c:baseTimeUnit val="years"/>
      </c:dateAx>
      <c:valAx>
        <c:axId val="10511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1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178.63</c:v>
                </c:pt>
                <c:pt idx="1">
                  <c:v>159.12</c:v>
                </c:pt>
                <c:pt idx="2">
                  <c:v>143.59</c:v>
                </c:pt>
                <c:pt idx="3">
                  <c:v>140.94</c:v>
                </c:pt>
                <c:pt idx="4">
                  <c:v>128.72</c:v>
                </c:pt>
              </c:numCache>
            </c:numRef>
          </c:val>
        </c:ser>
        <c:dLbls>
          <c:showLegendKey val="0"/>
          <c:showVal val="0"/>
          <c:showCatName val="0"/>
          <c:showSerName val="0"/>
          <c:showPercent val="0"/>
          <c:showBubbleSize val="0"/>
        </c:dLbls>
        <c:gapWidth val="150"/>
        <c:axId val="105145472"/>
        <c:axId val="1051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05145472"/>
        <c:axId val="105147392"/>
      </c:lineChart>
      <c:dateAx>
        <c:axId val="105145472"/>
        <c:scaling>
          <c:orientation val="minMax"/>
        </c:scaling>
        <c:delete val="1"/>
        <c:axPos val="b"/>
        <c:numFmt formatCode="ge" sourceLinked="1"/>
        <c:majorTickMark val="none"/>
        <c:minorTickMark val="none"/>
        <c:tickLblPos val="none"/>
        <c:crossAx val="105147392"/>
        <c:crosses val="autoZero"/>
        <c:auto val="1"/>
        <c:lblOffset val="100"/>
        <c:baseTimeUnit val="years"/>
      </c:dateAx>
      <c:valAx>
        <c:axId val="10514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1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93.12</c:v>
                </c:pt>
                <c:pt idx="1">
                  <c:v>93.47</c:v>
                </c:pt>
                <c:pt idx="2">
                  <c:v>94.71</c:v>
                </c:pt>
                <c:pt idx="3">
                  <c:v>106.19</c:v>
                </c:pt>
                <c:pt idx="4">
                  <c:v>110.53</c:v>
                </c:pt>
              </c:numCache>
            </c:numRef>
          </c:val>
        </c:ser>
        <c:dLbls>
          <c:showLegendKey val="0"/>
          <c:showVal val="0"/>
          <c:showCatName val="0"/>
          <c:showSerName val="0"/>
          <c:showPercent val="0"/>
          <c:showBubbleSize val="0"/>
        </c:dLbls>
        <c:gapWidth val="150"/>
        <c:axId val="105181952"/>
        <c:axId val="1051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05181952"/>
        <c:axId val="105183872"/>
      </c:lineChart>
      <c:dateAx>
        <c:axId val="105181952"/>
        <c:scaling>
          <c:orientation val="minMax"/>
        </c:scaling>
        <c:delete val="1"/>
        <c:axPos val="b"/>
        <c:numFmt formatCode="ge" sourceLinked="1"/>
        <c:majorTickMark val="none"/>
        <c:minorTickMark val="none"/>
        <c:tickLblPos val="none"/>
        <c:crossAx val="105183872"/>
        <c:crosses val="autoZero"/>
        <c:auto val="1"/>
        <c:lblOffset val="100"/>
        <c:baseTimeUnit val="years"/>
      </c:dateAx>
      <c:valAx>
        <c:axId val="1051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164.98</c:v>
                </c:pt>
                <c:pt idx="1">
                  <c:v>164.55</c:v>
                </c:pt>
                <c:pt idx="2">
                  <c:v>157.12</c:v>
                </c:pt>
                <c:pt idx="3">
                  <c:v>137.76</c:v>
                </c:pt>
                <c:pt idx="4">
                  <c:v>132.47999999999999</c:v>
                </c:pt>
              </c:numCache>
            </c:numRef>
          </c:val>
        </c:ser>
        <c:dLbls>
          <c:showLegendKey val="0"/>
          <c:showVal val="0"/>
          <c:showCatName val="0"/>
          <c:showSerName val="0"/>
          <c:showPercent val="0"/>
          <c:showBubbleSize val="0"/>
        </c:dLbls>
        <c:gapWidth val="150"/>
        <c:axId val="105271296"/>
        <c:axId val="1052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05271296"/>
        <c:axId val="105273216"/>
      </c:lineChart>
      <c:dateAx>
        <c:axId val="105271296"/>
        <c:scaling>
          <c:orientation val="minMax"/>
        </c:scaling>
        <c:delete val="1"/>
        <c:axPos val="b"/>
        <c:numFmt formatCode="ge" sourceLinked="1"/>
        <c:majorTickMark val="none"/>
        <c:minorTickMark val="none"/>
        <c:tickLblPos val="none"/>
        <c:crossAx val="105273216"/>
        <c:crosses val="autoZero"/>
        <c:auto val="1"/>
        <c:lblOffset val="100"/>
        <c:baseTimeUnit val="years"/>
      </c:dateAx>
      <c:valAx>
        <c:axId val="1052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和泉市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186833</v>
      </c>
      <c r="AJ8" s="56"/>
      <c r="AK8" s="56"/>
      <c r="AL8" s="56"/>
      <c r="AM8" s="56"/>
      <c r="AN8" s="56"/>
      <c r="AO8" s="56"/>
      <c r="AP8" s="57"/>
      <c r="AQ8" s="47">
        <f>データ!R6</f>
        <v>84.98</v>
      </c>
      <c r="AR8" s="47"/>
      <c r="AS8" s="47"/>
      <c r="AT8" s="47"/>
      <c r="AU8" s="47"/>
      <c r="AV8" s="47"/>
      <c r="AW8" s="47"/>
      <c r="AX8" s="47"/>
      <c r="AY8" s="47">
        <f>データ!S6</f>
        <v>2198.5500000000002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84.46</v>
      </c>
      <c r="K10" s="47"/>
      <c r="L10" s="47"/>
      <c r="M10" s="47"/>
      <c r="N10" s="47"/>
      <c r="O10" s="47"/>
      <c r="P10" s="47"/>
      <c r="Q10" s="47"/>
      <c r="R10" s="47">
        <f>データ!O6</f>
        <v>99.37</v>
      </c>
      <c r="S10" s="47"/>
      <c r="T10" s="47"/>
      <c r="U10" s="47"/>
      <c r="V10" s="47"/>
      <c r="W10" s="47"/>
      <c r="X10" s="47"/>
      <c r="Y10" s="47"/>
      <c r="Z10" s="79">
        <f>データ!P6</f>
        <v>2527</v>
      </c>
      <c r="AA10" s="79"/>
      <c r="AB10" s="79"/>
      <c r="AC10" s="79"/>
      <c r="AD10" s="79"/>
      <c r="AE10" s="79"/>
      <c r="AF10" s="79"/>
      <c r="AG10" s="79"/>
      <c r="AH10" s="2"/>
      <c r="AI10" s="79">
        <f>データ!T6</f>
        <v>185434</v>
      </c>
      <c r="AJ10" s="79"/>
      <c r="AK10" s="79"/>
      <c r="AL10" s="79"/>
      <c r="AM10" s="79"/>
      <c r="AN10" s="79"/>
      <c r="AO10" s="79"/>
      <c r="AP10" s="79"/>
      <c r="AQ10" s="47">
        <f>データ!U6</f>
        <v>57.92</v>
      </c>
      <c r="AR10" s="47"/>
      <c r="AS10" s="47"/>
      <c r="AT10" s="47"/>
      <c r="AU10" s="47"/>
      <c r="AV10" s="47"/>
      <c r="AW10" s="47"/>
      <c r="AX10" s="47"/>
      <c r="AY10" s="47">
        <f>データ!V6</f>
        <v>3201.55</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103</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34</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51</v>
      </c>
      <c r="B4" s="28"/>
      <c r="C4" s="28"/>
      <c r="D4" s="28"/>
      <c r="E4" s="28"/>
      <c r="F4" s="28"/>
      <c r="G4" s="28"/>
      <c r="H4" s="87"/>
      <c r="I4" s="88"/>
      <c r="J4" s="88"/>
      <c r="K4" s="88"/>
      <c r="L4" s="88"/>
      <c r="M4" s="88"/>
      <c r="N4" s="88"/>
      <c r="O4" s="88"/>
      <c r="P4" s="88"/>
      <c r="Q4" s="88"/>
      <c r="R4" s="88"/>
      <c r="S4" s="88"/>
      <c r="T4" s="88"/>
      <c r="U4" s="88"/>
      <c r="V4" s="89"/>
      <c r="W4" s="83" t="s">
        <v>52</v>
      </c>
      <c r="X4" s="83"/>
      <c r="Y4" s="83"/>
      <c r="Z4" s="83"/>
      <c r="AA4" s="83"/>
      <c r="AB4" s="83"/>
      <c r="AC4" s="83"/>
      <c r="AD4" s="83"/>
      <c r="AE4" s="83"/>
      <c r="AF4" s="83"/>
      <c r="AG4" s="83"/>
      <c r="AH4" s="83" t="s">
        <v>53</v>
      </c>
      <c r="AI4" s="83"/>
      <c r="AJ4" s="83"/>
      <c r="AK4" s="83"/>
      <c r="AL4" s="83"/>
      <c r="AM4" s="83"/>
      <c r="AN4" s="83"/>
      <c r="AO4" s="83"/>
      <c r="AP4" s="83"/>
      <c r="AQ4" s="83"/>
      <c r="AR4" s="83"/>
      <c r="AS4" s="83" t="s">
        <v>54</v>
      </c>
      <c r="AT4" s="83"/>
      <c r="AU4" s="83"/>
      <c r="AV4" s="83"/>
      <c r="AW4" s="83"/>
      <c r="AX4" s="83"/>
      <c r="AY4" s="83"/>
      <c r="AZ4" s="83"/>
      <c r="BA4" s="83"/>
      <c r="BB4" s="83"/>
      <c r="BC4" s="83"/>
      <c r="BD4" s="83" t="s">
        <v>55</v>
      </c>
      <c r="BE4" s="83"/>
      <c r="BF4" s="83"/>
      <c r="BG4" s="83"/>
      <c r="BH4" s="83"/>
      <c r="BI4" s="83"/>
      <c r="BJ4" s="83"/>
      <c r="BK4" s="83"/>
      <c r="BL4" s="83"/>
      <c r="BM4" s="83"/>
      <c r="BN4" s="83"/>
      <c r="BO4" s="83" t="s">
        <v>56</v>
      </c>
      <c r="BP4" s="83"/>
      <c r="BQ4" s="83"/>
      <c r="BR4" s="83"/>
      <c r="BS4" s="83"/>
      <c r="BT4" s="83"/>
      <c r="BU4" s="83"/>
      <c r="BV4" s="83"/>
      <c r="BW4" s="83"/>
      <c r="BX4" s="83"/>
      <c r="BY4" s="83"/>
      <c r="BZ4" s="83" t="s">
        <v>57</v>
      </c>
      <c r="CA4" s="83"/>
      <c r="CB4" s="83"/>
      <c r="CC4" s="83"/>
      <c r="CD4" s="83"/>
      <c r="CE4" s="83"/>
      <c r="CF4" s="83"/>
      <c r="CG4" s="83"/>
      <c r="CH4" s="83"/>
      <c r="CI4" s="83"/>
      <c r="CJ4" s="83"/>
      <c r="CK4" s="83" t="s">
        <v>58</v>
      </c>
      <c r="CL4" s="83"/>
      <c r="CM4" s="83"/>
      <c r="CN4" s="83"/>
      <c r="CO4" s="83"/>
      <c r="CP4" s="83"/>
      <c r="CQ4" s="83"/>
      <c r="CR4" s="83"/>
      <c r="CS4" s="83"/>
      <c r="CT4" s="83"/>
      <c r="CU4" s="83"/>
      <c r="CV4" s="83" t="s">
        <v>59</v>
      </c>
      <c r="CW4" s="83"/>
      <c r="CX4" s="83"/>
      <c r="CY4" s="83"/>
      <c r="CZ4" s="83"/>
      <c r="DA4" s="83"/>
      <c r="DB4" s="83"/>
      <c r="DC4" s="83"/>
      <c r="DD4" s="83"/>
      <c r="DE4" s="83"/>
      <c r="DF4" s="83"/>
      <c r="DG4" s="83" t="s">
        <v>60</v>
      </c>
      <c r="DH4" s="83"/>
      <c r="DI4" s="83"/>
      <c r="DJ4" s="83"/>
      <c r="DK4" s="83"/>
      <c r="DL4" s="83"/>
      <c r="DM4" s="83"/>
      <c r="DN4" s="83"/>
      <c r="DO4" s="83"/>
      <c r="DP4" s="83"/>
      <c r="DQ4" s="83"/>
      <c r="DR4" s="83" t="s">
        <v>61</v>
      </c>
      <c r="DS4" s="83"/>
      <c r="DT4" s="83"/>
      <c r="DU4" s="83"/>
      <c r="DV4" s="83"/>
      <c r="DW4" s="83"/>
      <c r="DX4" s="83"/>
      <c r="DY4" s="83"/>
      <c r="DZ4" s="83"/>
      <c r="EA4" s="83"/>
      <c r="EB4" s="83"/>
      <c r="EC4" s="83" t="s">
        <v>62</v>
      </c>
      <c r="ED4" s="83"/>
      <c r="EE4" s="83"/>
      <c r="EF4" s="83"/>
      <c r="EG4" s="83"/>
      <c r="EH4" s="83"/>
      <c r="EI4" s="83"/>
      <c r="EJ4" s="83"/>
      <c r="EK4" s="83"/>
      <c r="EL4" s="83"/>
      <c r="EM4" s="83"/>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272191</v>
      </c>
      <c r="D6" s="31">
        <f t="shared" si="3"/>
        <v>46</v>
      </c>
      <c r="E6" s="31">
        <f t="shared" si="3"/>
        <v>1</v>
      </c>
      <c r="F6" s="31">
        <f t="shared" si="3"/>
        <v>0</v>
      </c>
      <c r="G6" s="31">
        <f t="shared" si="3"/>
        <v>1</v>
      </c>
      <c r="H6" s="31" t="str">
        <f t="shared" si="3"/>
        <v>大阪府　和泉市</v>
      </c>
      <c r="I6" s="31" t="str">
        <f t="shared" si="3"/>
        <v>法適用</v>
      </c>
      <c r="J6" s="31" t="str">
        <f t="shared" si="3"/>
        <v>水道事業</v>
      </c>
      <c r="K6" s="31" t="str">
        <f t="shared" si="3"/>
        <v>末端給水事業</v>
      </c>
      <c r="L6" s="31" t="str">
        <f t="shared" si="3"/>
        <v>A2</v>
      </c>
      <c r="M6" s="32" t="str">
        <f t="shared" si="3"/>
        <v>-</v>
      </c>
      <c r="N6" s="32">
        <f t="shared" si="3"/>
        <v>84.46</v>
      </c>
      <c r="O6" s="32">
        <f t="shared" si="3"/>
        <v>99.37</v>
      </c>
      <c r="P6" s="32">
        <f t="shared" si="3"/>
        <v>2527</v>
      </c>
      <c r="Q6" s="32">
        <f t="shared" si="3"/>
        <v>186833</v>
      </c>
      <c r="R6" s="32">
        <f t="shared" si="3"/>
        <v>84.98</v>
      </c>
      <c r="S6" s="32">
        <f t="shared" si="3"/>
        <v>2198.5500000000002</v>
      </c>
      <c r="T6" s="32">
        <f t="shared" si="3"/>
        <v>185434</v>
      </c>
      <c r="U6" s="32">
        <f t="shared" si="3"/>
        <v>57.92</v>
      </c>
      <c r="V6" s="32">
        <f t="shared" si="3"/>
        <v>3201.55</v>
      </c>
      <c r="W6" s="33">
        <f>IF(W7="",NA(),W7)</f>
        <v>100.93</v>
      </c>
      <c r="X6" s="33">
        <f t="shared" ref="X6:AF6" si="4">IF(X7="",NA(),X7)</f>
        <v>100.69</v>
      </c>
      <c r="Y6" s="33">
        <f t="shared" si="4"/>
        <v>102.24</v>
      </c>
      <c r="Z6" s="33">
        <f t="shared" si="4"/>
        <v>113.47</v>
      </c>
      <c r="AA6" s="33">
        <f t="shared" si="4"/>
        <v>114.92</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303.17</v>
      </c>
      <c r="AT6" s="33">
        <f t="shared" ref="AT6:BB6" si="6">IF(AT7="",NA(),AT7)</f>
        <v>314.42</v>
      </c>
      <c r="AU6" s="33">
        <f t="shared" si="6"/>
        <v>298.36</v>
      </c>
      <c r="AV6" s="33">
        <f t="shared" si="6"/>
        <v>253.49</v>
      </c>
      <c r="AW6" s="33">
        <f t="shared" si="6"/>
        <v>234.74</v>
      </c>
      <c r="AX6" s="33">
        <f t="shared" si="6"/>
        <v>602.73</v>
      </c>
      <c r="AY6" s="33">
        <f t="shared" si="6"/>
        <v>590.46</v>
      </c>
      <c r="AZ6" s="33">
        <f t="shared" si="6"/>
        <v>628.34</v>
      </c>
      <c r="BA6" s="33">
        <f t="shared" si="6"/>
        <v>289.8</v>
      </c>
      <c r="BB6" s="33">
        <f t="shared" si="6"/>
        <v>299.44</v>
      </c>
      <c r="BC6" s="32" t="str">
        <f>IF(BC7="","",IF(BC7="-","【-】","【"&amp;SUBSTITUTE(TEXT(BC7,"#,##0.00"),"-","△")&amp;"】"))</f>
        <v>【262.74】</v>
      </c>
      <c r="BD6" s="33">
        <f>IF(BD7="",NA(),BD7)</f>
        <v>178.63</v>
      </c>
      <c r="BE6" s="33">
        <f t="shared" ref="BE6:BM6" si="7">IF(BE7="",NA(),BE7)</f>
        <v>159.12</v>
      </c>
      <c r="BF6" s="33">
        <f t="shared" si="7"/>
        <v>143.59</v>
      </c>
      <c r="BG6" s="33">
        <f t="shared" si="7"/>
        <v>140.94</v>
      </c>
      <c r="BH6" s="33">
        <f t="shared" si="7"/>
        <v>128.72</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93.12</v>
      </c>
      <c r="BP6" s="33">
        <f t="shared" ref="BP6:BX6" si="8">IF(BP7="",NA(),BP7)</f>
        <v>93.47</v>
      </c>
      <c r="BQ6" s="33">
        <f t="shared" si="8"/>
        <v>94.71</v>
      </c>
      <c r="BR6" s="33">
        <f t="shared" si="8"/>
        <v>106.19</v>
      </c>
      <c r="BS6" s="33">
        <f t="shared" si="8"/>
        <v>110.53</v>
      </c>
      <c r="BT6" s="33">
        <f t="shared" si="8"/>
        <v>99</v>
      </c>
      <c r="BU6" s="33">
        <f t="shared" si="8"/>
        <v>99.91</v>
      </c>
      <c r="BV6" s="33">
        <f t="shared" si="8"/>
        <v>99.89</v>
      </c>
      <c r="BW6" s="33">
        <f t="shared" si="8"/>
        <v>107.05</v>
      </c>
      <c r="BX6" s="33">
        <f t="shared" si="8"/>
        <v>106.4</v>
      </c>
      <c r="BY6" s="32" t="str">
        <f>IF(BY7="","",IF(BY7="-","【-】","【"&amp;SUBSTITUTE(TEXT(BY7,"#,##0.00"),"-","△")&amp;"】"))</f>
        <v>【104.99】</v>
      </c>
      <c r="BZ6" s="33">
        <f>IF(BZ7="",NA(),BZ7)</f>
        <v>164.98</v>
      </c>
      <c r="CA6" s="33">
        <f t="shared" ref="CA6:CI6" si="9">IF(CA7="",NA(),CA7)</f>
        <v>164.55</v>
      </c>
      <c r="CB6" s="33">
        <f t="shared" si="9"/>
        <v>157.12</v>
      </c>
      <c r="CC6" s="33">
        <f t="shared" si="9"/>
        <v>137.76</v>
      </c>
      <c r="CD6" s="33">
        <f t="shared" si="9"/>
        <v>132.47999999999999</v>
      </c>
      <c r="CE6" s="33">
        <f t="shared" si="9"/>
        <v>164.03</v>
      </c>
      <c r="CF6" s="33">
        <f t="shared" si="9"/>
        <v>164.25</v>
      </c>
      <c r="CG6" s="33">
        <f t="shared" si="9"/>
        <v>165.34</v>
      </c>
      <c r="CH6" s="33">
        <f t="shared" si="9"/>
        <v>155.09</v>
      </c>
      <c r="CI6" s="33">
        <f t="shared" si="9"/>
        <v>156.29</v>
      </c>
      <c r="CJ6" s="32" t="str">
        <f>IF(CJ7="","",IF(CJ7="-","【-】","【"&amp;SUBSTITUTE(TEXT(CJ7,"#,##0.00"),"-","△")&amp;"】"))</f>
        <v>【163.72】</v>
      </c>
      <c r="CK6" s="33">
        <f>IF(CK7="",NA(),CK7)</f>
        <v>65.760000000000005</v>
      </c>
      <c r="CL6" s="33">
        <f t="shared" ref="CL6:CT6" si="10">IF(CL7="",NA(),CL7)</f>
        <v>65.819999999999993</v>
      </c>
      <c r="CM6" s="33">
        <f t="shared" si="10"/>
        <v>66.569999999999993</v>
      </c>
      <c r="CN6" s="33">
        <f t="shared" si="10"/>
        <v>66.209999999999994</v>
      </c>
      <c r="CO6" s="33">
        <f t="shared" si="10"/>
        <v>66.09</v>
      </c>
      <c r="CP6" s="33">
        <f t="shared" si="10"/>
        <v>63.07</v>
      </c>
      <c r="CQ6" s="33">
        <f t="shared" si="10"/>
        <v>62.71</v>
      </c>
      <c r="CR6" s="33">
        <f t="shared" si="10"/>
        <v>62.15</v>
      </c>
      <c r="CS6" s="33">
        <f t="shared" si="10"/>
        <v>61.61</v>
      </c>
      <c r="CT6" s="33">
        <f t="shared" si="10"/>
        <v>62.34</v>
      </c>
      <c r="CU6" s="32" t="str">
        <f>IF(CU7="","",IF(CU7="-","【-】","【"&amp;SUBSTITUTE(TEXT(CU7,"#,##0.00"),"-","△")&amp;"】"))</f>
        <v>【59.76】</v>
      </c>
      <c r="CV6" s="33">
        <f>IF(CV7="",NA(),CV7)</f>
        <v>94.56</v>
      </c>
      <c r="CW6" s="33">
        <f t="shared" ref="CW6:DE6" si="11">IF(CW7="",NA(),CW7)</f>
        <v>94.57</v>
      </c>
      <c r="CX6" s="33">
        <f t="shared" si="11"/>
        <v>94.1</v>
      </c>
      <c r="CY6" s="33">
        <f t="shared" si="11"/>
        <v>92.56</v>
      </c>
      <c r="CZ6" s="33">
        <f t="shared" si="11"/>
        <v>92.56</v>
      </c>
      <c r="DA6" s="33">
        <f t="shared" si="11"/>
        <v>89.96</v>
      </c>
      <c r="DB6" s="33">
        <f t="shared" si="11"/>
        <v>90.54</v>
      </c>
      <c r="DC6" s="33">
        <f t="shared" si="11"/>
        <v>90.64</v>
      </c>
      <c r="DD6" s="33">
        <f t="shared" si="11"/>
        <v>90.23</v>
      </c>
      <c r="DE6" s="33">
        <f t="shared" si="11"/>
        <v>90.15</v>
      </c>
      <c r="DF6" s="32" t="str">
        <f>IF(DF7="","",IF(DF7="-","【-】","【"&amp;SUBSTITUTE(TEXT(DF7,"#,##0.00"),"-","△")&amp;"】"))</f>
        <v>【89.95】</v>
      </c>
      <c r="DG6" s="33">
        <f>IF(DG7="",NA(),DG7)</f>
        <v>39.81</v>
      </c>
      <c r="DH6" s="33">
        <f t="shared" ref="DH6:DP6" si="12">IF(DH7="",NA(),DH7)</f>
        <v>41.49</v>
      </c>
      <c r="DI6" s="33">
        <f t="shared" si="12"/>
        <v>43.07</v>
      </c>
      <c r="DJ6" s="33">
        <f t="shared" si="12"/>
        <v>42.74</v>
      </c>
      <c r="DK6" s="33">
        <f t="shared" si="12"/>
        <v>44.27</v>
      </c>
      <c r="DL6" s="33">
        <f t="shared" si="12"/>
        <v>41.47</v>
      </c>
      <c r="DM6" s="33">
        <f t="shared" si="12"/>
        <v>42.43</v>
      </c>
      <c r="DN6" s="33">
        <f t="shared" si="12"/>
        <v>43.24</v>
      </c>
      <c r="DO6" s="33">
        <f t="shared" si="12"/>
        <v>46.36</v>
      </c>
      <c r="DP6" s="33">
        <f t="shared" si="12"/>
        <v>47.37</v>
      </c>
      <c r="DQ6" s="32" t="str">
        <f>IF(DQ7="","",IF(DQ7="-","【-】","【"&amp;SUBSTITUTE(TEXT(DQ7,"#,##0.00"),"-","△")&amp;"】"))</f>
        <v>【47.18】</v>
      </c>
      <c r="DR6" s="33">
        <f>IF(DR7="",NA(),DR7)</f>
        <v>0.45</v>
      </c>
      <c r="DS6" s="33">
        <f t="shared" ref="DS6:EA6" si="13">IF(DS7="",NA(),DS7)</f>
        <v>11.15</v>
      </c>
      <c r="DT6" s="33">
        <f t="shared" si="13"/>
        <v>17.079999999999998</v>
      </c>
      <c r="DU6" s="33">
        <f t="shared" si="13"/>
        <v>18.93</v>
      </c>
      <c r="DV6" s="33">
        <f t="shared" si="13"/>
        <v>21.41</v>
      </c>
      <c r="DW6" s="33">
        <f t="shared" si="13"/>
        <v>9.92</v>
      </c>
      <c r="DX6" s="33">
        <f t="shared" si="13"/>
        <v>11.07</v>
      </c>
      <c r="DY6" s="33">
        <f t="shared" si="13"/>
        <v>12.21</v>
      </c>
      <c r="DZ6" s="33">
        <f t="shared" si="13"/>
        <v>13.57</v>
      </c>
      <c r="EA6" s="33">
        <f t="shared" si="13"/>
        <v>14.27</v>
      </c>
      <c r="EB6" s="32" t="str">
        <f>IF(EB7="","",IF(EB7="-","【-】","【"&amp;SUBSTITUTE(TEXT(EB7,"#,##0.00"),"-","△")&amp;"】"))</f>
        <v>【13.18】</v>
      </c>
      <c r="EC6" s="33">
        <f>IF(EC7="",NA(),EC7)</f>
        <v>1.7</v>
      </c>
      <c r="ED6" s="33">
        <f t="shared" ref="ED6:EL6" si="14">IF(ED7="",NA(),ED7)</f>
        <v>1.29</v>
      </c>
      <c r="EE6" s="33">
        <f t="shared" si="14"/>
        <v>1.22</v>
      </c>
      <c r="EF6" s="33">
        <f t="shared" si="14"/>
        <v>0.94</v>
      </c>
      <c r="EG6" s="33">
        <f t="shared" si="14"/>
        <v>0.5</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272191</v>
      </c>
      <c r="D7" s="35">
        <v>46</v>
      </c>
      <c r="E7" s="35">
        <v>1</v>
      </c>
      <c r="F7" s="35">
        <v>0</v>
      </c>
      <c r="G7" s="35">
        <v>1</v>
      </c>
      <c r="H7" s="35" t="s">
        <v>92</v>
      </c>
      <c r="I7" s="35" t="s">
        <v>93</v>
      </c>
      <c r="J7" s="35" t="s">
        <v>94</v>
      </c>
      <c r="K7" s="35" t="s">
        <v>95</v>
      </c>
      <c r="L7" s="35" t="s">
        <v>96</v>
      </c>
      <c r="M7" s="36" t="s">
        <v>97</v>
      </c>
      <c r="N7" s="36">
        <v>84.46</v>
      </c>
      <c r="O7" s="36">
        <v>99.37</v>
      </c>
      <c r="P7" s="36">
        <v>2527</v>
      </c>
      <c r="Q7" s="36">
        <v>186833</v>
      </c>
      <c r="R7" s="36">
        <v>84.98</v>
      </c>
      <c r="S7" s="36">
        <v>2198.5500000000002</v>
      </c>
      <c r="T7" s="36">
        <v>185434</v>
      </c>
      <c r="U7" s="36">
        <v>57.92</v>
      </c>
      <c r="V7" s="36">
        <v>3201.55</v>
      </c>
      <c r="W7" s="36">
        <v>100.93</v>
      </c>
      <c r="X7" s="36">
        <v>100.69</v>
      </c>
      <c r="Y7" s="36">
        <v>102.24</v>
      </c>
      <c r="Z7" s="36">
        <v>113.47</v>
      </c>
      <c r="AA7" s="36">
        <v>114.92</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303.17</v>
      </c>
      <c r="AT7" s="36">
        <v>314.42</v>
      </c>
      <c r="AU7" s="36">
        <v>298.36</v>
      </c>
      <c r="AV7" s="36">
        <v>253.49</v>
      </c>
      <c r="AW7" s="36">
        <v>234.74</v>
      </c>
      <c r="AX7" s="36">
        <v>602.73</v>
      </c>
      <c r="AY7" s="36">
        <v>590.46</v>
      </c>
      <c r="AZ7" s="36">
        <v>628.34</v>
      </c>
      <c r="BA7" s="36">
        <v>289.8</v>
      </c>
      <c r="BB7" s="36">
        <v>299.44</v>
      </c>
      <c r="BC7" s="36">
        <v>262.74</v>
      </c>
      <c r="BD7" s="36">
        <v>178.63</v>
      </c>
      <c r="BE7" s="36">
        <v>159.12</v>
      </c>
      <c r="BF7" s="36">
        <v>143.59</v>
      </c>
      <c r="BG7" s="36">
        <v>140.94</v>
      </c>
      <c r="BH7" s="36">
        <v>128.72</v>
      </c>
      <c r="BI7" s="36">
        <v>310.79000000000002</v>
      </c>
      <c r="BJ7" s="36">
        <v>299.16000000000003</v>
      </c>
      <c r="BK7" s="36">
        <v>297.13</v>
      </c>
      <c r="BL7" s="36">
        <v>301.99</v>
      </c>
      <c r="BM7" s="36">
        <v>298.08999999999997</v>
      </c>
      <c r="BN7" s="36">
        <v>276.38</v>
      </c>
      <c r="BO7" s="36">
        <v>93.12</v>
      </c>
      <c r="BP7" s="36">
        <v>93.47</v>
      </c>
      <c r="BQ7" s="36">
        <v>94.71</v>
      </c>
      <c r="BR7" s="36">
        <v>106.19</v>
      </c>
      <c r="BS7" s="36">
        <v>110.53</v>
      </c>
      <c r="BT7" s="36">
        <v>99</v>
      </c>
      <c r="BU7" s="36">
        <v>99.91</v>
      </c>
      <c r="BV7" s="36">
        <v>99.89</v>
      </c>
      <c r="BW7" s="36">
        <v>107.05</v>
      </c>
      <c r="BX7" s="36">
        <v>106.4</v>
      </c>
      <c r="BY7" s="36">
        <v>104.99</v>
      </c>
      <c r="BZ7" s="36">
        <v>164.98</v>
      </c>
      <c r="CA7" s="36">
        <v>164.55</v>
      </c>
      <c r="CB7" s="36">
        <v>157.12</v>
      </c>
      <c r="CC7" s="36">
        <v>137.76</v>
      </c>
      <c r="CD7" s="36">
        <v>132.47999999999999</v>
      </c>
      <c r="CE7" s="36">
        <v>164.03</v>
      </c>
      <c r="CF7" s="36">
        <v>164.25</v>
      </c>
      <c r="CG7" s="36">
        <v>165.34</v>
      </c>
      <c r="CH7" s="36">
        <v>155.09</v>
      </c>
      <c r="CI7" s="36">
        <v>156.29</v>
      </c>
      <c r="CJ7" s="36">
        <v>163.72</v>
      </c>
      <c r="CK7" s="36">
        <v>65.760000000000005</v>
      </c>
      <c r="CL7" s="36">
        <v>65.819999999999993</v>
      </c>
      <c r="CM7" s="36">
        <v>66.569999999999993</v>
      </c>
      <c r="CN7" s="36">
        <v>66.209999999999994</v>
      </c>
      <c r="CO7" s="36">
        <v>66.09</v>
      </c>
      <c r="CP7" s="36">
        <v>63.07</v>
      </c>
      <c r="CQ7" s="36">
        <v>62.71</v>
      </c>
      <c r="CR7" s="36">
        <v>62.15</v>
      </c>
      <c r="CS7" s="36">
        <v>61.61</v>
      </c>
      <c r="CT7" s="36">
        <v>62.34</v>
      </c>
      <c r="CU7" s="36">
        <v>59.76</v>
      </c>
      <c r="CV7" s="36">
        <v>94.56</v>
      </c>
      <c r="CW7" s="36">
        <v>94.57</v>
      </c>
      <c r="CX7" s="36">
        <v>94.1</v>
      </c>
      <c r="CY7" s="36">
        <v>92.56</v>
      </c>
      <c r="CZ7" s="36">
        <v>92.56</v>
      </c>
      <c r="DA7" s="36">
        <v>89.96</v>
      </c>
      <c r="DB7" s="36">
        <v>90.54</v>
      </c>
      <c r="DC7" s="36">
        <v>90.64</v>
      </c>
      <c r="DD7" s="36">
        <v>90.23</v>
      </c>
      <c r="DE7" s="36">
        <v>90.15</v>
      </c>
      <c r="DF7" s="36">
        <v>89.95</v>
      </c>
      <c r="DG7" s="36">
        <v>39.81</v>
      </c>
      <c r="DH7" s="36">
        <v>41.49</v>
      </c>
      <c r="DI7" s="36">
        <v>43.07</v>
      </c>
      <c r="DJ7" s="36">
        <v>42.74</v>
      </c>
      <c r="DK7" s="36">
        <v>44.27</v>
      </c>
      <c r="DL7" s="36">
        <v>41.47</v>
      </c>
      <c r="DM7" s="36">
        <v>42.43</v>
      </c>
      <c r="DN7" s="36">
        <v>43.24</v>
      </c>
      <c r="DO7" s="36">
        <v>46.36</v>
      </c>
      <c r="DP7" s="36">
        <v>47.37</v>
      </c>
      <c r="DQ7" s="36">
        <v>47.18</v>
      </c>
      <c r="DR7" s="36">
        <v>0.45</v>
      </c>
      <c r="DS7" s="36">
        <v>11.15</v>
      </c>
      <c r="DT7" s="36">
        <v>17.079999999999998</v>
      </c>
      <c r="DU7" s="36">
        <v>18.93</v>
      </c>
      <c r="DV7" s="36">
        <v>21.41</v>
      </c>
      <c r="DW7" s="36">
        <v>9.92</v>
      </c>
      <c r="DX7" s="36">
        <v>11.07</v>
      </c>
      <c r="DY7" s="36">
        <v>12.21</v>
      </c>
      <c r="DZ7" s="36">
        <v>13.57</v>
      </c>
      <c r="EA7" s="36">
        <v>14.27</v>
      </c>
      <c r="EB7" s="36">
        <v>13.18</v>
      </c>
      <c r="EC7" s="36">
        <v>1.7</v>
      </c>
      <c r="ED7" s="36">
        <v>1.29</v>
      </c>
      <c r="EE7" s="36">
        <v>1.22</v>
      </c>
      <c r="EF7" s="36">
        <v>0.94</v>
      </c>
      <c r="EG7" s="36">
        <v>0.5</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dcterms:created xsi:type="dcterms:W3CDTF">2017-02-01T08:44:43Z</dcterms:created>
  <dcterms:modified xsi:type="dcterms:W3CDTF">2017-02-21T06:09:40Z</dcterms:modified>
  <cp:category/>
</cp:coreProperties>
</file>