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calcMode="manual"/>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<sst xmlns="http://schemas.openxmlformats.org/spreadsheetml/2006/main" count="217" uniqueCount="107">
  <si>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</si>
  <si>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</si>
  <si>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</si>
  <si>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</si>
  <si>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</si>
  <si>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</si>
  <si>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</si>
  <si>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</si>
  <si>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</si>
  <si>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</si>
  <si>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</si>
  <si>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</si>
  <si>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</si>
  <si>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</si>
  <si>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</si>
  <si>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</si>
  <si>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</si>
  <si>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</si>
  <si>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</si>
  <si>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</si>
  <si>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</si>
  <si>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</si>
  <si>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</si>
  <si>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</si>
  <si>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</si>
  <si>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</si>
  <si>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</si>
  <si>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</si>
  <si>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</si>
  <si>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</si>
  <si>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</si>
  <si>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</si>
  <si>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</si>
  <si>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</si>
  <si>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</si>
  <si>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</si>
  <si>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</si>
  <si>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</si>
  <si>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</si>
  <si>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</si>
  <si>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</si>
  <si>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</si>
  <si>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</si>
  <si>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</si>
  <si>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</si>
  <si>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</si>
  <si>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</si>
  <si>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</si>
  <si>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</si>
  <si>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</si>
  <si>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</si>
  <si>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</si>
  <si>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</si>
  <si>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</si>
  <si>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</si>
  <si>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</si>
  <si>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</si>
  <si>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</si>
  <si>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</si>
  <si>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</si>
  <si>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</si>
  <si>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</si>
  <si>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</si>
  <si>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</si>
  <si>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</si>
  <si>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</si>
  <si>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</si>
  <si>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</si>
  <si>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</si>
  <si>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</si>
  <si>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</si>
  <si>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</si>
  <si>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</si>
  <si>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</si>
  <si>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</si>
  <si>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</si>
  <si>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</si>
  <si>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</si>
  <si>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</si>
  <si>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</si>
  <si>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</si>
  <si>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</si>
  <si>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</si>
  <si>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</si>
  <si>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</si>
  <si>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</si>
  <si>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</si>
  <si>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</si>
  <si>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</si>
  <si>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</si>
  <si>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</si>
  <si>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</si>
  <si>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</si>
  <si>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寝屋川市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</si>
  <si>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</si>
  <si>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</si>
  <si>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</si>
  <si>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</si>
  <si>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</si>
  <si>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</si>
  <si>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</si>
  <si>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</si>
  <si>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</si>
  <si>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</si>
  <si>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老朽化の状況を表す指標については、何れも類似団体と比較して平均値を</t>
    </r>
    <r>
      <rPr>
        <sz val="11"/>
        <rFont val="ＭＳ Ｐゴシック"/>
        <family val="3"/>
        <charset val="128"/>
        <scheme val="minor"/>
      </rPr>
      <t>上</t>
    </r>
    <r>
      <rPr>
        <sz val="11"/>
        <color theme="1"/>
        <rFont val="ＭＳ Ｐゴシック"/>
        <family val="3"/>
        <charset val="128"/>
        <scheme val="minor"/>
      </rPr>
      <t>回っており、管路の老朽化が進んでいる状況が見受けられる。
　これは、第８期施設等整備事業計画（平成23年度～27年度）では水道施設（配水場など）の更新に重点的に取り組んできたことに起因するものである。</t>
    </r>
    <rPh sb="1" eb="4">
      <t>ロウキュウカ</t>
    </rPh>
    <rPh sb="5" eb="7">
      <t>ジョウキョウ</t>
    </rPh>
    <rPh sb="8" eb="9">
      <t>アラワ</t>
    </rPh>
    <rPh sb="10" eb="12">
      <t>シヒョウ</t>
    </rPh>
    <rPh sb="18" eb="19">
      <t>イヅ</t>
    </rPh>
    <rPh sb="21" eb="23">
      <t>ルイジ</t>
    </rPh>
    <rPh sb="23" eb="25">
      <t>ダンタイ</t>
    </rPh>
    <rPh sb="26" eb="28">
      <t>ヒカク</t>
    </rPh>
    <rPh sb="30" eb="33">
      <t>ヘイキンチ</t>
    </rPh>
    <rPh sb="41" eb="43">
      <t>カンロ</t>
    </rPh>
    <rPh sb="44" eb="47">
      <t>ロウキュウカ</t>
    </rPh>
    <rPh sb="48" eb="49">
      <t>スス</t>
    </rPh>
    <rPh sb="53" eb="55">
      <t>ジョウキョウ</t>
    </rPh>
    <rPh sb="56" eb="58">
      <t>ミウ</t>
    </rPh>
    <rPh sb="69" eb="70">
      <t>ダイ</t>
    </rPh>
    <rPh sb="71" eb="72">
      <t>キ</t>
    </rPh>
    <rPh sb="72" eb="74">
      <t>シセツ</t>
    </rPh>
    <rPh sb="74" eb="75">
      <t>ナド</t>
    </rPh>
    <rPh sb="75" eb="77">
      <t>セイビ</t>
    </rPh>
    <rPh sb="77" eb="79">
      <t>ジギョウ</t>
    </rPh>
    <rPh sb="79" eb="81">
      <t>ケイカク</t>
    </rPh>
    <rPh sb="82" eb="84">
      <t>ヘイセイ</t>
    </rPh>
    <rPh sb="86" eb="88">
      <t>ネンド</t>
    </rPh>
    <rPh sb="91" eb="93">
      <t>ネンド</t>
    </rPh>
    <rPh sb="96" eb="98">
      <t>スイドウ</t>
    </rPh>
    <rPh sb="98" eb="100">
      <t>シセツ</t>
    </rPh>
    <rPh sb="101" eb="103">
      <t>ハイスイ</t>
    </rPh>
    <rPh sb="103" eb="104">
      <t>ジョウ</t>
    </rPh>
    <rPh sb="108" eb="110">
      <t>コウシン</t>
    </rPh>
    <rPh sb="111" eb="114">
      <t>ジュウテンテキ</t>
    </rPh>
    <rPh sb="115" eb="116">
      <t>ト</t>
    </rPh>
    <rPh sb="117" eb="118">
      <t>ク</t>
    </rPh>
    <rPh sb="125" eb="127">
      <t>キイン</t>
    </rPh>
    <phoneticPr fontId="4"/>
  </si>
  <si>
    <r>
      <t>　経営の健全性・効率性を表す指標については類似団体と比較しても概ね良好な数値で推移しており、比較的健全な経営を維持していると言える。
　但し、施設の効率的な利用率を示す施設利用率は節水型生活様式の進展による配水量</t>
    </r>
    <r>
      <rPr>
        <sz val="11"/>
        <rFont val="ＭＳ Ｐゴシック"/>
        <family val="3"/>
        <charset val="128"/>
        <scheme val="minor"/>
      </rPr>
      <t>減少のため</t>
    </r>
    <r>
      <rPr>
        <sz val="11"/>
        <color theme="1"/>
        <rFont val="ＭＳ Ｐゴシック"/>
        <family val="3"/>
        <charset val="128"/>
        <scheme val="minor"/>
      </rPr>
      <t xml:space="preserve">平均値を下回っており、効率的な施設の利用が課題となっている。
</t>
    </r>
    <r>
      <rPr>
        <sz val="11"/>
        <rFont val="ＭＳ Ｐゴシック"/>
        <family val="3"/>
        <charset val="128"/>
        <scheme val="minor"/>
      </rPr>
      <t>　なお、経常収支比率、料金回収率、給水原価が前年度と比較して数値が変動しているのは、配水量の減少に伴う給水収益の減収に起因するもので、収益の確保が課題となっている。</t>
    </r>
    <rPh sb="1" eb="3">
      <t>ケイエイ</t>
    </rPh>
    <rPh sb="4" eb="6">
      <t>ケンゼン</t>
    </rPh>
    <rPh sb="6" eb="7">
      <t>セイ</t>
    </rPh>
    <rPh sb="8" eb="11">
      <t>コウリツセイ</t>
    </rPh>
    <rPh sb="12" eb="13">
      <t>アラワ</t>
    </rPh>
    <rPh sb="14" eb="16">
      <t>シヒョウ</t>
    </rPh>
    <rPh sb="21" eb="23">
      <t>ルイジ</t>
    </rPh>
    <rPh sb="23" eb="25">
      <t>ダンタイ</t>
    </rPh>
    <rPh sb="26" eb="28">
      <t>ヒカク</t>
    </rPh>
    <rPh sb="31" eb="32">
      <t>オオム</t>
    </rPh>
    <rPh sb="33" eb="35">
      <t>リョウコウ</t>
    </rPh>
    <rPh sb="36" eb="38">
      <t>スウチ</t>
    </rPh>
    <rPh sb="39" eb="41">
      <t>スイイ</t>
    </rPh>
    <rPh sb="46" eb="49">
      <t>ヒカクテキ</t>
    </rPh>
    <rPh sb="49" eb="51">
      <t>ケンゼン</t>
    </rPh>
    <rPh sb="52" eb="54">
      <t>ケイエイ</t>
    </rPh>
    <rPh sb="55" eb="57">
      <t>イジ</t>
    </rPh>
    <rPh sb="62" eb="63">
      <t>イ</t>
    </rPh>
    <rPh sb="68" eb="69">
      <t>タダ</t>
    </rPh>
    <rPh sb="71" eb="73">
      <t>シセツ</t>
    </rPh>
    <rPh sb="74" eb="77">
      <t>コウリツテキ</t>
    </rPh>
    <rPh sb="78" eb="81">
      <t>リヨウリツ</t>
    </rPh>
    <rPh sb="82" eb="83">
      <t>シメ</t>
    </rPh>
    <rPh sb="84" eb="86">
      <t>シセツ</t>
    </rPh>
    <rPh sb="86" eb="89">
      <t>リヨウリツ</t>
    </rPh>
    <rPh sb="90" eb="92">
      <t>セッスイ</t>
    </rPh>
    <rPh sb="92" eb="93">
      <t>ガタ</t>
    </rPh>
    <rPh sb="93" eb="95">
      <t>セイカツ</t>
    </rPh>
    <rPh sb="95" eb="97">
      <t>ヨウシキ</t>
    </rPh>
    <rPh sb="98" eb="100">
      <t>シンテン</t>
    </rPh>
    <rPh sb="103" eb="105">
      <t>ハイスイ</t>
    </rPh>
    <rPh sb="105" eb="106">
      <t>リョウ</t>
    </rPh>
    <rPh sb="106" eb="108">
      <t>ゲンショウ</t>
    </rPh>
    <rPh sb="111" eb="114">
      <t>ヘイキンチ</t>
    </rPh>
    <rPh sb="115" eb="117">
      <t>シタマワ</t>
    </rPh>
    <rPh sb="122" eb="125">
      <t>コウリツテキ</t>
    </rPh>
    <rPh sb="126" eb="128">
      <t>シセツ</t>
    </rPh>
    <rPh sb="129" eb="131">
      <t>リヨウ</t>
    </rPh>
    <rPh sb="132" eb="134">
      <t>カダイ</t>
    </rPh>
    <rPh sb="146" eb="148">
      <t>ケイジョウ</t>
    </rPh>
    <rPh sb="148" eb="150">
      <t>シュウシ</t>
    </rPh>
    <rPh sb="150" eb="152">
      <t>ヒリツ</t>
    </rPh>
    <rPh sb="153" eb="155">
      <t>リョウキン</t>
    </rPh>
    <rPh sb="155" eb="157">
      <t>カイシュウ</t>
    </rPh>
    <rPh sb="157" eb="158">
      <t>リツ</t>
    </rPh>
    <rPh sb="159" eb="161">
      <t>キュウスイ</t>
    </rPh>
    <rPh sb="161" eb="163">
      <t>ゲンカ</t>
    </rPh>
    <rPh sb="164" eb="167">
      <t>ゼンネンド</t>
    </rPh>
    <rPh sb="168" eb="170">
      <t>ヒカク</t>
    </rPh>
    <rPh sb="172" eb="174">
      <t>スウチ</t>
    </rPh>
    <rPh sb="175" eb="177">
      <t>ヘンドウ</t>
    </rPh>
    <rPh sb="184" eb="186">
      <t>ハイスイ</t>
    </rPh>
    <rPh sb="186" eb="187">
      <t>リョウ</t>
    </rPh>
    <rPh sb="188" eb="190">
      <t>ゲンショウ</t>
    </rPh>
    <rPh sb="191" eb="192">
      <t>トモナ</t>
    </rPh>
    <rPh sb="193" eb="195">
      <t>キュウスイ</t>
    </rPh>
    <rPh sb="195" eb="197">
      <t>シュウエキ</t>
    </rPh>
    <rPh sb="198" eb="200">
      <t>ゲンシュウ</t>
    </rPh>
    <rPh sb="201" eb="203">
      <t>キイン</t>
    </rPh>
    <rPh sb="209" eb="211">
      <t>シュウエキ</t>
    </rPh>
    <rPh sb="212" eb="214">
      <t>カクホ</t>
    </rPh>
    <rPh sb="215" eb="217">
      <t>カダイ</t>
    </rPh>
    <phoneticPr fontId="4"/>
  </si>
  <si>
    <r>
      <t>　水道事業については、人口の減少など厳しい経営環境の中においても、健全経営を堅持しつつ、安定給水の確保に必要なライフラインを次世代に良好な状態で引き継ぐために、アセットマネジメント（資産管理）の推進などにより、施設の更新に必要な投資を適切に行っていく必要がある。
　また、施設更新時には配水能力に対する配水量の実態を考</t>
    </r>
    <r>
      <rPr>
        <sz val="11"/>
        <rFont val="ＭＳ Ｐゴシック"/>
        <family val="3"/>
        <charset val="128"/>
        <scheme val="minor"/>
      </rPr>
      <t>慮した施設の適正規模を精査する必要があり、第９期施設等整備事業計画（平成28年度～32年度）では、それらの内容を踏まえ主に水道管路の更新及び耐震化を進めていくこととしている。</t>
    </r>
    <rPh sb="1" eb="3">
      <t>スイドウ</t>
    </rPh>
    <rPh sb="3" eb="5">
      <t>ジギョウ</t>
    </rPh>
    <rPh sb="11" eb="13">
      <t>ジンコウ</t>
    </rPh>
    <rPh sb="14" eb="16">
      <t>ゲンショウ</t>
    </rPh>
    <rPh sb="18" eb="19">
      <t>キビ</t>
    </rPh>
    <rPh sb="21" eb="23">
      <t>ケイエイ</t>
    </rPh>
    <rPh sb="23" eb="25">
      <t>カンキョウ</t>
    </rPh>
    <rPh sb="26" eb="27">
      <t>ナカ</t>
    </rPh>
    <rPh sb="33" eb="35">
      <t>ケンゼン</t>
    </rPh>
    <rPh sb="35" eb="37">
      <t>ケイエイ</t>
    </rPh>
    <rPh sb="38" eb="40">
      <t>ケンジ</t>
    </rPh>
    <rPh sb="44" eb="46">
      <t>アンテイ</t>
    </rPh>
    <rPh sb="46" eb="48">
      <t>キュウスイ</t>
    </rPh>
    <rPh sb="49" eb="51">
      <t>カクホ</t>
    </rPh>
    <rPh sb="52" eb="54">
      <t>ヒツヨウ</t>
    </rPh>
    <rPh sb="62" eb="65">
      <t>ジセダイ</t>
    </rPh>
    <rPh sb="66" eb="68">
      <t>リョウコウ</t>
    </rPh>
    <rPh sb="69" eb="71">
      <t>ジョウタイ</t>
    </rPh>
    <rPh sb="72" eb="73">
      <t>ヒ</t>
    </rPh>
    <rPh sb="74" eb="75">
      <t>ツ</t>
    </rPh>
    <rPh sb="91" eb="93">
      <t>シサン</t>
    </rPh>
    <rPh sb="93" eb="95">
      <t>カンリ</t>
    </rPh>
    <rPh sb="97" eb="99">
      <t>スイシン</t>
    </rPh>
    <rPh sb="105" eb="107">
      <t>シセツ</t>
    </rPh>
    <rPh sb="108" eb="110">
      <t>コウシン</t>
    </rPh>
    <rPh sb="111" eb="113">
      <t>ヒツヨウ</t>
    </rPh>
    <rPh sb="114" eb="116">
      <t>トウシ</t>
    </rPh>
    <rPh sb="117" eb="119">
      <t>テキセツ</t>
    </rPh>
    <rPh sb="120" eb="121">
      <t>オコナ</t>
    </rPh>
    <rPh sb="125" eb="127">
      <t>ヒツヨウ</t>
    </rPh>
    <rPh sb="155" eb="157">
      <t>ジッタイ</t>
    </rPh>
    <rPh sb="212" eb="214">
      <t>ナイヨウ</t>
    </rPh>
    <rPh sb="215" eb="216">
      <t>フ</t>
    </rPh>
    <rPh sb="218" eb="219">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</si>
</sst>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c:v>
                </c:pt>
                <c:pt idx="1">
                  <c:v>0.46</c:v>
                </c:pt>
                <c:pt idx="2">
                  <c:v>0.48</c:v>
                </c:pt>
                <c:pt idx="3">
                  <c:v>0.43</c:v>
                </c:pt>
                <c:pt idx="4">
                  <c:v>0.52</c:v>
                </c:pt>
              </c:numCache>
            </c:numRef>
          </c:val>
        </c:ser>
        <c:dLbls>
          <c:showLegendKey val="0"/>
          <c:showVal val="0"/>
          <c:showCatName val="0"/>
          <c:showSerName val="0"/>
          <c:showPercent val="0"/>
          <c:showBubbleSize val="0"/>
        </c:dLbls>
        <c:gapWidth val="150"/>
        <c:axId val="46244608"/>
        <c:axId val="4624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46244608"/>
        <c:axId val="46246528"/>
      </c:lineChart>
      <c:dateAx>
        <c:axId val="46244608"/>
        <c:scaling>
          <c:orientation val="minMax"/>
        </c:scaling>
        <c:delete val="1"/>
        <c:axPos val="b"/>
        <c:numFmt formatCode="ge" sourceLinked="1"/>
        <c:majorTickMark val="none"/>
        <c:minorTickMark val="none"/>
        <c:tickLblPos val="none"/>
        <c:crossAx val="46246528"/>
        <c:crosses val="autoZero"/>
        <c:auto val="1"/>
        <c:lblOffset val="100"/>
        <c:baseTimeUnit val="years"/>
      </c:dateAx>
      <c:valAx>
        <c:axId val="462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55.19</c:v>
                </c:pt>
                <c:pt idx="1">
                  <c:v>54.59</c:v>
                </c:pt>
                <c:pt idx="2">
                  <c:v>54.27</c:v>
                </c:pt>
                <c:pt idx="3">
                  <c:v>53.26</c:v>
                </c:pt>
                <c:pt idx="4">
                  <c:v>52.4</c:v>
                </c:pt>
              </c:numCache>
            </c:numRef>
          </c:val>
        </c:ser>
        <c:dLbls>
          <c:showLegendKey val="0"/>
          <c:showVal val="0"/>
          <c:showCatName val="0"/>
          <c:showSerName val="0"/>
          <c:showPercent val="0"/>
          <c:showBubbleSize val="0"/>
        </c:dLbls>
        <c:gapWidth val="150"/>
        <c:axId val="44665856"/>
        <c:axId val="446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44665856"/>
        <c:axId val="44672128"/>
      </c:lineChart>
      <c:dateAx>
        <c:axId val="44665856"/>
        <c:scaling>
          <c:orientation val="minMax"/>
        </c:scaling>
        <c:delete val="1"/>
        <c:axPos val="b"/>
        <c:numFmt formatCode="ge" sourceLinked="1"/>
        <c:majorTickMark val="none"/>
        <c:minorTickMark val="none"/>
        <c:tickLblPos val="none"/>
        <c:crossAx val="44672128"/>
        <c:crosses val="autoZero"/>
        <c:auto val="1"/>
        <c:lblOffset val="100"/>
        <c:baseTimeUnit val="years"/>
      </c:dateAx>
      <c:valAx>
        <c:axId val="446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96.96</c:v>
                </c:pt>
                <c:pt idx="1">
                  <c:v>96.85</c:v>
                </c:pt>
                <c:pt idx="2">
                  <c:v>96.51</c:v>
                </c:pt>
                <c:pt idx="3">
                  <c:v>96.18</c:v>
                </c:pt>
                <c:pt idx="4">
                  <c:v>96.37</c:v>
                </c:pt>
              </c:numCache>
            </c:numRef>
          </c:val>
        </c:ser>
        <c:dLbls>
          <c:showLegendKey val="0"/>
          <c:showVal val="0"/>
          <c:showCatName val="0"/>
          <c:showSerName val="0"/>
          <c:showPercent val="0"/>
          <c:showBubbleSize val="0"/>
        </c:dLbls>
        <c:gapWidth val="150"/>
        <c:axId val="44706432"/>
        <c:axId val="447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44706432"/>
        <c:axId val="44712704"/>
      </c:lineChart>
      <c:dateAx>
        <c:axId val="44706432"/>
        <c:scaling>
          <c:orientation val="minMax"/>
        </c:scaling>
        <c:delete val="1"/>
        <c:axPos val="b"/>
        <c:numFmt formatCode="ge" sourceLinked="1"/>
        <c:majorTickMark val="none"/>
        <c:minorTickMark val="none"/>
        <c:tickLblPos val="none"/>
        <c:crossAx val="44712704"/>
        <c:crosses val="autoZero"/>
        <c:auto val="1"/>
        <c:lblOffset val="100"/>
        <c:baseTimeUnit val="years"/>
      </c:dateAx>
      <c:valAx>
        <c:axId val="447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114.71</c:v>
                </c:pt>
                <c:pt idx="1">
                  <c:v>105.37</c:v>
                </c:pt>
                <c:pt idx="2">
                  <c:v>106.31</c:v>
                </c:pt>
                <c:pt idx="3">
                  <c:v>111.11</c:v>
                </c:pt>
                <c:pt idx="4">
                  <c:v>100.39</c:v>
                </c:pt>
              </c:numCache>
            </c:numRef>
          </c:val>
        </c:ser>
        <c:dLbls>
          <c:showLegendKey val="0"/>
          <c:showVal val="0"/>
          <c:showCatName val="0"/>
          <c:showSerName val="0"/>
          <c:showPercent val="0"/>
          <c:showBubbleSize val="0"/>
        </c:dLbls>
        <c:gapWidth val="150"/>
        <c:axId val="100711808"/>
        <c:axId val="10071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100711808"/>
        <c:axId val="100718080"/>
      </c:lineChart>
      <c:dateAx>
        <c:axId val="100711808"/>
        <c:scaling>
          <c:orientation val="minMax"/>
        </c:scaling>
        <c:delete val="1"/>
        <c:axPos val="b"/>
        <c:numFmt formatCode="ge" sourceLinked="1"/>
        <c:majorTickMark val="none"/>
        <c:minorTickMark val="none"/>
        <c:tickLblPos val="none"/>
        <c:crossAx val="100718080"/>
        <c:crosses val="autoZero"/>
        <c:auto val="1"/>
        <c:lblOffset val="100"/>
        <c:baseTimeUnit val="years"/>
      </c:dateAx>
      <c:valAx>
        <c:axId val="100718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7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54.13</c:v>
                </c:pt>
                <c:pt idx="1">
                  <c:v>55.5</c:v>
                </c:pt>
                <c:pt idx="2">
                  <c:v>55.26</c:v>
                </c:pt>
                <c:pt idx="3">
                  <c:v>57.72</c:v>
                </c:pt>
                <c:pt idx="4">
                  <c:v>57.4</c:v>
                </c:pt>
              </c:numCache>
            </c:numRef>
          </c:val>
        </c:ser>
        <c:dLbls>
          <c:showLegendKey val="0"/>
          <c:showVal val="0"/>
          <c:showCatName val="0"/>
          <c:showSerName val="0"/>
          <c:showPercent val="0"/>
          <c:showBubbleSize val="0"/>
        </c:dLbls>
        <c:gapWidth val="150"/>
        <c:axId val="107310080"/>
        <c:axId val="1073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07310080"/>
        <c:axId val="107360640"/>
      </c:lineChart>
      <c:dateAx>
        <c:axId val="107310080"/>
        <c:scaling>
          <c:orientation val="minMax"/>
        </c:scaling>
        <c:delete val="1"/>
        <c:axPos val="b"/>
        <c:numFmt formatCode="ge" sourceLinked="1"/>
        <c:majorTickMark val="none"/>
        <c:minorTickMark val="none"/>
        <c:tickLblPos val="none"/>
        <c:crossAx val="107360640"/>
        <c:crosses val="autoZero"/>
        <c:auto val="1"/>
        <c:lblOffset val="100"/>
        <c:baseTimeUnit val="years"/>
      </c:dateAx>
      <c:valAx>
        <c:axId val="1073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13.9</c:v>
                </c:pt>
                <c:pt idx="1">
                  <c:v>14.71</c:v>
                </c:pt>
                <c:pt idx="2">
                  <c:v>15.46</c:v>
                </c:pt>
                <c:pt idx="3">
                  <c:v>16.62</c:v>
                </c:pt>
                <c:pt idx="4">
                  <c:v>19.75</c:v>
                </c:pt>
              </c:numCache>
            </c:numRef>
          </c:val>
        </c:ser>
        <c:dLbls>
          <c:showLegendKey val="0"/>
          <c:showVal val="0"/>
          <c:showCatName val="0"/>
          <c:showSerName val="0"/>
          <c:showPercent val="0"/>
          <c:showBubbleSize val="0"/>
        </c:dLbls>
        <c:gapWidth val="150"/>
        <c:axId val="117833088"/>
        <c:axId val="11783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17833088"/>
        <c:axId val="117832320"/>
      </c:lineChart>
      <c:dateAx>
        <c:axId val="117833088"/>
        <c:scaling>
          <c:orientation val="minMax"/>
        </c:scaling>
        <c:delete val="1"/>
        <c:axPos val="b"/>
        <c:numFmt formatCode="ge" sourceLinked="1"/>
        <c:majorTickMark val="none"/>
        <c:minorTickMark val="none"/>
        <c:tickLblPos val="none"/>
        <c:crossAx val="117832320"/>
        <c:crosses val="autoZero"/>
        <c:auto val="1"/>
        <c:lblOffset val="100"/>
        <c:baseTimeUnit val="years"/>
      </c:dateAx>
      <c:valAx>
        <c:axId val="1178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582784"/>
        <c:axId val="4458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44582784"/>
        <c:axId val="44584960"/>
      </c:lineChart>
      <c:dateAx>
        <c:axId val="44582784"/>
        <c:scaling>
          <c:orientation val="minMax"/>
        </c:scaling>
        <c:delete val="1"/>
        <c:axPos val="b"/>
        <c:numFmt formatCode="ge" sourceLinked="1"/>
        <c:majorTickMark val="none"/>
        <c:minorTickMark val="none"/>
        <c:tickLblPos val="none"/>
        <c:crossAx val="44584960"/>
        <c:crosses val="autoZero"/>
        <c:auto val="1"/>
        <c:lblOffset val="100"/>
        <c:baseTimeUnit val="years"/>
      </c:dateAx>
      <c:valAx>
        <c:axId val="4458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5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627.86</c:v>
                </c:pt>
                <c:pt idx="1">
                  <c:v>1220.56</c:v>
                </c:pt>
                <c:pt idx="2">
                  <c:v>461.28</c:v>
                </c:pt>
                <c:pt idx="3">
                  <c:v>386.49</c:v>
                </c:pt>
                <c:pt idx="4">
                  <c:v>567.28</c:v>
                </c:pt>
              </c:numCache>
            </c:numRef>
          </c:val>
        </c:ser>
        <c:dLbls>
          <c:showLegendKey val="0"/>
          <c:showVal val="0"/>
          <c:showCatName val="0"/>
          <c:showSerName val="0"/>
          <c:showPercent val="0"/>
          <c:showBubbleSize val="0"/>
        </c:dLbls>
        <c:gapWidth val="150"/>
        <c:axId val="44594688"/>
        <c:axId val="445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44594688"/>
        <c:axId val="44596608"/>
      </c:lineChart>
      <c:dateAx>
        <c:axId val="44594688"/>
        <c:scaling>
          <c:orientation val="minMax"/>
        </c:scaling>
        <c:delete val="1"/>
        <c:axPos val="b"/>
        <c:numFmt formatCode="ge" sourceLinked="1"/>
        <c:majorTickMark val="none"/>
        <c:minorTickMark val="none"/>
        <c:tickLblPos val="none"/>
        <c:crossAx val="44596608"/>
        <c:crosses val="autoZero"/>
        <c:auto val="1"/>
        <c:lblOffset val="100"/>
        <c:baseTimeUnit val="years"/>
      </c:dateAx>
      <c:valAx>
        <c:axId val="44596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59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190</c:v>
                </c:pt>
                <c:pt idx="1">
                  <c:v>203.86</c:v>
                </c:pt>
                <c:pt idx="2">
                  <c:v>225.93</c:v>
                </c:pt>
                <c:pt idx="3">
                  <c:v>247.81</c:v>
                </c:pt>
                <c:pt idx="4">
                  <c:v>264.27999999999997</c:v>
                </c:pt>
              </c:numCache>
            </c:numRef>
          </c:val>
        </c:ser>
        <c:dLbls>
          <c:showLegendKey val="0"/>
          <c:showVal val="0"/>
          <c:showCatName val="0"/>
          <c:showSerName val="0"/>
          <c:showPercent val="0"/>
          <c:showBubbleSize val="0"/>
        </c:dLbls>
        <c:gapWidth val="150"/>
        <c:axId val="44610688"/>
        <c:axId val="446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44610688"/>
        <c:axId val="44612608"/>
      </c:lineChart>
      <c:dateAx>
        <c:axId val="44610688"/>
        <c:scaling>
          <c:orientation val="minMax"/>
        </c:scaling>
        <c:delete val="1"/>
        <c:axPos val="b"/>
        <c:numFmt formatCode="ge" sourceLinked="1"/>
        <c:majorTickMark val="none"/>
        <c:minorTickMark val="none"/>
        <c:tickLblPos val="none"/>
        <c:crossAx val="44612608"/>
        <c:crosses val="autoZero"/>
        <c:auto val="1"/>
        <c:lblOffset val="100"/>
        <c:baseTimeUnit val="years"/>
      </c:dateAx>
      <c:valAx>
        <c:axId val="44612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6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109.78</c:v>
                </c:pt>
                <c:pt idx="1">
                  <c:v>100.99</c:v>
                </c:pt>
                <c:pt idx="2">
                  <c:v>99.3</c:v>
                </c:pt>
                <c:pt idx="3">
                  <c:v>105.64</c:v>
                </c:pt>
                <c:pt idx="4">
                  <c:v>96.68</c:v>
                </c:pt>
              </c:numCache>
            </c:numRef>
          </c:val>
        </c:ser>
        <c:dLbls>
          <c:showLegendKey val="0"/>
          <c:showVal val="0"/>
          <c:showCatName val="0"/>
          <c:showSerName val="0"/>
          <c:showPercent val="0"/>
          <c:showBubbleSize val="0"/>
        </c:dLbls>
        <c:gapWidth val="150"/>
        <c:axId val="44630400"/>
        <c:axId val="4463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44630400"/>
        <c:axId val="44632320"/>
      </c:lineChart>
      <c:dateAx>
        <c:axId val="44630400"/>
        <c:scaling>
          <c:orientation val="minMax"/>
        </c:scaling>
        <c:delete val="1"/>
        <c:axPos val="b"/>
        <c:numFmt formatCode="ge" sourceLinked="1"/>
        <c:majorTickMark val="none"/>
        <c:minorTickMark val="none"/>
        <c:tickLblPos val="none"/>
        <c:crossAx val="44632320"/>
        <c:crosses val="autoZero"/>
        <c:auto val="1"/>
        <c:lblOffset val="100"/>
        <c:baseTimeUnit val="years"/>
      </c:dateAx>
      <c:valAx>
        <c:axId val="446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149.38999999999999</c:v>
                </c:pt>
                <c:pt idx="1">
                  <c:v>151.57</c:v>
                </c:pt>
                <c:pt idx="2">
                  <c:v>154.19</c:v>
                </c:pt>
                <c:pt idx="3">
                  <c:v>144.21</c:v>
                </c:pt>
                <c:pt idx="4">
                  <c:v>156.93</c:v>
                </c:pt>
              </c:numCache>
            </c:numRef>
          </c:val>
        </c:ser>
        <c:dLbls>
          <c:showLegendKey val="0"/>
          <c:showVal val="0"/>
          <c:showCatName val="0"/>
          <c:showSerName val="0"/>
          <c:showPercent val="0"/>
          <c:showBubbleSize val="0"/>
        </c:dLbls>
        <c:gapWidth val="150"/>
        <c:axId val="44649856"/>
        <c:axId val="446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44649856"/>
        <c:axId val="44656128"/>
      </c:lineChart>
      <c:dateAx>
        <c:axId val="44649856"/>
        <c:scaling>
          <c:orientation val="minMax"/>
        </c:scaling>
        <c:delete val="1"/>
        <c:axPos val="b"/>
        <c:numFmt formatCode="ge" sourceLinked="1"/>
        <c:majorTickMark val="none"/>
        <c:minorTickMark val="none"/>
        <c:tickLblPos val="none"/>
        <c:crossAx val="44656128"/>
        <c:crosses val="autoZero"/>
        <c:auto val="1"/>
        <c:lblOffset val="100"/>
        <c:baseTimeUnit val="years"/>
      </c:dateAx>
      <c:valAx>
        <c:axId val="446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大阪府　寝屋川市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239108</v>
      </c>
      <c r="AJ8" s="75"/>
      <c r="AK8" s="75"/>
      <c r="AL8" s="75"/>
      <c r="AM8" s="75"/>
      <c r="AN8" s="75"/>
      <c r="AO8" s="75"/>
      <c r="AP8" s="76"/>
      <c r="AQ8" s="57">
        <f>データ!R6</f>
        <v>24.7</v>
      </c>
      <c r="AR8" s="57"/>
      <c r="AS8" s="57"/>
      <c r="AT8" s="57"/>
      <c r="AU8" s="57"/>
      <c r="AV8" s="57"/>
      <c r="AW8" s="57"/>
      <c r="AX8" s="57"/>
      <c r="AY8" s="57">
        <f>データ!S6</f>
        <v>9680.49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50.02</v>
      </c>
      <c r="K10" s="57"/>
      <c r="L10" s="57"/>
      <c r="M10" s="57"/>
      <c r="N10" s="57"/>
      <c r="O10" s="57"/>
      <c r="P10" s="57"/>
      <c r="Q10" s="57"/>
      <c r="R10" s="57">
        <f>データ!O6</f>
        <v>100</v>
      </c>
      <c r="S10" s="57"/>
      <c r="T10" s="57"/>
      <c r="U10" s="57"/>
      <c r="V10" s="57"/>
      <c r="W10" s="57"/>
      <c r="X10" s="57"/>
      <c r="Y10" s="57"/>
      <c r="Z10" s="65">
        <f>データ!P6</f>
        <v>2553</v>
      </c>
      <c r="AA10" s="65"/>
      <c r="AB10" s="65"/>
      <c r="AC10" s="65"/>
      <c r="AD10" s="65"/>
      <c r="AE10" s="65"/>
      <c r="AF10" s="65"/>
      <c r="AG10" s="65"/>
      <c r="AH10" s="2"/>
      <c r="AI10" s="65">
        <f>データ!T6</f>
        <v>238546</v>
      </c>
      <c r="AJ10" s="65"/>
      <c r="AK10" s="65"/>
      <c r="AL10" s="65"/>
      <c r="AM10" s="65"/>
      <c r="AN10" s="65"/>
      <c r="AO10" s="65"/>
      <c r="AP10" s="65"/>
      <c r="AQ10" s="57">
        <f>データ!U6</f>
        <v>24.7</v>
      </c>
      <c r="AR10" s="57"/>
      <c r="AS10" s="57"/>
      <c r="AT10" s="57"/>
      <c r="AU10" s="57"/>
      <c r="AV10" s="57"/>
      <c r="AW10" s="57"/>
      <c r="AX10" s="57"/>
      <c r="AY10" s="57">
        <f>データ!V6</f>
        <v>9657.73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272159</v>
      </c>
      <c r="D6" s="31">
        <f t="shared" si="3"/>
        <v>46</v>
      </c>
      <c r="E6" s="31">
        <f t="shared" si="3"/>
        <v>1</v>
      </c>
      <c r="F6" s="31">
        <f t="shared" si="3"/>
        <v>0</v>
      </c>
      <c r="G6" s="31">
        <f t="shared" si="3"/>
        <v>1</v>
      </c>
      <c r="H6" s="31" t="str">
        <f t="shared" si="3"/>
        <v>大阪府　寝屋川市</v>
      </c>
      <c r="I6" s="31" t="str">
        <f t="shared" si="3"/>
        <v>法適用</v>
      </c>
      <c r="J6" s="31" t="str">
        <f t="shared" si="3"/>
        <v>水道事業</v>
      </c>
      <c r="K6" s="31" t="str">
        <f t="shared" si="3"/>
        <v>末端給水事業</v>
      </c>
      <c r="L6" s="31" t="str">
        <f t="shared" si="3"/>
        <v>A2</v>
      </c>
      <c r="M6" s="32" t="str">
        <f t="shared" si="3"/>
        <v>-</v>
      </c>
      <c r="N6" s="32">
        <f t="shared" si="3"/>
        <v>50.02</v>
      </c>
      <c r="O6" s="32">
        <f t="shared" si="3"/>
        <v>100</v>
      </c>
      <c r="P6" s="32">
        <f t="shared" si="3"/>
        <v>2553</v>
      </c>
      <c r="Q6" s="32">
        <f t="shared" si="3"/>
        <v>239108</v>
      </c>
      <c r="R6" s="32">
        <f t="shared" si="3"/>
        <v>24.7</v>
      </c>
      <c r="S6" s="32">
        <f t="shared" si="3"/>
        <v>9680.49</v>
      </c>
      <c r="T6" s="32">
        <f t="shared" si="3"/>
        <v>238546</v>
      </c>
      <c r="U6" s="32">
        <f t="shared" si="3"/>
        <v>24.7</v>
      </c>
      <c r="V6" s="32">
        <f t="shared" si="3"/>
        <v>9657.73</v>
      </c>
      <c r="W6" s="33">
        <f>IF(W7="",NA(),W7)</f>
        <v>114.71</v>
      </c>
      <c r="X6" s="33">
        <f t="shared" ref="X6:AF6" si="4">IF(X7="",NA(),X7)</f>
        <v>105.37</v>
      </c>
      <c r="Y6" s="33">
        <f t="shared" si="4"/>
        <v>106.31</v>
      </c>
      <c r="Z6" s="33">
        <f t="shared" si="4"/>
        <v>111.11</v>
      </c>
      <c r="AA6" s="33">
        <f t="shared" si="4"/>
        <v>100.39</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627.86</v>
      </c>
      <c r="AT6" s="33">
        <f t="shared" ref="AT6:BB6" si="6">IF(AT7="",NA(),AT7)</f>
        <v>1220.56</v>
      </c>
      <c r="AU6" s="33">
        <f t="shared" si="6"/>
        <v>461.28</v>
      </c>
      <c r="AV6" s="33">
        <f t="shared" si="6"/>
        <v>386.49</v>
      </c>
      <c r="AW6" s="33">
        <f t="shared" si="6"/>
        <v>567.28</v>
      </c>
      <c r="AX6" s="33">
        <f t="shared" si="6"/>
        <v>602.73</v>
      </c>
      <c r="AY6" s="33">
        <f t="shared" si="6"/>
        <v>590.46</v>
      </c>
      <c r="AZ6" s="33">
        <f t="shared" si="6"/>
        <v>628.34</v>
      </c>
      <c r="BA6" s="33">
        <f t="shared" si="6"/>
        <v>289.8</v>
      </c>
      <c r="BB6" s="33">
        <f t="shared" si="6"/>
        <v>299.44</v>
      </c>
      <c r="BC6" s="32" t="str">
        <f>IF(BC7="","",IF(BC7="-","【-】","【"&amp;SUBSTITUTE(TEXT(BC7,"#,##0.00"),"-","△")&amp;"】"))</f>
        <v>【262.74】</v>
      </c>
      <c r="BD6" s="33">
        <f>IF(BD7="",NA(),BD7)</f>
        <v>190</v>
      </c>
      <c r="BE6" s="33">
        <f t="shared" ref="BE6:BM6" si="7">IF(BE7="",NA(),BE7)</f>
        <v>203.86</v>
      </c>
      <c r="BF6" s="33">
        <f t="shared" si="7"/>
        <v>225.93</v>
      </c>
      <c r="BG6" s="33">
        <f t="shared" si="7"/>
        <v>247.81</v>
      </c>
      <c r="BH6" s="33">
        <f t="shared" si="7"/>
        <v>264.27999999999997</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109.78</v>
      </c>
      <c r="BP6" s="33">
        <f t="shared" ref="BP6:BX6" si="8">IF(BP7="",NA(),BP7)</f>
        <v>100.99</v>
      </c>
      <c r="BQ6" s="33">
        <f t="shared" si="8"/>
        <v>99.3</v>
      </c>
      <c r="BR6" s="33">
        <f t="shared" si="8"/>
        <v>105.64</v>
      </c>
      <c r="BS6" s="33">
        <f t="shared" si="8"/>
        <v>96.68</v>
      </c>
      <c r="BT6" s="33">
        <f t="shared" si="8"/>
        <v>99</v>
      </c>
      <c r="BU6" s="33">
        <f t="shared" si="8"/>
        <v>99.91</v>
      </c>
      <c r="BV6" s="33">
        <f t="shared" si="8"/>
        <v>99.89</v>
      </c>
      <c r="BW6" s="33">
        <f t="shared" si="8"/>
        <v>107.05</v>
      </c>
      <c r="BX6" s="33">
        <f t="shared" si="8"/>
        <v>106.4</v>
      </c>
      <c r="BY6" s="32" t="str">
        <f>IF(BY7="","",IF(BY7="-","【-】","【"&amp;SUBSTITUTE(TEXT(BY7,"#,##0.00"),"-","△")&amp;"】"))</f>
        <v>【104.99】</v>
      </c>
      <c r="BZ6" s="33">
        <f>IF(BZ7="",NA(),BZ7)</f>
        <v>149.38999999999999</v>
      </c>
      <c r="CA6" s="33">
        <f t="shared" ref="CA6:CI6" si="9">IF(CA7="",NA(),CA7)</f>
        <v>151.57</v>
      </c>
      <c r="CB6" s="33">
        <f t="shared" si="9"/>
        <v>154.19</v>
      </c>
      <c r="CC6" s="33">
        <f t="shared" si="9"/>
        <v>144.21</v>
      </c>
      <c r="CD6" s="33">
        <f t="shared" si="9"/>
        <v>156.93</v>
      </c>
      <c r="CE6" s="33">
        <f t="shared" si="9"/>
        <v>164.03</v>
      </c>
      <c r="CF6" s="33">
        <f t="shared" si="9"/>
        <v>164.25</v>
      </c>
      <c r="CG6" s="33">
        <f t="shared" si="9"/>
        <v>165.34</v>
      </c>
      <c r="CH6" s="33">
        <f t="shared" si="9"/>
        <v>155.09</v>
      </c>
      <c r="CI6" s="33">
        <f t="shared" si="9"/>
        <v>156.29</v>
      </c>
      <c r="CJ6" s="32" t="str">
        <f>IF(CJ7="","",IF(CJ7="-","【-】","【"&amp;SUBSTITUTE(TEXT(CJ7,"#,##0.00"),"-","△")&amp;"】"))</f>
        <v>【163.72】</v>
      </c>
      <c r="CK6" s="33">
        <f>IF(CK7="",NA(),CK7)</f>
        <v>55.19</v>
      </c>
      <c r="CL6" s="33">
        <f t="shared" ref="CL6:CT6" si="10">IF(CL7="",NA(),CL7)</f>
        <v>54.59</v>
      </c>
      <c r="CM6" s="33">
        <f t="shared" si="10"/>
        <v>54.27</v>
      </c>
      <c r="CN6" s="33">
        <f t="shared" si="10"/>
        <v>53.26</v>
      </c>
      <c r="CO6" s="33">
        <f t="shared" si="10"/>
        <v>52.4</v>
      </c>
      <c r="CP6" s="33">
        <f t="shared" si="10"/>
        <v>63.07</v>
      </c>
      <c r="CQ6" s="33">
        <f t="shared" si="10"/>
        <v>62.71</v>
      </c>
      <c r="CR6" s="33">
        <f t="shared" si="10"/>
        <v>62.15</v>
      </c>
      <c r="CS6" s="33">
        <f t="shared" si="10"/>
        <v>61.61</v>
      </c>
      <c r="CT6" s="33">
        <f t="shared" si="10"/>
        <v>62.34</v>
      </c>
      <c r="CU6" s="32" t="str">
        <f>IF(CU7="","",IF(CU7="-","【-】","【"&amp;SUBSTITUTE(TEXT(CU7,"#,##0.00"),"-","△")&amp;"】"))</f>
        <v>【59.76】</v>
      </c>
      <c r="CV6" s="33">
        <f>IF(CV7="",NA(),CV7)</f>
        <v>96.96</v>
      </c>
      <c r="CW6" s="33">
        <f t="shared" ref="CW6:DE6" si="11">IF(CW7="",NA(),CW7)</f>
        <v>96.85</v>
      </c>
      <c r="CX6" s="33">
        <f t="shared" si="11"/>
        <v>96.51</v>
      </c>
      <c r="CY6" s="33">
        <f t="shared" si="11"/>
        <v>96.18</v>
      </c>
      <c r="CZ6" s="33">
        <f t="shared" si="11"/>
        <v>96.37</v>
      </c>
      <c r="DA6" s="33">
        <f t="shared" si="11"/>
        <v>89.96</v>
      </c>
      <c r="DB6" s="33">
        <f t="shared" si="11"/>
        <v>90.54</v>
      </c>
      <c r="DC6" s="33">
        <f t="shared" si="11"/>
        <v>90.64</v>
      </c>
      <c r="DD6" s="33">
        <f t="shared" si="11"/>
        <v>90.23</v>
      </c>
      <c r="DE6" s="33">
        <f t="shared" si="11"/>
        <v>90.15</v>
      </c>
      <c r="DF6" s="32" t="str">
        <f>IF(DF7="","",IF(DF7="-","【-】","【"&amp;SUBSTITUTE(TEXT(DF7,"#,##0.00"),"-","△")&amp;"】"))</f>
        <v>【89.95】</v>
      </c>
      <c r="DG6" s="33">
        <f>IF(DG7="",NA(),DG7)</f>
        <v>54.13</v>
      </c>
      <c r="DH6" s="33">
        <f t="shared" ref="DH6:DP6" si="12">IF(DH7="",NA(),DH7)</f>
        <v>55.5</v>
      </c>
      <c r="DI6" s="33">
        <f t="shared" si="12"/>
        <v>55.26</v>
      </c>
      <c r="DJ6" s="33">
        <f t="shared" si="12"/>
        <v>57.72</v>
      </c>
      <c r="DK6" s="33">
        <f t="shared" si="12"/>
        <v>57.4</v>
      </c>
      <c r="DL6" s="33">
        <f t="shared" si="12"/>
        <v>41.47</v>
      </c>
      <c r="DM6" s="33">
        <f t="shared" si="12"/>
        <v>42.43</v>
      </c>
      <c r="DN6" s="33">
        <f t="shared" si="12"/>
        <v>43.24</v>
      </c>
      <c r="DO6" s="33">
        <f t="shared" si="12"/>
        <v>46.36</v>
      </c>
      <c r="DP6" s="33">
        <f t="shared" si="12"/>
        <v>47.37</v>
      </c>
      <c r="DQ6" s="32" t="str">
        <f>IF(DQ7="","",IF(DQ7="-","【-】","【"&amp;SUBSTITUTE(TEXT(DQ7,"#,##0.00"),"-","△")&amp;"】"))</f>
        <v>【47.18】</v>
      </c>
      <c r="DR6" s="33">
        <f>IF(DR7="",NA(),DR7)</f>
        <v>13.9</v>
      </c>
      <c r="DS6" s="33">
        <f t="shared" ref="DS6:EA6" si="13">IF(DS7="",NA(),DS7)</f>
        <v>14.71</v>
      </c>
      <c r="DT6" s="33">
        <f t="shared" si="13"/>
        <v>15.46</v>
      </c>
      <c r="DU6" s="33">
        <f t="shared" si="13"/>
        <v>16.62</v>
      </c>
      <c r="DV6" s="33">
        <f t="shared" si="13"/>
        <v>19.75</v>
      </c>
      <c r="DW6" s="33">
        <f t="shared" si="13"/>
        <v>9.92</v>
      </c>
      <c r="DX6" s="33">
        <f t="shared" si="13"/>
        <v>11.07</v>
      </c>
      <c r="DY6" s="33">
        <f t="shared" si="13"/>
        <v>12.21</v>
      </c>
      <c r="DZ6" s="33">
        <f t="shared" si="13"/>
        <v>13.57</v>
      </c>
      <c r="EA6" s="33">
        <f t="shared" si="13"/>
        <v>14.27</v>
      </c>
      <c r="EB6" s="32" t="str">
        <f>IF(EB7="","",IF(EB7="-","【-】","【"&amp;SUBSTITUTE(TEXT(EB7,"#,##0.00"),"-","△")&amp;"】"))</f>
        <v>【13.18】</v>
      </c>
      <c r="EC6" s="33">
        <f>IF(EC7="",NA(),EC7)</f>
        <v>0.2</v>
      </c>
      <c r="ED6" s="33">
        <f t="shared" ref="ED6:EL6" si="14">IF(ED7="",NA(),ED7)</f>
        <v>0.46</v>
      </c>
      <c r="EE6" s="33">
        <f t="shared" si="14"/>
        <v>0.48</v>
      </c>
      <c r="EF6" s="33">
        <f t="shared" si="14"/>
        <v>0.43</v>
      </c>
      <c r="EG6" s="33">
        <f t="shared" si="14"/>
        <v>0.52</v>
      </c>
      <c r="EH6" s="33">
        <f t="shared" si="14"/>
        <v>0.82</v>
      </c>
      <c r="EI6" s="33">
        <f t="shared" si="14"/>
        <v>0.76</v>
      </c>
      <c r="EJ6" s="33">
        <f t="shared" si="14"/>
        <v>0.8</v>
      </c>
      <c r="EK6" s="33">
        <f t="shared" si="14"/>
        <v>0.72</v>
      </c>
      <c r="EL6" s="33">
        <f t="shared" si="14"/>
        <v>0.67</v>
      </c>
      <c r="EM6" s="32" t="str">
        <f>IF(EM7="","",IF(EM7="-","【-】","【"&amp;SUBSTITUTE(TEXT(EM7,"#,##0.00"),"-","△")&amp;"】"))</f>
        <v>【0.85】</v>
      </c>
    </row>
    <row r="7" spans="1:143" s="34" customFormat="1" x14ac:dyDescent="0.15">
      <c r="A7" s="26"/>
      <c r="B7" s="35">
        <v>2015</v>
      </c>
      <c r="C7" s="35">
        <v>272159</v>
      </c>
      <c r="D7" s="35">
        <v>46</v>
      </c>
      <c r="E7" s="35">
        <v>1</v>
      </c>
      <c r="F7" s="35">
        <v>0</v>
      </c>
      <c r="G7" s="35">
        <v>1</v>
      </c>
      <c r="H7" s="35" t="s">
        <v>93</v>
      </c>
      <c r="I7" s="35" t="s">
        <v>94</v>
      </c>
      <c r="J7" s="35" t="s">
        <v>95</v>
      </c>
      <c r="K7" s="35" t="s">
        <v>96</v>
      </c>
      <c r="L7" s="35" t="s">
        <v>97</v>
      </c>
      <c r="M7" s="36" t="s">
        <v>98</v>
      </c>
      <c r="N7" s="36">
        <v>50.02</v>
      </c>
      <c r="O7" s="36">
        <v>100</v>
      </c>
      <c r="P7" s="36">
        <v>2553</v>
      </c>
      <c r="Q7" s="36">
        <v>239108</v>
      </c>
      <c r="R7" s="36">
        <v>24.7</v>
      </c>
      <c r="S7" s="36">
        <v>9680.49</v>
      </c>
      <c r="T7" s="36">
        <v>238546</v>
      </c>
      <c r="U7" s="36">
        <v>24.7</v>
      </c>
      <c r="V7" s="36">
        <v>9657.73</v>
      </c>
      <c r="W7" s="36">
        <v>114.71</v>
      </c>
      <c r="X7" s="36">
        <v>105.37</v>
      </c>
      <c r="Y7" s="36">
        <v>106.31</v>
      </c>
      <c r="Z7" s="36">
        <v>111.11</v>
      </c>
      <c r="AA7" s="36">
        <v>100.39</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627.86</v>
      </c>
      <c r="AT7" s="36">
        <v>1220.56</v>
      </c>
      <c r="AU7" s="36">
        <v>461.28</v>
      </c>
      <c r="AV7" s="36">
        <v>386.49</v>
      </c>
      <c r="AW7" s="36">
        <v>567.28</v>
      </c>
      <c r="AX7" s="36">
        <v>602.73</v>
      </c>
      <c r="AY7" s="36">
        <v>590.46</v>
      </c>
      <c r="AZ7" s="36">
        <v>628.34</v>
      </c>
      <c r="BA7" s="36">
        <v>289.8</v>
      </c>
      <c r="BB7" s="36">
        <v>299.44</v>
      </c>
      <c r="BC7" s="36">
        <v>262.74</v>
      </c>
      <c r="BD7" s="36">
        <v>190</v>
      </c>
      <c r="BE7" s="36">
        <v>203.86</v>
      </c>
      <c r="BF7" s="36">
        <v>225.93</v>
      </c>
      <c r="BG7" s="36">
        <v>247.81</v>
      </c>
      <c r="BH7" s="36">
        <v>264.27999999999997</v>
      </c>
      <c r="BI7" s="36">
        <v>310.79000000000002</v>
      </c>
      <c r="BJ7" s="36">
        <v>299.16000000000003</v>
      </c>
      <c r="BK7" s="36">
        <v>297.13</v>
      </c>
      <c r="BL7" s="36">
        <v>301.99</v>
      </c>
      <c r="BM7" s="36">
        <v>298.08999999999997</v>
      </c>
      <c r="BN7" s="36">
        <v>276.38</v>
      </c>
      <c r="BO7" s="36">
        <v>109.78</v>
      </c>
      <c r="BP7" s="36">
        <v>100.99</v>
      </c>
      <c r="BQ7" s="36">
        <v>99.3</v>
      </c>
      <c r="BR7" s="36">
        <v>105.64</v>
      </c>
      <c r="BS7" s="36">
        <v>96.68</v>
      </c>
      <c r="BT7" s="36">
        <v>99</v>
      </c>
      <c r="BU7" s="36">
        <v>99.91</v>
      </c>
      <c r="BV7" s="36">
        <v>99.89</v>
      </c>
      <c r="BW7" s="36">
        <v>107.05</v>
      </c>
      <c r="BX7" s="36">
        <v>106.4</v>
      </c>
      <c r="BY7" s="36">
        <v>104.99</v>
      </c>
      <c r="BZ7" s="36">
        <v>149.38999999999999</v>
      </c>
      <c r="CA7" s="36">
        <v>151.57</v>
      </c>
      <c r="CB7" s="36">
        <v>154.19</v>
      </c>
      <c r="CC7" s="36">
        <v>144.21</v>
      </c>
      <c r="CD7" s="36">
        <v>156.93</v>
      </c>
      <c r="CE7" s="36">
        <v>164.03</v>
      </c>
      <c r="CF7" s="36">
        <v>164.25</v>
      </c>
      <c r="CG7" s="36">
        <v>165.34</v>
      </c>
      <c r="CH7" s="36">
        <v>155.09</v>
      </c>
      <c r="CI7" s="36">
        <v>156.29</v>
      </c>
      <c r="CJ7" s="36">
        <v>163.72</v>
      </c>
      <c r="CK7" s="36">
        <v>55.19</v>
      </c>
      <c r="CL7" s="36">
        <v>54.59</v>
      </c>
      <c r="CM7" s="36">
        <v>54.27</v>
      </c>
      <c r="CN7" s="36">
        <v>53.26</v>
      </c>
      <c r="CO7" s="36">
        <v>52.4</v>
      </c>
      <c r="CP7" s="36">
        <v>63.07</v>
      </c>
      <c r="CQ7" s="36">
        <v>62.71</v>
      </c>
      <c r="CR7" s="36">
        <v>62.15</v>
      </c>
      <c r="CS7" s="36">
        <v>61.61</v>
      </c>
      <c r="CT7" s="36">
        <v>62.34</v>
      </c>
      <c r="CU7" s="36">
        <v>59.76</v>
      </c>
      <c r="CV7" s="36">
        <v>96.96</v>
      </c>
      <c r="CW7" s="36">
        <v>96.85</v>
      </c>
      <c r="CX7" s="36">
        <v>96.51</v>
      </c>
      <c r="CY7" s="36">
        <v>96.18</v>
      </c>
      <c r="CZ7" s="36">
        <v>96.37</v>
      </c>
      <c r="DA7" s="36">
        <v>89.96</v>
      </c>
      <c r="DB7" s="36">
        <v>90.54</v>
      </c>
      <c r="DC7" s="36">
        <v>90.64</v>
      </c>
      <c r="DD7" s="36">
        <v>90.23</v>
      </c>
      <c r="DE7" s="36">
        <v>90.15</v>
      </c>
      <c r="DF7" s="36">
        <v>89.95</v>
      </c>
      <c r="DG7" s="36">
        <v>54.13</v>
      </c>
      <c r="DH7" s="36">
        <v>55.5</v>
      </c>
      <c r="DI7" s="36">
        <v>55.26</v>
      </c>
      <c r="DJ7" s="36">
        <v>57.72</v>
      </c>
      <c r="DK7" s="36">
        <v>57.4</v>
      </c>
      <c r="DL7" s="36">
        <v>41.47</v>
      </c>
      <c r="DM7" s="36">
        <v>42.43</v>
      </c>
      <c r="DN7" s="36">
        <v>43.24</v>
      </c>
      <c r="DO7" s="36">
        <v>46.36</v>
      </c>
      <c r="DP7" s="36">
        <v>47.37</v>
      </c>
      <c r="DQ7" s="36">
        <v>47.18</v>
      </c>
      <c r="DR7" s="36">
        <v>13.9</v>
      </c>
      <c r="DS7" s="36">
        <v>14.71</v>
      </c>
      <c r="DT7" s="36">
        <v>15.46</v>
      </c>
      <c r="DU7" s="36">
        <v>16.62</v>
      </c>
      <c r="DV7" s="36">
        <v>19.75</v>
      </c>
      <c r="DW7" s="36">
        <v>9.92</v>
      </c>
      <c r="DX7" s="36">
        <v>11.07</v>
      </c>
      <c r="DY7" s="36">
        <v>12.21</v>
      </c>
      <c r="DZ7" s="36">
        <v>13.57</v>
      </c>
      <c r="EA7" s="36">
        <v>14.27</v>
      </c>
      <c r="EB7" s="36">
        <v>13.18</v>
      </c>
      <c r="EC7" s="36">
        <v>0.2</v>
      </c>
      <c r="ED7" s="36">
        <v>0.46</v>
      </c>
      <c r="EE7" s="36">
        <v>0.48</v>
      </c>
      <c r="EF7" s="36">
        <v>0.43</v>
      </c>
      <c r="EG7" s="36">
        <v>0.52</v>
      </c>
      <c r="EH7" s="36">
        <v>0.82</v>
      </c>
      <c r="EI7" s="36">
        <v>0.76</v>
      </c>
      <c r="EJ7" s="36">
        <v>0.8</v>
      </c>
      <c r="EK7" s="36">
        <v>0.72</v>
      </c>
      <c r="EL7" s="36">
        <v>0.67</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2017-02-15T10:18:52Z</cp:lastPrinted>
  <dcterms:created xsi:type="dcterms:W3CDTF">2017-02-01T08:44:39Z</dcterms:created>
  <dcterms:modified xsi:type="dcterms:W3CDTF">2017-02-15T10:19:01Z</dcterms:modified>
  <cp:category/>
</cp:coreProperties>
</file>