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<sst xmlns="http://schemas.openxmlformats.org/spreadsheetml/2006/main" count="217" uniqueCount="107">
  <si>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</si>
  <si>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</si>
  <si>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</si>
  <si>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</si>
  <si>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</si>
  <si>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</si>
  <si>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</si>
  <si>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</si>
  <si>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</si>
  <si>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</si>
  <si>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</si>
  <si>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</si>
  <si>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</si>
  <si>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</si>
  <si>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</si>
  <si>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</si>
  <si>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</si>
  <si>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</si>
  <si>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</si>
  <si>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</si>
  <si>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</si>
  <si>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</si>
  <si>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</si>
  <si>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</si>
  <si>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</si>
  <si>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</si>
  <si>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</si>
  <si>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</si>
  <si>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</si>
  <si>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</si>
  <si>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</si>
  <si>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</si>
  <si>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</si>
  <si>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</si>
  <si>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</si>
  <si>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</si>
  <si>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</si>
  <si>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</si>
  <si>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</si>
  <si>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</si>
  <si>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</si>
  <si>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</si>
  <si>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</si>
  <si>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</si>
  <si>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</si>
  <si>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</si>
  <si>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</si>
  <si>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</si>
  <si>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</si>
  <si>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</si>
  <si>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</si>
  <si>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</si>
  <si>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</si>
  <si>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</si>
  <si>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</si>
  <si>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</si>
  <si>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</si>
  <si>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</si>
  <si>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</si>
  <si>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</si>
  <si>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</si>
  <si>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</si>
  <si>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</si>
  <si>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</si>
  <si>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</si>
  <si>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</si>
  <si>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</si>
  <si>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</si>
  <si>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</si>
  <si>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</si>
  <si>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</si>
  <si>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</si>
  <si>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</si>
  <si>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</si>
  <si>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</si>
  <si>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</si>
  <si>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</si>
  <si>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</si>
  <si>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</si>
  <si>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</si>
  <si>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</si>
  <si>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</si>
  <si>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</si>
  <si>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</si>
  <si>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</si>
  <si>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</si>
  <si>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</si>
  <si>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</si>
  <si>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</si>
  <si>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</si>
  <si>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</si>
  <si>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</si>
  <si>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</si>
  <si>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八尾市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</si>
  <si>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</si>
  <si>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</si>
  <si>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</si>
  <si>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</si>
  <si>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</si>
  <si>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</si>
  <si>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</si>
  <si>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</si>
  <si>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</si>
  <si>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</si>
  <si>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経営の健全性について、流動比率が100%を大きく上回っており、料金回収率についても100%以上であることから、健全経営を維持できていると言える。
　経常収支比率が平均値を下回っているものの、100%以上で、累積欠損金は発生していない。有収率が平均を大きく上回っていることから、効率性は比較的良好な状況であるといえるが、施設利用率が、平均値に比べ低い値となっていることから、現在給水人口に対する投資が過大になっていると分析する。</t>
    <phoneticPr fontId="4"/>
  </si>
  <si>
    <t>　本市は大阪市近郊都市として、昭和30年代から人口が急増したため、昭和30年代後半から昭和40年代後半にかけて布設された水道管が多い。そのため、管路経年化率は高いが、現在、全国平均を上回るペースで管路の更新を行っている。</t>
    <phoneticPr fontId="4"/>
  </si>
  <si>
    <t>　平成27年度に作成した「八尾市水道事業中期経営計画」での経営分析では、給水人口減少等による給水収益の減少及び配水施設等の耐震化を含めた更新費用の増加に伴う減価償却費の増加が見込まれるため、経常収支比率が減少傾向になることが懸念されている。
　給水収益の恒常的な減少が見込まれる中、更新投資による減価償却費や資産減耗費の増加により経常収支の悪化が長期化すれば累積欠損金の発生も避けられない。
　事業を健全的に持続させるため、水道施設整備事業と資金需要・資金調達のバランスを統制し、全体最適をはかり、料金体系や水準の見直しなど公平で合理的な料金負担のあり方を検討する必要がある。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</si>
</sst>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1.65</c:v>
                </c:pt>
                <c:pt idx="1">
                  <c:v>2.2400000000000002</c:v>
                </c:pt>
                <c:pt idx="2">
                  <c:v>2.89</c:v>
                </c:pt>
                <c:pt idx="3">
                  <c:v>2.39</c:v>
                </c:pt>
                <c:pt idx="4">
                  <c:v>1.62</c:v>
                </c:pt>
              </c:numCache>
            </c:numRef>
          </c:val>
        </c:ser>
        <c:dLbls>
          <c:showLegendKey val="0"/>
          <c:showVal val="0"/>
          <c:showCatName val="0"/>
          <c:showSerName val="0"/>
          <c:showPercent val="0"/>
          <c:showBubbleSize val="0"/>
        </c:dLbls>
        <c:gapWidth val="150"/>
        <c:axId val="88827776"/>
        <c:axId val="888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88827776"/>
        <c:axId val="88846336"/>
      </c:lineChart>
      <c:dateAx>
        <c:axId val="88827776"/>
        <c:scaling>
          <c:orientation val="minMax"/>
        </c:scaling>
        <c:delete val="1"/>
        <c:axPos val="b"/>
        <c:numFmt formatCode="ge" sourceLinked="1"/>
        <c:majorTickMark val="none"/>
        <c:minorTickMark val="none"/>
        <c:tickLblPos val="none"/>
        <c:crossAx val="88846336"/>
        <c:crosses val="autoZero"/>
        <c:auto val="1"/>
        <c:lblOffset val="100"/>
        <c:baseTimeUnit val="years"/>
      </c:dateAx>
      <c:valAx>
        <c:axId val="88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59.62</c:v>
                </c:pt>
                <c:pt idx="1">
                  <c:v>58.93</c:v>
                </c:pt>
                <c:pt idx="2">
                  <c:v>58.54</c:v>
                </c:pt>
                <c:pt idx="3">
                  <c:v>57.95</c:v>
                </c:pt>
                <c:pt idx="4">
                  <c:v>57.45</c:v>
                </c:pt>
              </c:numCache>
            </c:numRef>
          </c:val>
        </c:ser>
        <c:dLbls>
          <c:showLegendKey val="0"/>
          <c:showVal val="0"/>
          <c:showCatName val="0"/>
          <c:showSerName val="0"/>
          <c:showPercent val="0"/>
          <c:showBubbleSize val="0"/>
        </c:dLbls>
        <c:gapWidth val="150"/>
        <c:axId val="95070464"/>
        <c:axId val="950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95070464"/>
        <c:axId val="95080832"/>
      </c:lineChart>
      <c:dateAx>
        <c:axId val="95070464"/>
        <c:scaling>
          <c:orientation val="minMax"/>
        </c:scaling>
        <c:delete val="1"/>
        <c:axPos val="b"/>
        <c:numFmt formatCode="ge" sourceLinked="1"/>
        <c:majorTickMark val="none"/>
        <c:minorTickMark val="none"/>
        <c:tickLblPos val="none"/>
        <c:crossAx val="95080832"/>
        <c:crosses val="autoZero"/>
        <c:auto val="1"/>
        <c:lblOffset val="100"/>
        <c:baseTimeUnit val="years"/>
      </c:dateAx>
      <c:valAx>
        <c:axId val="950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93.6</c:v>
                </c:pt>
                <c:pt idx="1">
                  <c:v>93.92</c:v>
                </c:pt>
                <c:pt idx="2">
                  <c:v>94.24</c:v>
                </c:pt>
                <c:pt idx="3">
                  <c:v>93.95</c:v>
                </c:pt>
                <c:pt idx="4">
                  <c:v>93.46</c:v>
                </c:pt>
              </c:numCache>
            </c:numRef>
          </c:val>
        </c:ser>
        <c:dLbls>
          <c:showLegendKey val="0"/>
          <c:showVal val="0"/>
          <c:showCatName val="0"/>
          <c:showSerName val="0"/>
          <c:showPercent val="0"/>
          <c:showBubbleSize val="0"/>
        </c:dLbls>
        <c:gapWidth val="150"/>
        <c:axId val="95442816"/>
        <c:axId val="954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95442816"/>
        <c:axId val="95449088"/>
      </c:lineChart>
      <c:dateAx>
        <c:axId val="95442816"/>
        <c:scaling>
          <c:orientation val="minMax"/>
        </c:scaling>
        <c:delete val="1"/>
        <c:axPos val="b"/>
        <c:numFmt formatCode="ge" sourceLinked="1"/>
        <c:majorTickMark val="none"/>
        <c:minorTickMark val="none"/>
        <c:tickLblPos val="none"/>
        <c:crossAx val="95449088"/>
        <c:crosses val="autoZero"/>
        <c:auto val="1"/>
        <c:lblOffset val="100"/>
        <c:baseTimeUnit val="years"/>
      </c:dateAx>
      <c:valAx>
        <c:axId val="954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106.08</c:v>
                </c:pt>
                <c:pt idx="1">
                  <c:v>108.69</c:v>
                </c:pt>
                <c:pt idx="2">
                  <c:v>113.48</c:v>
                </c:pt>
                <c:pt idx="3">
                  <c:v>114.24</c:v>
                </c:pt>
                <c:pt idx="4">
                  <c:v>113.12</c:v>
                </c:pt>
              </c:numCache>
            </c:numRef>
          </c:val>
        </c:ser>
        <c:dLbls>
          <c:showLegendKey val="0"/>
          <c:showVal val="0"/>
          <c:showCatName val="0"/>
          <c:showSerName val="0"/>
          <c:showPercent val="0"/>
          <c:showBubbleSize val="0"/>
        </c:dLbls>
        <c:gapWidth val="150"/>
        <c:axId val="94643712"/>
        <c:axId val="946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94643712"/>
        <c:axId val="94645632"/>
      </c:lineChart>
      <c:dateAx>
        <c:axId val="94643712"/>
        <c:scaling>
          <c:orientation val="minMax"/>
        </c:scaling>
        <c:delete val="1"/>
        <c:axPos val="b"/>
        <c:numFmt formatCode="ge" sourceLinked="1"/>
        <c:majorTickMark val="none"/>
        <c:minorTickMark val="none"/>
        <c:tickLblPos val="none"/>
        <c:crossAx val="94645632"/>
        <c:crosses val="autoZero"/>
        <c:auto val="1"/>
        <c:lblOffset val="100"/>
        <c:baseTimeUnit val="years"/>
      </c:dateAx>
      <c:valAx>
        <c:axId val="9464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45.19</c:v>
                </c:pt>
                <c:pt idx="1">
                  <c:v>46.18</c:v>
                </c:pt>
                <c:pt idx="2">
                  <c:v>46.98</c:v>
                </c:pt>
                <c:pt idx="3">
                  <c:v>47.42</c:v>
                </c:pt>
                <c:pt idx="4">
                  <c:v>47.45</c:v>
                </c:pt>
              </c:numCache>
            </c:numRef>
          </c:val>
        </c:ser>
        <c:dLbls>
          <c:showLegendKey val="0"/>
          <c:showVal val="0"/>
          <c:showCatName val="0"/>
          <c:showSerName val="0"/>
          <c:showPercent val="0"/>
          <c:showBubbleSize val="0"/>
        </c:dLbls>
        <c:gapWidth val="150"/>
        <c:axId val="94672000"/>
        <c:axId val="946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94672000"/>
        <c:axId val="94673920"/>
      </c:lineChart>
      <c:dateAx>
        <c:axId val="94672000"/>
        <c:scaling>
          <c:orientation val="minMax"/>
        </c:scaling>
        <c:delete val="1"/>
        <c:axPos val="b"/>
        <c:numFmt formatCode="ge" sourceLinked="1"/>
        <c:majorTickMark val="none"/>
        <c:minorTickMark val="none"/>
        <c:tickLblPos val="none"/>
        <c:crossAx val="94673920"/>
        <c:crosses val="autoZero"/>
        <c:auto val="1"/>
        <c:lblOffset val="100"/>
        <c:baseTimeUnit val="years"/>
      </c:dateAx>
      <c:valAx>
        <c:axId val="946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25.53</c:v>
                </c:pt>
                <c:pt idx="1">
                  <c:v>27.76</c:v>
                </c:pt>
                <c:pt idx="2">
                  <c:v>29.76</c:v>
                </c:pt>
                <c:pt idx="3">
                  <c:v>31.99</c:v>
                </c:pt>
                <c:pt idx="4">
                  <c:v>27.49</c:v>
                </c:pt>
              </c:numCache>
            </c:numRef>
          </c:val>
        </c:ser>
        <c:dLbls>
          <c:showLegendKey val="0"/>
          <c:showVal val="0"/>
          <c:showCatName val="0"/>
          <c:showSerName val="0"/>
          <c:showPercent val="0"/>
          <c:showBubbleSize val="0"/>
        </c:dLbls>
        <c:gapWidth val="150"/>
        <c:axId val="94724864"/>
        <c:axId val="947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94724864"/>
        <c:axId val="94726784"/>
      </c:lineChart>
      <c:dateAx>
        <c:axId val="94724864"/>
        <c:scaling>
          <c:orientation val="minMax"/>
        </c:scaling>
        <c:delete val="1"/>
        <c:axPos val="b"/>
        <c:numFmt formatCode="ge" sourceLinked="1"/>
        <c:majorTickMark val="none"/>
        <c:minorTickMark val="none"/>
        <c:tickLblPos val="none"/>
        <c:crossAx val="94726784"/>
        <c:crosses val="autoZero"/>
        <c:auto val="1"/>
        <c:lblOffset val="100"/>
        <c:baseTimeUnit val="years"/>
      </c:dateAx>
      <c:valAx>
        <c:axId val="947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763264"/>
        <c:axId val="949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94763264"/>
        <c:axId val="94908800"/>
      </c:lineChart>
      <c:dateAx>
        <c:axId val="94763264"/>
        <c:scaling>
          <c:orientation val="minMax"/>
        </c:scaling>
        <c:delete val="1"/>
        <c:axPos val="b"/>
        <c:numFmt formatCode="ge" sourceLinked="1"/>
        <c:majorTickMark val="none"/>
        <c:minorTickMark val="none"/>
        <c:tickLblPos val="none"/>
        <c:crossAx val="94908800"/>
        <c:crosses val="autoZero"/>
        <c:auto val="1"/>
        <c:lblOffset val="100"/>
        <c:baseTimeUnit val="years"/>
      </c:dateAx>
      <c:valAx>
        <c:axId val="9490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7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414.59</c:v>
                </c:pt>
                <c:pt idx="1">
                  <c:v>551.03</c:v>
                </c:pt>
                <c:pt idx="2">
                  <c:v>639.72</c:v>
                </c:pt>
                <c:pt idx="3">
                  <c:v>338.38</c:v>
                </c:pt>
                <c:pt idx="4">
                  <c:v>287.60000000000002</c:v>
                </c:pt>
              </c:numCache>
            </c:numRef>
          </c:val>
        </c:ser>
        <c:dLbls>
          <c:showLegendKey val="0"/>
          <c:showVal val="0"/>
          <c:showCatName val="0"/>
          <c:showSerName val="0"/>
          <c:showPercent val="0"/>
          <c:showBubbleSize val="0"/>
        </c:dLbls>
        <c:gapWidth val="150"/>
        <c:axId val="94935296"/>
        <c:axId val="949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94935296"/>
        <c:axId val="94949760"/>
      </c:lineChart>
      <c:dateAx>
        <c:axId val="94935296"/>
        <c:scaling>
          <c:orientation val="minMax"/>
        </c:scaling>
        <c:delete val="1"/>
        <c:axPos val="b"/>
        <c:numFmt formatCode="ge" sourceLinked="1"/>
        <c:majorTickMark val="none"/>
        <c:minorTickMark val="none"/>
        <c:tickLblPos val="none"/>
        <c:crossAx val="94949760"/>
        <c:crosses val="autoZero"/>
        <c:auto val="1"/>
        <c:lblOffset val="100"/>
        <c:baseTimeUnit val="years"/>
      </c:dateAx>
      <c:valAx>
        <c:axId val="9494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230.16</c:v>
                </c:pt>
                <c:pt idx="1">
                  <c:v>229.79</c:v>
                </c:pt>
                <c:pt idx="2">
                  <c:v>227.6</c:v>
                </c:pt>
                <c:pt idx="3">
                  <c:v>231.41</c:v>
                </c:pt>
                <c:pt idx="4">
                  <c:v>239.1</c:v>
                </c:pt>
              </c:numCache>
            </c:numRef>
          </c:val>
        </c:ser>
        <c:dLbls>
          <c:showLegendKey val="0"/>
          <c:showVal val="0"/>
          <c:showCatName val="0"/>
          <c:showSerName val="0"/>
          <c:showPercent val="0"/>
          <c:showBubbleSize val="0"/>
        </c:dLbls>
        <c:gapWidth val="150"/>
        <c:axId val="94971776"/>
        <c:axId val="949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94971776"/>
        <c:axId val="94982144"/>
      </c:lineChart>
      <c:dateAx>
        <c:axId val="94971776"/>
        <c:scaling>
          <c:orientation val="minMax"/>
        </c:scaling>
        <c:delete val="1"/>
        <c:axPos val="b"/>
        <c:numFmt formatCode="ge" sourceLinked="1"/>
        <c:majorTickMark val="none"/>
        <c:minorTickMark val="none"/>
        <c:tickLblPos val="none"/>
        <c:crossAx val="94982144"/>
        <c:crosses val="autoZero"/>
        <c:auto val="1"/>
        <c:lblOffset val="100"/>
        <c:baseTimeUnit val="years"/>
      </c:dateAx>
      <c:valAx>
        <c:axId val="9498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101.21</c:v>
                </c:pt>
                <c:pt idx="1">
                  <c:v>102.32</c:v>
                </c:pt>
                <c:pt idx="2">
                  <c:v>108.09</c:v>
                </c:pt>
                <c:pt idx="3">
                  <c:v>109.07</c:v>
                </c:pt>
                <c:pt idx="4">
                  <c:v>107.35</c:v>
                </c:pt>
              </c:numCache>
            </c:numRef>
          </c:val>
        </c:ser>
        <c:dLbls>
          <c:showLegendKey val="0"/>
          <c:showVal val="0"/>
          <c:showCatName val="0"/>
          <c:showSerName val="0"/>
          <c:showPercent val="0"/>
          <c:showBubbleSize val="0"/>
        </c:dLbls>
        <c:gapWidth val="150"/>
        <c:axId val="95014912"/>
        <c:axId val="950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95014912"/>
        <c:axId val="95016832"/>
      </c:lineChart>
      <c:dateAx>
        <c:axId val="95014912"/>
        <c:scaling>
          <c:orientation val="minMax"/>
        </c:scaling>
        <c:delete val="1"/>
        <c:axPos val="b"/>
        <c:numFmt formatCode="ge" sourceLinked="1"/>
        <c:majorTickMark val="none"/>
        <c:minorTickMark val="none"/>
        <c:tickLblPos val="none"/>
        <c:crossAx val="95016832"/>
        <c:crosses val="autoZero"/>
        <c:auto val="1"/>
        <c:lblOffset val="100"/>
        <c:baseTimeUnit val="years"/>
      </c:dateAx>
      <c:valAx>
        <c:axId val="950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171.8</c:v>
                </c:pt>
                <c:pt idx="1">
                  <c:v>169.44</c:v>
                </c:pt>
                <c:pt idx="2">
                  <c:v>160.49</c:v>
                </c:pt>
                <c:pt idx="3">
                  <c:v>158.41999999999999</c:v>
                </c:pt>
                <c:pt idx="4">
                  <c:v>160.33000000000001</c:v>
                </c:pt>
              </c:numCache>
            </c:numRef>
          </c:val>
        </c:ser>
        <c:dLbls>
          <c:showLegendKey val="0"/>
          <c:showVal val="0"/>
          <c:showCatName val="0"/>
          <c:showSerName val="0"/>
          <c:showPercent val="0"/>
          <c:showBubbleSize val="0"/>
        </c:dLbls>
        <c:gapWidth val="150"/>
        <c:axId val="95046272"/>
        <c:axId val="950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95046272"/>
        <c:axId val="95052544"/>
      </c:lineChart>
      <c:dateAx>
        <c:axId val="95046272"/>
        <c:scaling>
          <c:orientation val="minMax"/>
        </c:scaling>
        <c:delete val="1"/>
        <c:axPos val="b"/>
        <c:numFmt formatCode="ge" sourceLinked="1"/>
        <c:majorTickMark val="none"/>
        <c:minorTickMark val="none"/>
        <c:tickLblPos val="none"/>
        <c:crossAx val="95052544"/>
        <c:crosses val="autoZero"/>
        <c:auto val="1"/>
        <c:lblOffset val="100"/>
        <c:baseTimeUnit val="years"/>
      </c:dateAx>
      <c:valAx>
        <c:axId val="950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6" t="str">
        <f>データ!H6</f>
        <v>大阪府　八尾市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7" t="s">
        <v>1</v>
      </c>
      <c r="C7" s="78"/>
      <c r="D7" s="78"/>
      <c r="E7" s="78"/>
      <c r="F7" s="78"/>
      <c r="G7" s="78"/>
      <c r="H7" s="78"/>
      <c r="I7" s="79"/>
      <c r="J7" s="77" t="s">
        <v>2</v>
      </c>
      <c r="K7" s="78"/>
      <c r="L7" s="78"/>
      <c r="M7" s="78"/>
      <c r="N7" s="78"/>
      <c r="O7" s="78"/>
      <c r="P7" s="78"/>
      <c r="Q7" s="79"/>
      <c r="R7" s="77" t="s">
        <v>3</v>
      </c>
      <c r="S7" s="78"/>
      <c r="T7" s="78"/>
      <c r="U7" s="78"/>
      <c r="V7" s="78"/>
      <c r="W7" s="78"/>
      <c r="X7" s="78"/>
      <c r="Y7" s="79"/>
      <c r="Z7" s="77" t="s">
        <v>4</v>
      </c>
      <c r="AA7" s="78"/>
      <c r="AB7" s="78"/>
      <c r="AC7" s="78"/>
      <c r="AD7" s="78"/>
      <c r="AE7" s="78"/>
      <c r="AF7" s="78"/>
      <c r="AG7" s="79"/>
      <c r="AH7" s="3"/>
      <c r="AI7" s="77" t="s">
        <v>5</v>
      </c>
      <c r="AJ7" s="78"/>
      <c r="AK7" s="78"/>
      <c r="AL7" s="78"/>
      <c r="AM7" s="78"/>
      <c r="AN7" s="78"/>
      <c r="AO7" s="78"/>
      <c r="AP7" s="79"/>
      <c r="AQ7" s="66" t="s">
        <v>6</v>
      </c>
      <c r="AR7" s="66"/>
      <c r="AS7" s="66"/>
      <c r="AT7" s="66"/>
      <c r="AU7" s="66"/>
      <c r="AV7" s="66"/>
      <c r="AW7" s="66"/>
      <c r="AX7" s="66"/>
      <c r="AY7" s="66" t="s">
        <v>7</v>
      </c>
      <c r="AZ7" s="66"/>
      <c r="BA7" s="66"/>
      <c r="BB7" s="66"/>
      <c r="BC7" s="66"/>
      <c r="BD7" s="66"/>
      <c r="BE7" s="66"/>
      <c r="BF7" s="66"/>
      <c r="BG7" s="3"/>
      <c r="BH7" s="3"/>
      <c r="BI7" s="3"/>
      <c r="BJ7" s="3"/>
      <c r="BK7" s="3"/>
      <c r="BL7" s="4" t="s">
        <v>8</v>
      </c>
      <c r="BM7" s="5"/>
      <c r="BN7" s="5"/>
      <c r="BO7" s="5"/>
      <c r="BP7" s="5"/>
      <c r="BQ7" s="5"/>
      <c r="BR7" s="5"/>
      <c r="BS7" s="5"/>
      <c r="BT7" s="5"/>
      <c r="BU7" s="5"/>
      <c r="BV7" s="5"/>
      <c r="BW7" s="5"/>
      <c r="BX7" s="5"/>
      <c r="BY7" s="6"/>
    </row>
    <row r="8" spans="1:78" ht="18.75" customHeight="1">
      <c r="A8" s="2"/>
      <c r="B8" s="69" t="str">
        <f>データ!I6</f>
        <v>法適用</v>
      </c>
      <c r="C8" s="70"/>
      <c r="D8" s="70"/>
      <c r="E8" s="70"/>
      <c r="F8" s="70"/>
      <c r="G8" s="70"/>
      <c r="H8" s="70"/>
      <c r="I8" s="71"/>
      <c r="J8" s="69" t="str">
        <f>データ!J6</f>
        <v>水道事業</v>
      </c>
      <c r="K8" s="70"/>
      <c r="L8" s="70"/>
      <c r="M8" s="70"/>
      <c r="N8" s="70"/>
      <c r="O8" s="70"/>
      <c r="P8" s="70"/>
      <c r="Q8" s="71"/>
      <c r="R8" s="69" t="str">
        <f>データ!K6</f>
        <v>末端給水事業</v>
      </c>
      <c r="S8" s="70"/>
      <c r="T8" s="70"/>
      <c r="U8" s="70"/>
      <c r="V8" s="70"/>
      <c r="W8" s="70"/>
      <c r="X8" s="70"/>
      <c r="Y8" s="71"/>
      <c r="Z8" s="69" t="str">
        <f>データ!L6</f>
        <v>A2</v>
      </c>
      <c r="AA8" s="70"/>
      <c r="AB8" s="70"/>
      <c r="AC8" s="70"/>
      <c r="AD8" s="70"/>
      <c r="AE8" s="70"/>
      <c r="AF8" s="70"/>
      <c r="AG8" s="71"/>
      <c r="AH8" s="3"/>
      <c r="AI8" s="72">
        <f>データ!Q6</f>
        <v>268965</v>
      </c>
      <c r="AJ8" s="73"/>
      <c r="AK8" s="73"/>
      <c r="AL8" s="73"/>
      <c r="AM8" s="73"/>
      <c r="AN8" s="73"/>
      <c r="AO8" s="73"/>
      <c r="AP8" s="74"/>
      <c r="AQ8" s="55">
        <f>データ!R6</f>
        <v>41.72</v>
      </c>
      <c r="AR8" s="55"/>
      <c r="AS8" s="55"/>
      <c r="AT8" s="55"/>
      <c r="AU8" s="55"/>
      <c r="AV8" s="55"/>
      <c r="AW8" s="55"/>
      <c r="AX8" s="55"/>
      <c r="AY8" s="55">
        <f>データ!S6</f>
        <v>6446.91</v>
      </c>
      <c r="AZ8" s="55"/>
      <c r="BA8" s="55"/>
      <c r="BB8" s="55"/>
      <c r="BC8" s="55"/>
      <c r="BD8" s="55"/>
      <c r="BE8" s="55"/>
      <c r="BF8" s="55"/>
      <c r="BG8" s="3"/>
      <c r="BH8" s="3"/>
      <c r="BI8" s="3"/>
      <c r="BJ8" s="3"/>
      <c r="BK8" s="3"/>
      <c r="BL8" s="64" t="s">
        <v>9</v>
      </c>
      <c r="BM8" s="65"/>
      <c r="BN8" s="7" t="s">
        <v>10</v>
      </c>
      <c r="BO8" s="8"/>
      <c r="BP8" s="8"/>
      <c r="BQ8" s="8"/>
      <c r="BR8" s="8"/>
      <c r="BS8" s="8"/>
      <c r="BT8" s="8"/>
      <c r="BU8" s="8"/>
      <c r="BV8" s="8"/>
      <c r="BW8" s="8"/>
      <c r="BX8" s="8"/>
      <c r="BY8" s="9"/>
    </row>
    <row r="9" spans="1:78" ht="18.75" customHeight="1">
      <c r="A9" s="2"/>
      <c r="B9" s="66" t="s">
        <v>11</v>
      </c>
      <c r="C9" s="66"/>
      <c r="D9" s="66"/>
      <c r="E9" s="66"/>
      <c r="F9" s="66"/>
      <c r="G9" s="66"/>
      <c r="H9" s="66"/>
      <c r="I9" s="66"/>
      <c r="J9" s="66" t="s">
        <v>12</v>
      </c>
      <c r="K9" s="66"/>
      <c r="L9" s="66"/>
      <c r="M9" s="66"/>
      <c r="N9" s="66"/>
      <c r="O9" s="66"/>
      <c r="P9" s="66"/>
      <c r="Q9" s="66"/>
      <c r="R9" s="66" t="s">
        <v>13</v>
      </c>
      <c r="S9" s="66"/>
      <c r="T9" s="66"/>
      <c r="U9" s="66"/>
      <c r="V9" s="66"/>
      <c r="W9" s="66"/>
      <c r="X9" s="66"/>
      <c r="Y9" s="66"/>
      <c r="Z9" s="66" t="s">
        <v>14</v>
      </c>
      <c r="AA9" s="66"/>
      <c r="AB9" s="66"/>
      <c r="AC9" s="66"/>
      <c r="AD9" s="66"/>
      <c r="AE9" s="66"/>
      <c r="AF9" s="66"/>
      <c r="AG9" s="66"/>
      <c r="AH9" s="3"/>
      <c r="AI9" s="66" t="s">
        <v>15</v>
      </c>
      <c r="AJ9" s="66"/>
      <c r="AK9" s="66"/>
      <c r="AL9" s="66"/>
      <c r="AM9" s="66"/>
      <c r="AN9" s="66"/>
      <c r="AO9" s="66"/>
      <c r="AP9" s="66"/>
      <c r="AQ9" s="66" t="s">
        <v>16</v>
      </c>
      <c r="AR9" s="66"/>
      <c r="AS9" s="66"/>
      <c r="AT9" s="66"/>
      <c r="AU9" s="66"/>
      <c r="AV9" s="66"/>
      <c r="AW9" s="66"/>
      <c r="AX9" s="66"/>
      <c r="AY9" s="66" t="s">
        <v>17</v>
      </c>
      <c r="AZ9" s="66"/>
      <c r="BA9" s="66"/>
      <c r="BB9" s="66"/>
      <c r="BC9" s="66"/>
      <c r="BD9" s="66"/>
      <c r="BE9" s="66"/>
      <c r="BF9" s="66"/>
      <c r="BG9" s="3"/>
      <c r="BH9" s="3"/>
      <c r="BI9" s="3"/>
      <c r="BJ9" s="3"/>
      <c r="BK9" s="3"/>
      <c r="BL9" s="67" t="s">
        <v>18</v>
      </c>
      <c r="BM9" s="68"/>
      <c r="BN9" s="10" t="s">
        <v>19</v>
      </c>
      <c r="BO9" s="11"/>
      <c r="BP9" s="11"/>
      <c r="BQ9" s="11"/>
      <c r="BR9" s="11"/>
      <c r="BS9" s="11"/>
      <c r="BT9" s="11"/>
      <c r="BU9" s="11"/>
      <c r="BV9" s="11"/>
      <c r="BW9" s="11"/>
      <c r="BX9" s="11"/>
      <c r="BY9" s="12"/>
    </row>
    <row r="10" spans="1:78" ht="18.75" customHeight="1">
      <c r="A10" s="2"/>
      <c r="B10" s="55" t="str">
        <f>データ!M6</f>
        <v>-</v>
      </c>
      <c r="C10" s="55"/>
      <c r="D10" s="55"/>
      <c r="E10" s="55"/>
      <c r="F10" s="55"/>
      <c r="G10" s="55"/>
      <c r="H10" s="55"/>
      <c r="I10" s="55"/>
      <c r="J10" s="55">
        <f>データ!N6</f>
        <v>53.41</v>
      </c>
      <c r="K10" s="55"/>
      <c r="L10" s="55"/>
      <c r="M10" s="55"/>
      <c r="N10" s="55"/>
      <c r="O10" s="55"/>
      <c r="P10" s="55"/>
      <c r="Q10" s="55"/>
      <c r="R10" s="55">
        <f>データ!O6</f>
        <v>99.98</v>
      </c>
      <c r="S10" s="55"/>
      <c r="T10" s="55"/>
      <c r="U10" s="55"/>
      <c r="V10" s="55"/>
      <c r="W10" s="55"/>
      <c r="X10" s="55"/>
      <c r="Y10" s="55"/>
      <c r="Z10" s="63">
        <f>データ!P6</f>
        <v>2721</v>
      </c>
      <c r="AA10" s="63"/>
      <c r="AB10" s="63"/>
      <c r="AC10" s="63"/>
      <c r="AD10" s="63"/>
      <c r="AE10" s="63"/>
      <c r="AF10" s="63"/>
      <c r="AG10" s="63"/>
      <c r="AH10" s="2"/>
      <c r="AI10" s="63">
        <f>データ!T6</f>
        <v>269280</v>
      </c>
      <c r="AJ10" s="63"/>
      <c r="AK10" s="63"/>
      <c r="AL10" s="63"/>
      <c r="AM10" s="63"/>
      <c r="AN10" s="63"/>
      <c r="AO10" s="63"/>
      <c r="AP10" s="63"/>
      <c r="AQ10" s="55">
        <f>データ!U6</f>
        <v>35.82</v>
      </c>
      <c r="AR10" s="55"/>
      <c r="AS10" s="55"/>
      <c r="AT10" s="55"/>
      <c r="AU10" s="55"/>
      <c r="AV10" s="55"/>
      <c r="AW10" s="55"/>
      <c r="AX10" s="55"/>
      <c r="AY10" s="55">
        <f>データ!V6</f>
        <v>7517.59</v>
      </c>
      <c r="AZ10" s="55"/>
      <c r="BA10" s="55"/>
      <c r="BB10" s="55"/>
      <c r="BC10" s="55"/>
      <c r="BD10" s="55"/>
      <c r="BE10" s="55"/>
      <c r="BF10" s="55"/>
      <c r="BG10" s="2"/>
      <c r="BH10" s="2"/>
      <c r="BI10" s="2"/>
      <c r="BJ10" s="2"/>
      <c r="BK10" s="2"/>
      <c r="BL10" s="56" t="s">
        <v>20</v>
      </c>
      <c r="BM10" s="57"/>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22</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23</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1" t="s">
        <v>24</v>
      </c>
      <c r="BM14" s="42"/>
      <c r="BN14" s="42"/>
      <c r="BO14" s="42"/>
      <c r="BP14" s="42"/>
      <c r="BQ14" s="42"/>
      <c r="BR14" s="42"/>
      <c r="BS14" s="42"/>
      <c r="BT14" s="42"/>
      <c r="BU14" s="42"/>
      <c r="BV14" s="42"/>
      <c r="BW14" s="42"/>
      <c r="BX14" s="42"/>
      <c r="BY14" s="42"/>
      <c r="BZ14" s="43"/>
    </row>
    <row r="15" spans="1:78" ht="13.5" customHeight="1">
      <c r="A15" s="2"/>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4"/>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1"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0" t="s">
        <v>25</v>
      </c>
      <c r="D34" s="50"/>
      <c r="E34" s="50"/>
      <c r="F34" s="50"/>
      <c r="G34" s="50"/>
      <c r="H34" s="50"/>
      <c r="I34" s="50"/>
      <c r="J34" s="50"/>
      <c r="K34" s="50"/>
      <c r="L34" s="50"/>
      <c r="M34" s="50"/>
      <c r="N34" s="50"/>
      <c r="O34" s="50"/>
      <c r="P34" s="50"/>
      <c r="Q34" s="19"/>
      <c r="R34" s="50" t="s">
        <v>26</v>
      </c>
      <c r="S34" s="50"/>
      <c r="T34" s="50"/>
      <c r="U34" s="50"/>
      <c r="V34" s="50"/>
      <c r="W34" s="50"/>
      <c r="X34" s="50"/>
      <c r="Y34" s="50"/>
      <c r="Z34" s="50"/>
      <c r="AA34" s="50"/>
      <c r="AB34" s="50"/>
      <c r="AC34" s="50"/>
      <c r="AD34" s="50"/>
      <c r="AE34" s="50"/>
      <c r="AF34" s="19"/>
      <c r="AG34" s="50" t="s">
        <v>27</v>
      </c>
      <c r="AH34" s="50"/>
      <c r="AI34" s="50"/>
      <c r="AJ34" s="50"/>
      <c r="AK34" s="50"/>
      <c r="AL34" s="50"/>
      <c r="AM34" s="50"/>
      <c r="AN34" s="50"/>
      <c r="AO34" s="50"/>
      <c r="AP34" s="50"/>
      <c r="AQ34" s="50"/>
      <c r="AR34" s="50"/>
      <c r="AS34" s="50"/>
      <c r="AT34" s="50"/>
      <c r="AU34" s="19"/>
      <c r="AV34" s="50" t="s">
        <v>28</v>
      </c>
      <c r="AW34" s="50"/>
      <c r="AX34" s="50"/>
      <c r="AY34" s="50"/>
      <c r="AZ34" s="50"/>
      <c r="BA34" s="50"/>
      <c r="BB34" s="50"/>
      <c r="BC34" s="50"/>
      <c r="BD34" s="50"/>
      <c r="BE34" s="50"/>
      <c r="BF34" s="50"/>
      <c r="BG34" s="50"/>
      <c r="BH34" s="50"/>
      <c r="BI34" s="50"/>
      <c r="BJ34" s="18"/>
      <c r="BK34" s="2"/>
      <c r="BL34" s="47"/>
      <c r="BM34" s="48"/>
      <c r="BN34" s="48"/>
      <c r="BO34" s="48"/>
      <c r="BP34" s="48"/>
      <c r="BQ34" s="48"/>
      <c r="BR34" s="48"/>
      <c r="BS34" s="48"/>
      <c r="BT34" s="48"/>
      <c r="BU34" s="48"/>
      <c r="BV34" s="48"/>
      <c r="BW34" s="48"/>
      <c r="BX34" s="48"/>
      <c r="BY34" s="48"/>
      <c r="BZ34" s="49"/>
    </row>
    <row r="35" spans="1:78" ht="13.5" customHeight="1">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1"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0" t="s">
        <v>30</v>
      </c>
      <c r="D56" s="50"/>
      <c r="E56" s="50"/>
      <c r="F56" s="50"/>
      <c r="G56" s="50"/>
      <c r="H56" s="50"/>
      <c r="I56" s="50"/>
      <c r="J56" s="50"/>
      <c r="K56" s="50"/>
      <c r="L56" s="50"/>
      <c r="M56" s="50"/>
      <c r="N56" s="50"/>
      <c r="O56" s="50"/>
      <c r="P56" s="50"/>
      <c r="Q56" s="19"/>
      <c r="R56" s="50" t="s">
        <v>31</v>
      </c>
      <c r="S56" s="50"/>
      <c r="T56" s="50"/>
      <c r="U56" s="50"/>
      <c r="V56" s="50"/>
      <c r="W56" s="50"/>
      <c r="X56" s="50"/>
      <c r="Y56" s="50"/>
      <c r="Z56" s="50"/>
      <c r="AA56" s="50"/>
      <c r="AB56" s="50"/>
      <c r="AC56" s="50"/>
      <c r="AD56" s="50"/>
      <c r="AE56" s="50"/>
      <c r="AF56" s="19"/>
      <c r="AG56" s="50" t="s">
        <v>32</v>
      </c>
      <c r="AH56" s="50"/>
      <c r="AI56" s="50"/>
      <c r="AJ56" s="50"/>
      <c r="AK56" s="50"/>
      <c r="AL56" s="50"/>
      <c r="AM56" s="50"/>
      <c r="AN56" s="50"/>
      <c r="AO56" s="50"/>
      <c r="AP56" s="50"/>
      <c r="AQ56" s="50"/>
      <c r="AR56" s="50"/>
      <c r="AS56" s="50"/>
      <c r="AT56" s="50"/>
      <c r="AU56" s="19"/>
      <c r="AV56" s="50" t="s">
        <v>33</v>
      </c>
      <c r="AW56" s="50"/>
      <c r="AX56" s="50"/>
      <c r="AY56" s="50"/>
      <c r="AZ56" s="50"/>
      <c r="BA56" s="50"/>
      <c r="BB56" s="50"/>
      <c r="BC56" s="50"/>
      <c r="BD56" s="50"/>
      <c r="BE56" s="50"/>
      <c r="BF56" s="50"/>
      <c r="BG56" s="50"/>
      <c r="BH56" s="50"/>
      <c r="BI56" s="50"/>
      <c r="BJ56" s="18"/>
      <c r="BK56" s="2"/>
      <c r="BL56" s="47"/>
      <c r="BM56" s="48"/>
      <c r="BN56" s="48"/>
      <c r="BO56" s="48"/>
      <c r="BP56" s="48"/>
      <c r="BQ56" s="48"/>
      <c r="BR56" s="48"/>
      <c r="BS56" s="48"/>
      <c r="BT56" s="48"/>
      <c r="BU56" s="48"/>
      <c r="BV56" s="48"/>
      <c r="BW56" s="48"/>
      <c r="BX56" s="48"/>
      <c r="BY56" s="48"/>
      <c r="BZ56" s="49"/>
    </row>
    <row r="57" spans="1:78" ht="13.5" customHeight="1">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2" t="s">
        <v>34</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4"/>
      <c r="BK60" s="2"/>
      <c r="BL60" s="47"/>
      <c r="BM60" s="48"/>
      <c r="BN60" s="48"/>
      <c r="BO60" s="48"/>
      <c r="BP60" s="48"/>
      <c r="BQ60" s="48"/>
      <c r="BR60" s="48"/>
      <c r="BS60" s="48"/>
      <c r="BT60" s="48"/>
      <c r="BU60" s="48"/>
      <c r="BV60" s="48"/>
      <c r="BW60" s="48"/>
      <c r="BX60" s="48"/>
      <c r="BY60" s="48"/>
      <c r="BZ60" s="49"/>
    </row>
    <row r="61" spans="1:78" ht="13.5" customHeight="1">
      <c r="A61" s="2"/>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4"/>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1" t="s">
        <v>106</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1"/>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1"/>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1"/>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1"/>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1"/>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1"/>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1"/>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1"/>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1"/>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1"/>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1"/>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1"/>
      <c r="BM78" s="88"/>
      <c r="BN78" s="88"/>
      <c r="BO78" s="88"/>
      <c r="BP78" s="88"/>
      <c r="BQ78" s="88"/>
      <c r="BR78" s="88"/>
      <c r="BS78" s="88"/>
      <c r="BT78" s="88"/>
      <c r="BU78" s="88"/>
      <c r="BV78" s="88"/>
      <c r="BW78" s="88"/>
      <c r="BX78" s="88"/>
      <c r="BY78" s="88"/>
      <c r="BZ78" s="89"/>
    </row>
    <row r="79" spans="1:78" ht="13.5" customHeight="1">
      <c r="A79" s="2"/>
      <c r="B79" s="16"/>
      <c r="C79" s="50" t="s">
        <v>36</v>
      </c>
      <c r="D79" s="50"/>
      <c r="E79" s="50"/>
      <c r="F79" s="50"/>
      <c r="G79" s="50"/>
      <c r="H79" s="50"/>
      <c r="I79" s="50"/>
      <c r="J79" s="50"/>
      <c r="K79" s="50"/>
      <c r="L79" s="50"/>
      <c r="M79" s="50"/>
      <c r="N79" s="50"/>
      <c r="O79" s="50"/>
      <c r="P79" s="50"/>
      <c r="Q79" s="50"/>
      <c r="R79" s="50"/>
      <c r="S79" s="50"/>
      <c r="T79" s="50"/>
      <c r="U79" s="19"/>
      <c r="V79" s="19"/>
      <c r="W79" s="50" t="s">
        <v>37</v>
      </c>
      <c r="X79" s="50"/>
      <c r="Y79" s="50"/>
      <c r="Z79" s="50"/>
      <c r="AA79" s="50"/>
      <c r="AB79" s="50"/>
      <c r="AC79" s="50"/>
      <c r="AD79" s="50"/>
      <c r="AE79" s="50"/>
      <c r="AF79" s="50"/>
      <c r="AG79" s="50"/>
      <c r="AH79" s="50"/>
      <c r="AI79" s="50"/>
      <c r="AJ79" s="50"/>
      <c r="AK79" s="50"/>
      <c r="AL79" s="50"/>
      <c r="AM79" s="50"/>
      <c r="AN79" s="50"/>
      <c r="AO79" s="19"/>
      <c r="AP79" s="19"/>
      <c r="AQ79" s="50" t="s">
        <v>38</v>
      </c>
      <c r="AR79" s="50"/>
      <c r="AS79" s="50"/>
      <c r="AT79" s="50"/>
      <c r="AU79" s="50"/>
      <c r="AV79" s="50"/>
      <c r="AW79" s="50"/>
      <c r="AX79" s="50"/>
      <c r="AY79" s="50"/>
      <c r="AZ79" s="50"/>
      <c r="BA79" s="50"/>
      <c r="BB79" s="50"/>
      <c r="BC79" s="50"/>
      <c r="BD79" s="50"/>
      <c r="BE79" s="50"/>
      <c r="BF79" s="50"/>
      <c r="BG79" s="50"/>
      <c r="BH79" s="50"/>
      <c r="BI79" s="17"/>
      <c r="BJ79" s="18"/>
      <c r="BK79" s="2"/>
      <c r="BL79" s="51"/>
      <c r="BM79" s="88"/>
      <c r="BN79" s="88"/>
      <c r="BO79" s="88"/>
      <c r="BP79" s="88"/>
      <c r="BQ79" s="88"/>
      <c r="BR79" s="88"/>
      <c r="BS79" s="88"/>
      <c r="BT79" s="88"/>
      <c r="BU79" s="88"/>
      <c r="BV79" s="88"/>
      <c r="BW79" s="88"/>
      <c r="BX79" s="88"/>
      <c r="BY79" s="88"/>
      <c r="BZ79" s="89"/>
    </row>
    <row r="80" spans="1:78" ht="13.5" customHeight="1">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51"/>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1"/>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1" t="s">
        <v>49</v>
      </c>
      <c r="I3" s="82"/>
      <c r="J3" s="82"/>
      <c r="K3" s="82"/>
      <c r="L3" s="82"/>
      <c r="M3" s="82"/>
      <c r="N3" s="82"/>
      <c r="O3" s="82"/>
      <c r="P3" s="82"/>
      <c r="Q3" s="82"/>
      <c r="R3" s="82"/>
      <c r="S3" s="82"/>
      <c r="T3" s="82"/>
      <c r="U3" s="82"/>
      <c r="V3" s="83"/>
      <c r="W3" s="87" t="s">
        <v>50</v>
      </c>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t="s">
        <v>51</v>
      </c>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row>
    <row r="4" spans="1:143">
      <c r="A4" s="26" t="s">
        <v>52</v>
      </c>
      <c r="B4" s="28"/>
      <c r="C4" s="28"/>
      <c r="D4" s="28"/>
      <c r="E4" s="28"/>
      <c r="F4" s="28"/>
      <c r="G4" s="28"/>
      <c r="H4" s="84"/>
      <c r="I4" s="85"/>
      <c r="J4" s="85"/>
      <c r="K4" s="85"/>
      <c r="L4" s="85"/>
      <c r="M4" s="85"/>
      <c r="N4" s="85"/>
      <c r="O4" s="85"/>
      <c r="P4" s="85"/>
      <c r="Q4" s="85"/>
      <c r="R4" s="85"/>
      <c r="S4" s="85"/>
      <c r="T4" s="85"/>
      <c r="U4" s="85"/>
      <c r="V4" s="86"/>
      <c r="W4" s="80" t="s">
        <v>53</v>
      </c>
      <c r="X4" s="80"/>
      <c r="Y4" s="80"/>
      <c r="Z4" s="80"/>
      <c r="AA4" s="80"/>
      <c r="AB4" s="80"/>
      <c r="AC4" s="80"/>
      <c r="AD4" s="80"/>
      <c r="AE4" s="80"/>
      <c r="AF4" s="80"/>
      <c r="AG4" s="80"/>
      <c r="AH4" s="80" t="s">
        <v>54</v>
      </c>
      <c r="AI4" s="80"/>
      <c r="AJ4" s="80"/>
      <c r="AK4" s="80"/>
      <c r="AL4" s="80"/>
      <c r="AM4" s="80"/>
      <c r="AN4" s="80"/>
      <c r="AO4" s="80"/>
      <c r="AP4" s="80"/>
      <c r="AQ4" s="80"/>
      <c r="AR4" s="80"/>
      <c r="AS4" s="80" t="s">
        <v>55</v>
      </c>
      <c r="AT4" s="80"/>
      <c r="AU4" s="80"/>
      <c r="AV4" s="80"/>
      <c r="AW4" s="80"/>
      <c r="AX4" s="80"/>
      <c r="AY4" s="80"/>
      <c r="AZ4" s="80"/>
      <c r="BA4" s="80"/>
      <c r="BB4" s="80"/>
      <c r="BC4" s="80"/>
      <c r="BD4" s="80" t="s">
        <v>56</v>
      </c>
      <c r="BE4" s="80"/>
      <c r="BF4" s="80"/>
      <c r="BG4" s="80"/>
      <c r="BH4" s="80"/>
      <c r="BI4" s="80"/>
      <c r="BJ4" s="80"/>
      <c r="BK4" s="80"/>
      <c r="BL4" s="80"/>
      <c r="BM4" s="80"/>
      <c r="BN4" s="80"/>
      <c r="BO4" s="80" t="s">
        <v>57</v>
      </c>
      <c r="BP4" s="80"/>
      <c r="BQ4" s="80"/>
      <c r="BR4" s="80"/>
      <c r="BS4" s="80"/>
      <c r="BT4" s="80"/>
      <c r="BU4" s="80"/>
      <c r="BV4" s="80"/>
      <c r="BW4" s="80"/>
      <c r="BX4" s="80"/>
      <c r="BY4" s="80"/>
      <c r="BZ4" s="80" t="s">
        <v>58</v>
      </c>
      <c r="CA4" s="80"/>
      <c r="CB4" s="80"/>
      <c r="CC4" s="80"/>
      <c r="CD4" s="80"/>
      <c r="CE4" s="80"/>
      <c r="CF4" s="80"/>
      <c r="CG4" s="80"/>
      <c r="CH4" s="80"/>
      <c r="CI4" s="80"/>
      <c r="CJ4" s="80"/>
      <c r="CK4" s="80" t="s">
        <v>59</v>
      </c>
      <c r="CL4" s="80"/>
      <c r="CM4" s="80"/>
      <c r="CN4" s="80"/>
      <c r="CO4" s="80"/>
      <c r="CP4" s="80"/>
      <c r="CQ4" s="80"/>
      <c r="CR4" s="80"/>
      <c r="CS4" s="80"/>
      <c r="CT4" s="80"/>
      <c r="CU4" s="80"/>
      <c r="CV4" s="80" t="s">
        <v>60</v>
      </c>
      <c r="CW4" s="80"/>
      <c r="CX4" s="80"/>
      <c r="CY4" s="80"/>
      <c r="CZ4" s="80"/>
      <c r="DA4" s="80"/>
      <c r="DB4" s="80"/>
      <c r="DC4" s="80"/>
      <c r="DD4" s="80"/>
      <c r="DE4" s="80"/>
      <c r="DF4" s="80"/>
      <c r="DG4" s="80" t="s">
        <v>61</v>
      </c>
      <c r="DH4" s="80"/>
      <c r="DI4" s="80"/>
      <c r="DJ4" s="80"/>
      <c r="DK4" s="80"/>
      <c r="DL4" s="80"/>
      <c r="DM4" s="80"/>
      <c r="DN4" s="80"/>
      <c r="DO4" s="80"/>
      <c r="DP4" s="80"/>
      <c r="DQ4" s="80"/>
      <c r="DR4" s="80" t="s">
        <v>62</v>
      </c>
      <c r="DS4" s="80"/>
      <c r="DT4" s="80"/>
      <c r="DU4" s="80"/>
      <c r="DV4" s="80"/>
      <c r="DW4" s="80"/>
      <c r="DX4" s="80"/>
      <c r="DY4" s="80"/>
      <c r="DZ4" s="80"/>
      <c r="EA4" s="80"/>
      <c r="EB4" s="80"/>
      <c r="EC4" s="80" t="s">
        <v>63</v>
      </c>
      <c r="ED4" s="80"/>
      <c r="EE4" s="80"/>
      <c r="EF4" s="80"/>
      <c r="EG4" s="80"/>
      <c r="EH4" s="80"/>
      <c r="EI4" s="80"/>
      <c r="EJ4" s="80"/>
      <c r="EK4" s="80"/>
      <c r="EL4" s="80"/>
      <c r="EM4" s="80"/>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272124</v>
      </c>
      <c r="D6" s="31">
        <f t="shared" si="3"/>
        <v>46</v>
      </c>
      <c r="E6" s="31">
        <f t="shared" si="3"/>
        <v>1</v>
      </c>
      <c r="F6" s="31">
        <f t="shared" si="3"/>
        <v>0</v>
      </c>
      <c r="G6" s="31">
        <f t="shared" si="3"/>
        <v>1</v>
      </c>
      <c r="H6" s="31" t="str">
        <f t="shared" si="3"/>
        <v>大阪府　八尾市</v>
      </c>
      <c r="I6" s="31" t="str">
        <f t="shared" si="3"/>
        <v>法適用</v>
      </c>
      <c r="J6" s="31" t="str">
        <f t="shared" si="3"/>
        <v>水道事業</v>
      </c>
      <c r="K6" s="31" t="str">
        <f t="shared" si="3"/>
        <v>末端給水事業</v>
      </c>
      <c r="L6" s="31" t="str">
        <f t="shared" si="3"/>
        <v>A2</v>
      </c>
      <c r="M6" s="32" t="str">
        <f t="shared" si="3"/>
        <v>-</v>
      </c>
      <c r="N6" s="32">
        <f t="shared" si="3"/>
        <v>53.41</v>
      </c>
      <c r="O6" s="32">
        <f t="shared" si="3"/>
        <v>99.98</v>
      </c>
      <c r="P6" s="32">
        <f t="shared" si="3"/>
        <v>2721</v>
      </c>
      <c r="Q6" s="32">
        <f t="shared" si="3"/>
        <v>268965</v>
      </c>
      <c r="R6" s="32">
        <f t="shared" si="3"/>
        <v>41.72</v>
      </c>
      <c r="S6" s="32">
        <f t="shared" si="3"/>
        <v>6446.91</v>
      </c>
      <c r="T6" s="32">
        <f t="shared" si="3"/>
        <v>269280</v>
      </c>
      <c r="U6" s="32">
        <f t="shared" si="3"/>
        <v>35.82</v>
      </c>
      <c r="V6" s="32">
        <f t="shared" si="3"/>
        <v>7517.59</v>
      </c>
      <c r="W6" s="33">
        <f>IF(W7="",NA(),W7)</f>
        <v>106.08</v>
      </c>
      <c r="X6" s="33">
        <f t="shared" ref="X6:AF6" si="4">IF(X7="",NA(),X7)</f>
        <v>108.69</v>
      </c>
      <c r="Y6" s="33">
        <f t="shared" si="4"/>
        <v>113.48</v>
      </c>
      <c r="Z6" s="33">
        <f t="shared" si="4"/>
        <v>114.24</v>
      </c>
      <c r="AA6" s="33">
        <f t="shared" si="4"/>
        <v>113.12</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414.59</v>
      </c>
      <c r="AT6" s="33">
        <f t="shared" ref="AT6:BB6" si="6">IF(AT7="",NA(),AT7)</f>
        <v>551.03</v>
      </c>
      <c r="AU6" s="33">
        <f t="shared" si="6"/>
        <v>639.72</v>
      </c>
      <c r="AV6" s="33">
        <f t="shared" si="6"/>
        <v>338.38</v>
      </c>
      <c r="AW6" s="33">
        <f t="shared" si="6"/>
        <v>287.60000000000002</v>
      </c>
      <c r="AX6" s="33">
        <f t="shared" si="6"/>
        <v>602.73</v>
      </c>
      <c r="AY6" s="33">
        <f t="shared" si="6"/>
        <v>590.46</v>
      </c>
      <c r="AZ6" s="33">
        <f t="shared" si="6"/>
        <v>628.34</v>
      </c>
      <c r="BA6" s="33">
        <f t="shared" si="6"/>
        <v>289.8</v>
      </c>
      <c r="BB6" s="33">
        <f t="shared" si="6"/>
        <v>299.44</v>
      </c>
      <c r="BC6" s="32" t="str">
        <f>IF(BC7="","",IF(BC7="-","【-】","【"&amp;SUBSTITUTE(TEXT(BC7,"#,##0.00"),"-","△")&amp;"】"))</f>
        <v>【262.74】</v>
      </c>
      <c r="BD6" s="33">
        <f>IF(BD7="",NA(),BD7)</f>
        <v>230.16</v>
      </c>
      <c r="BE6" s="33">
        <f t="shared" ref="BE6:BM6" si="7">IF(BE7="",NA(),BE7)</f>
        <v>229.79</v>
      </c>
      <c r="BF6" s="33">
        <f t="shared" si="7"/>
        <v>227.6</v>
      </c>
      <c r="BG6" s="33">
        <f t="shared" si="7"/>
        <v>231.41</v>
      </c>
      <c r="BH6" s="33">
        <f t="shared" si="7"/>
        <v>239.1</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101.21</v>
      </c>
      <c r="BP6" s="33">
        <f t="shared" ref="BP6:BX6" si="8">IF(BP7="",NA(),BP7)</f>
        <v>102.32</v>
      </c>
      <c r="BQ6" s="33">
        <f t="shared" si="8"/>
        <v>108.09</v>
      </c>
      <c r="BR6" s="33">
        <f t="shared" si="8"/>
        <v>109.07</v>
      </c>
      <c r="BS6" s="33">
        <f t="shared" si="8"/>
        <v>107.35</v>
      </c>
      <c r="BT6" s="33">
        <f t="shared" si="8"/>
        <v>99</v>
      </c>
      <c r="BU6" s="33">
        <f t="shared" si="8"/>
        <v>99.91</v>
      </c>
      <c r="BV6" s="33">
        <f t="shared" si="8"/>
        <v>99.89</v>
      </c>
      <c r="BW6" s="33">
        <f t="shared" si="8"/>
        <v>107.05</v>
      </c>
      <c r="BX6" s="33">
        <f t="shared" si="8"/>
        <v>106.4</v>
      </c>
      <c r="BY6" s="32" t="str">
        <f>IF(BY7="","",IF(BY7="-","【-】","【"&amp;SUBSTITUTE(TEXT(BY7,"#,##0.00"),"-","△")&amp;"】"))</f>
        <v>【104.99】</v>
      </c>
      <c r="BZ6" s="33">
        <f>IF(BZ7="",NA(),BZ7)</f>
        <v>171.8</v>
      </c>
      <c r="CA6" s="33">
        <f t="shared" ref="CA6:CI6" si="9">IF(CA7="",NA(),CA7)</f>
        <v>169.44</v>
      </c>
      <c r="CB6" s="33">
        <f t="shared" si="9"/>
        <v>160.49</v>
      </c>
      <c r="CC6" s="33">
        <f t="shared" si="9"/>
        <v>158.41999999999999</v>
      </c>
      <c r="CD6" s="33">
        <f t="shared" si="9"/>
        <v>160.33000000000001</v>
      </c>
      <c r="CE6" s="33">
        <f t="shared" si="9"/>
        <v>164.03</v>
      </c>
      <c r="CF6" s="33">
        <f t="shared" si="9"/>
        <v>164.25</v>
      </c>
      <c r="CG6" s="33">
        <f t="shared" si="9"/>
        <v>165.34</v>
      </c>
      <c r="CH6" s="33">
        <f t="shared" si="9"/>
        <v>155.09</v>
      </c>
      <c r="CI6" s="33">
        <f t="shared" si="9"/>
        <v>156.29</v>
      </c>
      <c r="CJ6" s="32" t="str">
        <f>IF(CJ7="","",IF(CJ7="-","【-】","【"&amp;SUBSTITUTE(TEXT(CJ7,"#,##0.00"),"-","△")&amp;"】"))</f>
        <v>【163.72】</v>
      </c>
      <c r="CK6" s="33">
        <f>IF(CK7="",NA(),CK7)</f>
        <v>59.62</v>
      </c>
      <c r="CL6" s="33">
        <f t="shared" ref="CL6:CT6" si="10">IF(CL7="",NA(),CL7)</f>
        <v>58.93</v>
      </c>
      <c r="CM6" s="33">
        <f t="shared" si="10"/>
        <v>58.54</v>
      </c>
      <c r="CN6" s="33">
        <f t="shared" si="10"/>
        <v>57.95</v>
      </c>
      <c r="CO6" s="33">
        <f t="shared" si="10"/>
        <v>57.45</v>
      </c>
      <c r="CP6" s="33">
        <f t="shared" si="10"/>
        <v>63.07</v>
      </c>
      <c r="CQ6" s="33">
        <f t="shared" si="10"/>
        <v>62.71</v>
      </c>
      <c r="CR6" s="33">
        <f t="shared" si="10"/>
        <v>62.15</v>
      </c>
      <c r="CS6" s="33">
        <f t="shared" si="10"/>
        <v>61.61</v>
      </c>
      <c r="CT6" s="33">
        <f t="shared" si="10"/>
        <v>62.34</v>
      </c>
      <c r="CU6" s="32" t="str">
        <f>IF(CU7="","",IF(CU7="-","【-】","【"&amp;SUBSTITUTE(TEXT(CU7,"#,##0.00"),"-","△")&amp;"】"))</f>
        <v>【59.76】</v>
      </c>
      <c r="CV6" s="33">
        <f>IF(CV7="",NA(),CV7)</f>
        <v>93.6</v>
      </c>
      <c r="CW6" s="33">
        <f t="shared" ref="CW6:DE6" si="11">IF(CW7="",NA(),CW7)</f>
        <v>93.92</v>
      </c>
      <c r="CX6" s="33">
        <f t="shared" si="11"/>
        <v>94.24</v>
      </c>
      <c r="CY6" s="33">
        <f t="shared" si="11"/>
        <v>93.95</v>
      </c>
      <c r="CZ6" s="33">
        <f t="shared" si="11"/>
        <v>93.46</v>
      </c>
      <c r="DA6" s="33">
        <f t="shared" si="11"/>
        <v>89.96</v>
      </c>
      <c r="DB6" s="33">
        <f t="shared" si="11"/>
        <v>90.54</v>
      </c>
      <c r="DC6" s="33">
        <f t="shared" si="11"/>
        <v>90.64</v>
      </c>
      <c r="DD6" s="33">
        <f t="shared" si="11"/>
        <v>90.23</v>
      </c>
      <c r="DE6" s="33">
        <f t="shared" si="11"/>
        <v>90.15</v>
      </c>
      <c r="DF6" s="32" t="str">
        <f>IF(DF7="","",IF(DF7="-","【-】","【"&amp;SUBSTITUTE(TEXT(DF7,"#,##0.00"),"-","△")&amp;"】"))</f>
        <v>【89.95】</v>
      </c>
      <c r="DG6" s="33">
        <f>IF(DG7="",NA(),DG7)</f>
        <v>45.19</v>
      </c>
      <c r="DH6" s="33">
        <f t="shared" ref="DH6:DP6" si="12">IF(DH7="",NA(),DH7)</f>
        <v>46.18</v>
      </c>
      <c r="DI6" s="33">
        <f t="shared" si="12"/>
        <v>46.98</v>
      </c>
      <c r="DJ6" s="33">
        <f t="shared" si="12"/>
        <v>47.42</v>
      </c>
      <c r="DK6" s="33">
        <f t="shared" si="12"/>
        <v>47.45</v>
      </c>
      <c r="DL6" s="33">
        <f t="shared" si="12"/>
        <v>41.47</v>
      </c>
      <c r="DM6" s="33">
        <f t="shared" si="12"/>
        <v>42.43</v>
      </c>
      <c r="DN6" s="33">
        <f t="shared" si="12"/>
        <v>43.24</v>
      </c>
      <c r="DO6" s="33">
        <f t="shared" si="12"/>
        <v>46.36</v>
      </c>
      <c r="DP6" s="33">
        <f t="shared" si="12"/>
        <v>47.37</v>
      </c>
      <c r="DQ6" s="32" t="str">
        <f>IF(DQ7="","",IF(DQ7="-","【-】","【"&amp;SUBSTITUTE(TEXT(DQ7,"#,##0.00"),"-","△")&amp;"】"))</f>
        <v>【47.18】</v>
      </c>
      <c r="DR6" s="33">
        <f>IF(DR7="",NA(),DR7)</f>
        <v>25.53</v>
      </c>
      <c r="DS6" s="33">
        <f t="shared" ref="DS6:EA6" si="13">IF(DS7="",NA(),DS7)</f>
        <v>27.76</v>
      </c>
      <c r="DT6" s="33">
        <f t="shared" si="13"/>
        <v>29.76</v>
      </c>
      <c r="DU6" s="33">
        <f t="shared" si="13"/>
        <v>31.99</v>
      </c>
      <c r="DV6" s="33">
        <f t="shared" si="13"/>
        <v>27.49</v>
      </c>
      <c r="DW6" s="33">
        <f t="shared" si="13"/>
        <v>9.92</v>
      </c>
      <c r="DX6" s="33">
        <f t="shared" si="13"/>
        <v>11.07</v>
      </c>
      <c r="DY6" s="33">
        <f t="shared" si="13"/>
        <v>12.21</v>
      </c>
      <c r="DZ6" s="33">
        <f t="shared" si="13"/>
        <v>13.57</v>
      </c>
      <c r="EA6" s="33">
        <f t="shared" si="13"/>
        <v>14.27</v>
      </c>
      <c r="EB6" s="32" t="str">
        <f>IF(EB7="","",IF(EB7="-","【-】","【"&amp;SUBSTITUTE(TEXT(EB7,"#,##0.00"),"-","△")&amp;"】"))</f>
        <v>【13.18】</v>
      </c>
      <c r="EC6" s="33">
        <f>IF(EC7="",NA(),EC7)</f>
        <v>1.65</v>
      </c>
      <c r="ED6" s="33">
        <f t="shared" ref="ED6:EL6" si="14">IF(ED7="",NA(),ED7)</f>
        <v>2.2400000000000002</v>
      </c>
      <c r="EE6" s="33">
        <f t="shared" si="14"/>
        <v>2.89</v>
      </c>
      <c r="EF6" s="33">
        <f t="shared" si="14"/>
        <v>2.39</v>
      </c>
      <c r="EG6" s="33">
        <f t="shared" si="14"/>
        <v>1.62</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272124</v>
      </c>
      <c r="D7" s="35">
        <v>46</v>
      </c>
      <c r="E7" s="35">
        <v>1</v>
      </c>
      <c r="F7" s="35">
        <v>0</v>
      </c>
      <c r="G7" s="35">
        <v>1</v>
      </c>
      <c r="H7" s="35" t="s">
        <v>93</v>
      </c>
      <c r="I7" s="35" t="s">
        <v>94</v>
      </c>
      <c r="J7" s="35" t="s">
        <v>95</v>
      </c>
      <c r="K7" s="35" t="s">
        <v>96</v>
      </c>
      <c r="L7" s="35" t="s">
        <v>97</v>
      </c>
      <c r="M7" s="36" t="s">
        <v>98</v>
      </c>
      <c r="N7" s="36">
        <v>53.41</v>
      </c>
      <c r="O7" s="36">
        <v>99.98</v>
      </c>
      <c r="P7" s="36">
        <v>2721</v>
      </c>
      <c r="Q7" s="36">
        <v>268965</v>
      </c>
      <c r="R7" s="36">
        <v>41.72</v>
      </c>
      <c r="S7" s="36">
        <v>6446.91</v>
      </c>
      <c r="T7" s="36">
        <v>269280</v>
      </c>
      <c r="U7" s="36">
        <v>35.82</v>
      </c>
      <c r="V7" s="36">
        <v>7517.59</v>
      </c>
      <c r="W7" s="36">
        <v>106.08</v>
      </c>
      <c r="X7" s="36">
        <v>108.69</v>
      </c>
      <c r="Y7" s="36">
        <v>113.48</v>
      </c>
      <c r="Z7" s="36">
        <v>114.24</v>
      </c>
      <c r="AA7" s="36">
        <v>113.12</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414.59</v>
      </c>
      <c r="AT7" s="36">
        <v>551.03</v>
      </c>
      <c r="AU7" s="36">
        <v>639.72</v>
      </c>
      <c r="AV7" s="36">
        <v>338.38</v>
      </c>
      <c r="AW7" s="36">
        <v>287.60000000000002</v>
      </c>
      <c r="AX7" s="36">
        <v>602.73</v>
      </c>
      <c r="AY7" s="36">
        <v>590.46</v>
      </c>
      <c r="AZ7" s="36">
        <v>628.34</v>
      </c>
      <c r="BA7" s="36">
        <v>289.8</v>
      </c>
      <c r="BB7" s="36">
        <v>299.44</v>
      </c>
      <c r="BC7" s="36">
        <v>262.74</v>
      </c>
      <c r="BD7" s="36">
        <v>230.16</v>
      </c>
      <c r="BE7" s="36">
        <v>229.79</v>
      </c>
      <c r="BF7" s="36">
        <v>227.6</v>
      </c>
      <c r="BG7" s="36">
        <v>231.41</v>
      </c>
      <c r="BH7" s="36">
        <v>239.1</v>
      </c>
      <c r="BI7" s="36">
        <v>310.79000000000002</v>
      </c>
      <c r="BJ7" s="36">
        <v>299.16000000000003</v>
      </c>
      <c r="BK7" s="36">
        <v>297.13</v>
      </c>
      <c r="BL7" s="36">
        <v>301.99</v>
      </c>
      <c r="BM7" s="36">
        <v>298.08999999999997</v>
      </c>
      <c r="BN7" s="36">
        <v>276.38</v>
      </c>
      <c r="BO7" s="36">
        <v>101.21</v>
      </c>
      <c r="BP7" s="36">
        <v>102.32</v>
      </c>
      <c r="BQ7" s="36">
        <v>108.09</v>
      </c>
      <c r="BR7" s="36">
        <v>109.07</v>
      </c>
      <c r="BS7" s="36">
        <v>107.35</v>
      </c>
      <c r="BT7" s="36">
        <v>99</v>
      </c>
      <c r="BU7" s="36">
        <v>99.91</v>
      </c>
      <c r="BV7" s="36">
        <v>99.89</v>
      </c>
      <c r="BW7" s="36">
        <v>107.05</v>
      </c>
      <c r="BX7" s="36">
        <v>106.4</v>
      </c>
      <c r="BY7" s="36">
        <v>104.99</v>
      </c>
      <c r="BZ7" s="36">
        <v>171.8</v>
      </c>
      <c r="CA7" s="36">
        <v>169.44</v>
      </c>
      <c r="CB7" s="36">
        <v>160.49</v>
      </c>
      <c r="CC7" s="36">
        <v>158.41999999999999</v>
      </c>
      <c r="CD7" s="36">
        <v>160.33000000000001</v>
      </c>
      <c r="CE7" s="36">
        <v>164.03</v>
      </c>
      <c r="CF7" s="36">
        <v>164.25</v>
      </c>
      <c r="CG7" s="36">
        <v>165.34</v>
      </c>
      <c r="CH7" s="36">
        <v>155.09</v>
      </c>
      <c r="CI7" s="36">
        <v>156.29</v>
      </c>
      <c r="CJ7" s="36">
        <v>163.72</v>
      </c>
      <c r="CK7" s="36">
        <v>59.62</v>
      </c>
      <c r="CL7" s="36">
        <v>58.93</v>
      </c>
      <c r="CM7" s="36">
        <v>58.54</v>
      </c>
      <c r="CN7" s="36">
        <v>57.95</v>
      </c>
      <c r="CO7" s="36">
        <v>57.45</v>
      </c>
      <c r="CP7" s="36">
        <v>63.07</v>
      </c>
      <c r="CQ7" s="36">
        <v>62.71</v>
      </c>
      <c r="CR7" s="36">
        <v>62.15</v>
      </c>
      <c r="CS7" s="36">
        <v>61.61</v>
      </c>
      <c r="CT7" s="36">
        <v>62.34</v>
      </c>
      <c r="CU7" s="36">
        <v>59.76</v>
      </c>
      <c r="CV7" s="36">
        <v>93.6</v>
      </c>
      <c r="CW7" s="36">
        <v>93.92</v>
      </c>
      <c r="CX7" s="36">
        <v>94.24</v>
      </c>
      <c r="CY7" s="36">
        <v>93.95</v>
      </c>
      <c r="CZ7" s="36">
        <v>93.46</v>
      </c>
      <c r="DA7" s="36">
        <v>89.96</v>
      </c>
      <c r="DB7" s="36">
        <v>90.54</v>
      </c>
      <c r="DC7" s="36">
        <v>90.64</v>
      </c>
      <c r="DD7" s="36">
        <v>90.23</v>
      </c>
      <c r="DE7" s="36">
        <v>90.15</v>
      </c>
      <c r="DF7" s="36">
        <v>89.95</v>
      </c>
      <c r="DG7" s="36">
        <v>45.19</v>
      </c>
      <c r="DH7" s="36">
        <v>46.18</v>
      </c>
      <c r="DI7" s="36">
        <v>46.98</v>
      </c>
      <c r="DJ7" s="36">
        <v>47.42</v>
      </c>
      <c r="DK7" s="36">
        <v>47.45</v>
      </c>
      <c r="DL7" s="36">
        <v>41.47</v>
      </c>
      <c r="DM7" s="36">
        <v>42.43</v>
      </c>
      <c r="DN7" s="36">
        <v>43.24</v>
      </c>
      <c r="DO7" s="36">
        <v>46.36</v>
      </c>
      <c r="DP7" s="36">
        <v>47.37</v>
      </c>
      <c r="DQ7" s="36">
        <v>47.18</v>
      </c>
      <c r="DR7" s="36">
        <v>25.53</v>
      </c>
      <c r="DS7" s="36">
        <v>27.76</v>
      </c>
      <c r="DT7" s="36">
        <v>29.76</v>
      </c>
      <c r="DU7" s="36">
        <v>31.99</v>
      </c>
      <c r="DV7" s="36">
        <v>27.49</v>
      </c>
      <c r="DW7" s="36">
        <v>9.92</v>
      </c>
      <c r="DX7" s="36">
        <v>11.07</v>
      </c>
      <c r="DY7" s="36">
        <v>12.21</v>
      </c>
      <c r="DZ7" s="36">
        <v>13.57</v>
      </c>
      <c r="EA7" s="36">
        <v>14.27</v>
      </c>
      <c r="EB7" s="36">
        <v>13.18</v>
      </c>
      <c r="EC7" s="36">
        <v>1.65</v>
      </c>
      <c r="ED7" s="36">
        <v>2.2400000000000002</v>
      </c>
      <c r="EE7" s="36">
        <v>2.89</v>
      </c>
      <c r="EF7" s="36">
        <v>2.39</v>
      </c>
      <c r="EG7" s="36">
        <v>1.62</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20040215</cp:lastModifiedBy>
  <dcterms:created xsi:type="dcterms:W3CDTF">2017-02-01T08:44:37Z</dcterms:created>
  <dcterms:modified xsi:type="dcterms:W3CDTF">2017-02-22T06:53:02Z</dcterms:modified>
  <cp:category/>
</cp:coreProperties>
</file>