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60" windowWidth="20610" windowHeight="11625"/>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Y6" i="5"/>
  <c r="X6" i="5"/>
  <c r="W6" i="5"/>
  <c r="V6" i="5"/>
  <c r="U6" i="5"/>
  <c r="T6" i="5"/>
  <c r="S6" i="5"/>
  <c r="R6" i="5"/>
  <c r="Q6" i="5"/>
  <c r="P6" i="5"/>
  <c r="O6" i="5"/>
  <c r="N6" i="5"/>
  <c r="M6" i="5"/>
  <c r="L6" i="5"/>
  <c r="K6" i="5"/>
  <c r="J6" i="5"/>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V9" i="4"/>
  <c r="AQ9" i="4"/>
  <c r="BK8" i="4"/>
  <c r="BF8" i="4"/>
  <c r="BA8" i="4"/>
  <c r="AV8" i="4"/>
  <c r="AQ8" i="4"/>
  <c r="Z8" i="4"/>
  <c r="R8" i="4"/>
  <c r="J8" i="4"/>
  <c r="B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<sst xmlns="http://schemas.openxmlformats.org/spreadsheetml/2006/main" count="314" uniqueCount="125">
  <si>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</si>
  <si>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</si>
  <si>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</si>
  <si>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</si>
  <si>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</si>
  <si>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</si>
  <si>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</si>
  <si>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</si>
  <si>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</si>
  <si>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</si>
  <si>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</si>
  <si>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</si>
  <si>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</si>
  <si>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</si>
  <si>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</si>
  <si>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</si>
  <si>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</si>
  <si>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</si>
  <si>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</si>
  <si>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</si>
  <si>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</si>
  <si>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</si>
  <si>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</si>
  <si>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</si>
  <si>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</si>
  <si>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</si>
  <si>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</si>
  <si>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</si>
  <si>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</si>
  <si>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</si>
  <si>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</si>
  <si>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</si>
  <si>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</si>
  <si>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</si>
  <si>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</si>
  <si>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</si>
  <si>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</si>
  <si>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</si>
  <si>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</si>
  <si>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</si>
  <si>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</si>
  <si>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</si>
  <si>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</si>
  <si>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</si>
  <si>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</si>
  <si>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</si>
  <si>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</si>
  <si>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</si>
  <si>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</si>
  <si>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</si>
  <si>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</si>
  <si>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</si>
  <si>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</si>
  <si>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</si>
  <si>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</si>
  <si>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</si>
  <si>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</si>
  <si>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</si>
  <si>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</si>
  <si>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</si>
  <si>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</si>
  <si>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</si>
  <si>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</si>
  <si>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</si>
  <si>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</si>
  <si>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</si>
  <si>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</si>
  <si>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</si>
  <si>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</si>
  <si>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</si>
  <si>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</si>
  <si>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</si>
  <si>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</si>
  <si>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</si>
  <si>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</si>
  <si>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</si>
  <si>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</si>
  <si>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</si>
  <si>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</si>
  <si>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</si>
  <si>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</si>
  <si>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</si>
  <si>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</si>
  <si>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</si>
  <si>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</si>
  <si>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</si>
  <si>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</si>
  <si>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272078</t>
  </si>
  <si>
    <t>46</t>
  </si>
  <si>
    <t>03</t>
  </si>
  <si>
    <t>3</t>
  </si>
  <si>
    <t>000</t>
  </si>
  <si>
    <t>大阪府　高槻市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</si>
  <si>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</si>
  <si>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</si>
  <si>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</si>
  <si>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</si>
  <si>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</si>
  <si>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</si>
  <si>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</si>
  <si>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</si>
  <si>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</si>
  <si>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</si>
  <si>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</si>
  <si>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</si>
  <si>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</si>
  <si>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</si>
  <si>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</si>
  <si>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</si>
  <si>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</si>
  <si>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</si>
  <si>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</si>
  <si>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</si>
  <si>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</si>
  <si>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</si>
  <si>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</si>
  <si>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</si>
  <si>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</si>
  <si>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</si>
  <si>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</si>
  <si>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</si>
  <si>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</si>
  <si>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　指標のほぼすべての項目において平均値に比べて良好な数値となっている。特に流動比率においては200％以上の数値が望ましいとされている中で高槻市は大きく上回っている。
　また、累積欠損金や企業債もなく、経営状況は非常に健全であるといえる。
　しかし営業収支比率においては、公営企業平均値を上回っているとはいえ、100％には達していない。その理由として、営業収入は利用者増加の取組みなどによって少子高齢化にもかかわらずほぼ現状を維持できているのに対し、人件費において、人事院勧告による増加や被用者年金制度の一元化による法定福利費の増加及び会計制度改正に係る退職給付引当金の引当義務化などが主な原因で増加しており、営業収支比率としては黒字化できていない。</t>
    <rPh sb="1" eb="3">
      <t>シヒョウ</t>
    </rPh>
    <rPh sb="10" eb="12">
      <t>コウモク</t>
    </rPh>
    <rPh sb="16" eb="18">
      <t>ヘイキン</t>
    </rPh>
    <rPh sb="18" eb="19">
      <t>チ</t>
    </rPh>
    <rPh sb="20" eb="21">
      <t>クラ</t>
    </rPh>
    <rPh sb="23" eb="25">
      <t>リョウコウ</t>
    </rPh>
    <rPh sb="26" eb="28">
      <t>スウチ</t>
    </rPh>
    <rPh sb="35" eb="36">
      <t>トク</t>
    </rPh>
    <rPh sb="37" eb="39">
      <t>リュウドウ</t>
    </rPh>
    <rPh sb="39" eb="41">
      <t>ヒリツ</t>
    </rPh>
    <rPh sb="50" eb="52">
      <t>イジョウ</t>
    </rPh>
    <rPh sb="53" eb="55">
      <t>スウチ</t>
    </rPh>
    <rPh sb="56" eb="57">
      <t>ノゾ</t>
    </rPh>
    <rPh sb="66" eb="67">
      <t>ナカ</t>
    </rPh>
    <rPh sb="68" eb="70">
      <t>タカツキ</t>
    </rPh>
    <rPh sb="70" eb="71">
      <t>シ</t>
    </rPh>
    <rPh sb="72" eb="73">
      <t>オオ</t>
    </rPh>
    <rPh sb="75" eb="77">
      <t>ウワマワ</t>
    </rPh>
    <rPh sb="87" eb="89">
      <t>ルイセキ</t>
    </rPh>
    <rPh sb="89" eb="92">
      <t>ケッソンキン</t>
    </rPh>
    <rPh sb="93" eb="95">
      <t>キギョウ</t>
    </rPh>
    <rPh sb="95" eb="96">
      <t>サイ</t>
    </rPh>
    <rPh sb="100" eb="102">
      <t>ケイエイ</t>
    </rPh>
    <rPh sb="102" eb="104">
      <t>ジョウキョウ</t>
    </rPh>
    <rPh sb="105" eb="107">
      <t>ヒジョウ</t>
    </rPh>
    <rPh sb="108" eb="110">
      <t>ケンゼン</t>
    </rPh>
    <rPh sb="123" eb="125">
      <t>エイギョウ</t>
    </rPh>
    <rPh sb="125" eb="127">
      <t>シュウシ</t>
    </rPh>
    <rPh sb="127" eb="129">
      <t>ヒリツ</t>
    </rPh>
    <rPh sb="135" eb="137">
      <t>コウエイ</t>
    </rPh>
    <rPh sb="137" eb="139">
      <t>キギョウ</t>
    </rPh>
    <rPh sb="139" eb="142">
      <t>ヘイキンチ</t>
    </rPh>
    <rPh sb="143" eb="145">
      <t>ウワマワ</t>
    </rPh>
    <rPh sb="160" eb="161">
      <t>タッ</t>
    </rPh>
    <rPh sb="169" eb="171">
      <t>リユウ</t>
    </rPh>
    <rPh sb="175" eb="177">
      <t>エイギョウ</t>
    </rPh>
    <rPh sb="177" eb="179">
      <t>シュウニュウ</t>
    </rPh>
    <rPh sb="180" eb="183">
      <t>リヨウシャ</t>
    </rPh>
    <rPh sb="183" eb="184">
      <t>ゾウ</t>
    </rPh>
    <rPh sb="184" eb="185">
      <t>カ</t>
    </rPh>
    <rPh sb="186" eb="187">
      <t>ト</t>
    </rPh>
    <rPh sb="187" eb="188">
      <t>ク</t>
    </rPh>
    <rPh sb="195" eb="197">
      <t>ショウシ</t>
    </rPh>
    <rPh sb="197" eb="200">
      <t>コウレイカ</t>
    </rPh>
    <rPh sb="209" eb="211">
      <t>ゲンジョウ</t>
    </rPh>
    <rPh sb="212" eb="214">
      <t>イジ</t>
    </rPh>
    <rPh sb="221" eb="222">
      <t>タイ</t>
    </rPh>
    <rPh sb="224" eb="227">
      <t>ジンケンヒ</t>
    </rPh>
    <rPh sb="232" eb="235">
      <t>ジンジイン</t>
    </rPh>
    <rPh sb="235" eb="237">
      <t>カンコク</t>
    </rPh>
    <rPh sb="240" eb="241">
      <t>ゾウ</t>
    </rPh>
    <rPh sb="241" eb="242">
      <t>カ</t>
    </rPh>
    <rPh sb="243" eb="246">
      <t>ヒヨウシャ</t>
    </rPh>
    <rPh sb="246" eb="248">
      <t>ネンキン</t>
    </rPh>
    <rPh sb="248" eb="250">
      <t>セイド</t>
    </rPh>
    <rPh sb="251" eb="254">
      <t>イチゲンカ</t>
    </rPh>
    <rPh sb="257" eb="259">
      <t>ホウテイ</t>
    </rPh>
    <rPh sb="259" eb="261">
      <t>フクリ</t>
    </rPh>
    <rPh sb="261" eb="262">
      <t>ヒ</t>
    </rPh>
    <rPh sb="263" eb="264">
      <t>ゾウ</t>
    </rPh>
    <rPh sb="264" eb="265">
      <t>カ</t>
    </rPh>
    <rPh sb="265" eb="266">
      <t>オヨ</t>
    </rPh>
    <rPh sb="267" eb="269">
      <t>カイケイ</t>
    </rPh>
    <rPh sb="269" eb="271">
      <t>セイド</t>
    </rPh>
    <rPh sb="271" eb="273">
      <t>カイセイ</t>
    </rPh>
    <rPh sb="274" eb="275">
      <t>カカ</t>
    </rPh>
    <rPh sb="276" eb="278">
      <t>タイショク</t>
    </rPh>
    <rPh sb="278" eb="280">
      <t>キュウフ</t>
    </rPh>
    <rPh sb="280" eb="282">
      <t>ヒキアテ</t>
    </rPh>
    <rPh sb="282" eb="283">
      <t>キン</t>
    </rPh>
    <rPh sb="284" eb="286">
      <t>ヒキアテ</t>
    </rPh>
    <rPh sb="286" eb="289">
      <t>ギムカ</t>
    </rPh>
    <rPh sb="292" eb="293">
      <t>オモ</t>
    </rPh>
    <rPh sb="294" eb="296">
      <t>ゲンイン</t>
    </rPh>
    <rPh sb="297" eb="298">
      <t>ゾウ</t>
    </rPh>
    <rPh sb="298" eb="299">
      <t>カ</t>
    </rPh>
    <phoneticPr fontId="4"/>
  </si>
  <si>
    <t>　走行キロ当たりの運送原価及び人件費が平均値に比べて高い原因については、高槻市は主に住宅地と鉄道駅間の輸送であるため、朝夕の通勤・通学時間帯は乗客数が一方向に偏る輸送となり、輸送効率を向上させるため、一方を回送としている。そのため、実車走行キロが少なくなり走行キロ当たりの運送原価や人件費が高くなっている。
　また、大都市の公営交通事業者や大手民間事業者においては、路線を他の事業者に委託した結果、高槻市においては人件費として計上されているものが経費として計上されている。そのことも走行キロ当たりの人件費が平均値と比較して高くなっている要因の一つと考えられる。</t>
    <rPh sb="1" eb="3">
      <t>ソウコウ</t>
    </rPh>
    <rPh sb="5" eb="6">
      <t>ア</t>
    </rPh>
    <rPh sb="9" eb="11">
      <t>ウンソウ</t>
    </rPh>
    <rPh sb="11" eb="13">
      <t>ゲンカ</t>
    </rPh>
    <rPh sb="13" eb="14">
      <t>オヨ</t>
    </rPh>
    <rPh sb="15" eb="18">
      <t>ジンケンヒ</t>
    </rPh>
    <rPh sb="19" eb="21">
      <t>ヘイキン</t>
    </rPh>
    <rPh sb="21" eb="22">
      <t>チ</t>
    </rPh>
    <rPh sb="23" eb="24">
      <t>クラ</t>
    </rPh>
    <rPh sb="26" eb="27">
      <t>タカ</t>
    </rPh>
    <rPh sb="28" eb="30">
      <t>ゲンイン</t>
    </rPh>
    <rPh sb="36" eb="38">
      <t>タカツキ</t>
    </rPh>
    <rPh sb="38" eb="39">
      <t>シ</t>
    </rPh>
    <rPh sb="40" eb="41">
      <t>オモ</t>
    </rPh>
    <rPh sb="42" eb="44">
      <t>ジュウタク</t>
    </rPh>
    <rPh sb="44" eb="45">
      <t>チ</t>
    </rPh>
    <rPh sb="46" eb="48">
      <t>テツドウ</t>
    </rPh>
    <rPh sb="48" eb="49">
      <t>エキ</t>
    </rPh>
    <rPh sb="49" eb="50">
      <t>カン</t>
    </rPh>
    <rPh sb="51" eb="53">
      <t>ユソウ</t>
    </rPh>
    <rPh sb="59" eb="60">
      <t>アサ</t>
    </rPh>
    <rPh sb="60" eb="61">
      <t>ユウ</t>
    </rPh>
    <rPh sb="62" eb="64">
      <t>ツウキン</t>
    </rPh>
    <rPh sb="65" eb="67">
      <t>ツウガク</t>
    </rPh>
    <rPh sb="67" eb="70">
      <t>ジカンタイ</t>
    </rPh>
    <rPh sb="71" eb="74">
      <t>ジョウキャクスウ</t>
    </rPh>
    <rPh sb="75" eb="78">
      <t>イチホウコウ</t>
    </rPh>
    <rPh sb="79" eb="80">
      <t>カタヨ</t>
    </rPh>
    <rPh sb="81" eb="83">
      <t>ユソウ</t>
    </rPh>
    <rPh sb="87" eb="89">
      <t>ユソウ</t>
    </rPh>
    <rPh sb="89" eb="91">
      <t>コウリツ</t>
    </rPh>
    <rPh sb="92" eb="94">
      <t>コウジョウ</t>
    </rPh>
    <rPh sb="100" eb="102">
      <t>イッポウ</t>
    </rPh>
    <rPh sb="103" eb="105">
      <t>カイソウ</t>
    </rPh>
    <rPh sb="158" eb="159">
      <t>ダイ</t>
    </rPh>
    <rPh sb="159" eb="161">
      <t>トシ</t>
    </rPh>
    <rPh sb="162" eb="164">
      <t>コウエイ</t>
    </rPh>
    <rPh sb="164" eb="166">
      <t>コウツウ</t>
    </rPh>
    <rPh sb="166" eb="169">
      <t>ジギョウシャ</t>
    </rPh>
    <rPh sb="170" eb="172">
      <t>オオテ</t>
    </rPh>
    <rPh sb="172" eb="174">
      <t>ミンカン</t>
    </rPh>
    <rPh sb="174" eb="176">
      <t>ジギョウ</t>
    </rPh>
    <rPh sb="176" eb="177">
      <t>シャ</t>
    </rPh>
    <rPh sb="183" eb="185">
      <t>ロセン</t>
    </rPh>
    <rPh sb="186" eb="187">
      <t>タ</t>
    </rPh>
    <rPh sb="188" eb="191">
      <t>ジギョウシャ</t>
    </rPh>
    <rPh sb="192" eb="194">
      <t>イタク</t>
    </rPh>
    <rPh sb="196" eb="198">
      <t>ケッカ</t>
    </rPh>
    <rPh sb="199" eb="201">
      <t>タカツキ</t>
    </rPh>
    <rPh sb="207" eb="210">
      <t>ジンケンヒ</t>
    </rPh>
    <rPh sb="213" eb="215">
      <t>ケイジョウ</t>
    </rPh>
    <rPh sb="223" eb="225">
      <t>ケイヒ</t>
    </rPh>
    <rPh sb="228" eb="230">
      <t>ケイジョウ</t>
    </rPh>
    <rPh sb="241" eb="243">
      <t>ソウコウ</t>
    </rPh>
    <rPh sb="245" eb="246">
      <t>ア</t>
    </rPh>
    <rPh sb="249" eb="252">
      <t>ジンケンヒ</t>
    </rPh>
    <rPh sb="253" eb="256">
      <t>ヘイキンチ</t>
    </rPh>
    <rPh sb="257" eb="259">
      <t>ヒカク</t>
    </rPh>
    <rPh sb="261" eb="262">
      <t>タカ</t>
    </rPh>
    <rPh sb="268" eb="270">
      <t>ヨウイン</t>
    </rPh>
    <rPh sb="271" eb="272">
      <t>ヒト</t>
    </rPh>
    <rPh sb="274" eb="275">
      <t>カンガ</t>
    </rPh>
    <phoneticPr fontId="4"/>
  </si>
  <si>
    <t xml:space="preserve">　現状においては累積欠損金はなく、経常収支においても黒字で推移しているため、良好な経営状態である。
　しかし、少子高齢化による生産年齢人口の減少、平成33年度から車両の大量更新が約10年間続くことによる減価償却費の増加及び同年度から退職者数の増加が予定されているため、その間においては経常収支についても厳しい予測をたてており、流動比率においても悪化することが懸念されている。
　今後、策定を予定している経営戦略のなかで、バス運行の効率化や総人件費の抑制などの取組みを継続する一方で、車両や保有施設を利用したさらなる広告収入等での増収に取り組み、安定した経営を目指していくものである。
</t>
    <rPh sb="1" eb="3">
      <t>ゲンジョウ</t>
    </rPh>
    <rPh sb="8" eb="10">
      <t>ルイセキ</t>
    </rPh>
    <rPh sb="10" eb="13">
      <t>ケッソンキン</t>
    </rPh>
    <rPh sb="17" eb="19">
      <t>ケイジョウ</t>
    </rPh>
    <rPh sb="19" eb="21">
      <t>シュウシ</t>
    </rPh>
    <rPh sb="26" eb="28">
      <t>クロジ</t>
    </rPh>
    <rPh sb="29" eb="31">
      <t>スイイ</t>
    </rPh>
    <rPh sb="38" eb="40">
      <t>リョウコウ</t>
    </rPh>
    <rPh sb="41" eb="43">
      <t>ケイエイ</t>
    </rPh>
    <rPh sb="43" eb="45">
      <t>ジョウタイ</t>
    </rPh>
    <rPh sb="55" eb="57">
      <t>ショウシ</t>
    </rPh>
    <rPh sb="57" eb="60">
      <t>コウレイカ</t>
    </rPh>
    <rPh sb="63" eb="65">
      <t>セイサン</t>
    </rPh>
    <rPh sb="65" eb="67">
      <t>ネンレイ</t>
    </rPh>
    <rPh sb="67" eb="69">
      <t>ジンコウ</t>
    </rPh>
    <rPh sb="70" eb="72">
      <t>ゲンショウ</t>
    </rPh>
    <rPh sb="73" eb="75">
      <t>ヘイセイ</t>
    </rPh>
    <rPh sb="77" eb="79">
      <t>ネンド</t>
    </rPh>
    <rPh sb="81" eb="83">
      <t>シャリョウ</t>
    </rPh>
    <rPh sb="84" eb="86">
      <t>タイリョウ</t>
    </rPh>
    <rPh sb="86" eb="88">
      <t>コウシン</t>
    </rPh>
    <rPh sb="89" eb="90">
      <t>ヤク</t>
    </rPh>
    <rPh sb="92" eb="94">
      <t>ネンカン</t>
    </rPh>
    <rPh sb="94" eb="95">
      <t>ツヅ</t>
    </rPh>
    <rPh sb="101" eb="103">
      <t>ゲンカ</t>
    </rPh>
    <rPh sb="103" eb="105">
      <t>ショウキャク</t>
    </rPh>
    <rPh sb="105" eb="106">
      <t>ヒ</t>
    </rPh>
    <rPh sb="107" eb="108">
      <t>ゾウ</t>
    </rPh>
    <rPh sb="108" eb="109">
      <t>カ</t>
    </rPh>
    <rPh sb="109" eb="110">
      <t>オヨ</t>
    </rPh>
    <rPh sb="111" eb="112">
      <t>ドウ</t>
    </rPh>
    <rPh sb="112" eb="114">
      <t>ネンド</t>
    </rPh>
    <rPh sb="116" eb="119">
      <t>タイショクシャ</t>
    </rPh>
    <rPh sb="119" eb="120">
      <t>スウ</t>
    </rPh>
    <rPh sb="121" eb="122">
      <t>ゾウ</t>
    </rPh>
    <rPh sb="122" eb="123">
      <t>カ</t>
    </rPh>
    <rPh sb="124" eb="126">
      <t>ヨテイ</t>
    </rPh>
    <rPh sb="136" eb="137">
      <t>アイダ</t>
    </rPh>
    <rPh sb="142" eb="144">
      <t>ケイジョウ</t>
    </rPh>
    <rPh sb="144" eb="146">
      <t>シュウシ</t>
    </rPh>
    <rPh sb="151" eb="152">
      <t>キビ</t>
    </rPh>
    <rPh sb="154" eb="156">
      <t>ヨソク</t>
    </rPh>
    <rPh sb="163" eb="165">
      <t>リュウドウ</t>
    </rPh>
    <rPh sb="165" eb="167">
      <t>ヒリツ</t>
    </rPh>
    <rPh sb="172" eb="174">
      <t>アッカ</t>
    </rPh>
    <rPh sb="179" eb="181">
      <t>ケネン</t>
    </rPh>
    <rPh sb="189" eb="191">
      <t>コンゴ</t>
    </rPh>
    <rPh sb="192" eb="194">
      <t>サクテイ</t>
    </rPh>
    <rPh sb="195" eb="197">
      <t>ヨテイ</t>
    </rPh>
    <rPh sb="201" eb="203">
      <t>ケイエイ</t>
    </rPh>
    <rPh sb="203" eb="205">
      <t>センリャク</t>
    </rPh>
    <rPh sb="212" eb="214">
      <t>ウンコウ</t>
    </rPh>
    <rPh sb="215" eb="218">
      <t>コウリツカ</t>
    </rPh>
    <rPh sb="219" eb="220">
      <t>ソウ</t>
    </rPh>
    <rPh sb="220" eb="223">
      <t>ジンケンヒ</t>
    </rPh>
    <rPh sb="224" eb="226">
      <t>ヨクセイ</t>
    </rPh>
    <rPh sb="229" eb="230">
      <t>ト</t>
    </rPh>
    <rPh sb="230" eb="231">
      <t>ク</t>
    </rPh>
    <rPh sb="233" eb="235">
      <t>ケイゾク</t>
    </rPh>
    <rPh sb="237" eb="239">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</si>
</sst>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3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29" fillId="0" borderId="10" xfId="1" applyFont="1" applyBorder="1" applyAlignment="1" applyProtection="1">
      <alignment horizontal="left" vertical="top" wrapText="1"/>
      <protection locked="0"/>
    </xf>
    <xf numFmtId="0" fontId="29" fillId="0" borderId="0" xfId="1" applyFont="1" applyBorder="1" applyAlignment="1" applyProtection="1">
      <alignment horizontal="left" vertical="top" wrapText="1"/>
      <protection locked="0"/>
    </xf>
    <xf numFmtId="0" fontId="29" fillId="0" borderId="11" xfId="1" applyFont="1" applyBorder="1" applyAlignment="1" applyProtection="1">
      <alignment horizontal="left" vertical="top" wrapText="1"/>
      <protection locked="0"/>
    </xf>
    <xf numFmtId="0" fontId="29" fillId="0" borderId="14" xfId="1" applyFont="1" applyBorder="1" applyAlignment="1" applyProtection="1">
      <alignment horizontal="left" vertical="top" wrapText="1"/>
      <protection locked="0"/>
    </xf>
    <xf numFmtId="0" fontId="29" fillId="0" borderId="1" xfId="1" applyFont="1" applyBorder="1" applyAlignment="1" applyProtection="1">
      <alignment horizontal="left" vertical="top" wrapText="1"/>
      <protection locked="0"/>
    </xf>
    <xf numFmtId="0" fontId="29"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107.5</c:v>
                </c:pt>
                <c:pt idx="1">
                  <c:v>105</c:v>
                </c:pt>
                <c:pt idx="2">
                  <c:v>105.3</c:v>
                </c:pt>
                <c:pt idx="3">
                  <c:v>108.1</c:v>
                </c:pt>
                <c:pt idx="4">
                  <c:v>105.5</c:v>
                </c:pt>
              </c:numCache>
            </c:numRef>
          </c:val>
        </c:ser>
        <c:dLbls>
          <c:showLegendKey val="0"/>
          <c:showVal val="0"/>
          <c:showCatName val="0"/>
          <c:showSerName val="0"/>
          <c:showPercent val="0"/>
          <c:showBubbleSize val="0"/>
        </c:dLbls>
        <c:gapWidth val="180"/>
        <c:overlap val="-90"/>
        <c:axId val="34631040"/>
        <c:axId val="49034368"/>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631040"/>
        <c:axId val="49034368"/>
      </c:lineChart>
      <c:catAx>
        <c:axId val="34631040"/>
        <c:scaling>
          <c:orientation val="minMax"/>
        </c:scaling>
        <c:delete val="0"/>
        <c:axPos val="b"/>
        <c:numFmt formatCode="ge" sourceLinked="1"/>
        <c:majorTickMark val="none"/>
        <c:minorTickMark val="none"/>
        <c:tickLblPos val="none"/>
        <c:crossAx val="49034368"/>
        <c:crosses val="autoZero"/>
        <c:auto val="0"/>
        <c:lblAlgn val="ctr"/>
        <c:lblOffset val="100"/>
        <c:noMultiLvlLbl val="1"/>
      </c:catAx>
      <c:valAx>
        <c:axId val="4903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310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747.34</c:v>
                </c:pt>
                <c:pt idx="1">
                  <c:v>742.61</c:v>
                </c:pt>
                <c:pt idx="2">
                  <c:v>732.16</c:v>
                </c:pt>
                <c:pt idx="3">
                  <c:v>726.28</c:v>
                </c:pt>
                <c:pt idx="4">
                  <c:v>734.02</c:v>
                </c:pt>
              </c:numCache>
            </c:numRef>
          </c:val>
        </c:ser>
        <c:dLbls>
          <c:showLegendKey val="0"/>
          <c:showVal val="0"/>
          <c:showCatName val="0"/>
          <c:showSerName val="0"/>
          <c:showPercent val="0"/>
          <c:showBubbleSize val="0"/>
        </c:dLbls>
        <c:gapWidth val="180"/>
        <c:overlap val="-90"/>
        <c:axId val="81171968"/>
        <c:axId val="81173888"/>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490.42</c:v>
                </c:pt>
                <c:pt idx="1">
                  <c:v>467.41</c:v>
                </c:pt>
                <c:pt idx="2">
                  <c:v>488.26</c:v>
                </c:pt>
                <c:pt idx="3">
                  <c:v>486.02</c:v>
                </c:pt>
                <c:pt idx="4">
                  <c:v>495.21</c:v>
                </c:pt>
              </c:numCache>
            </c:numRef>
          </c:val>
          <c:smooth val="0"/>
        </c:ser>
        <c:dLbls>
          <c:showLegendKey val="0"/>
          <c:showVal val="0"/>
          <c:showCatName val="0"/>
          <c:showSerName val="0"/>
          <c:showPercent val="0"/>
          <c:showBubbleSize val="0"/>
        </c:dLbls>
        <c:marker val="1"/>
        <c:smooth val="0"/>
        <c:axId val="81171968"/>
        <c:axId val="81173888"/>
      </c:lineChart>
      <c:catAx>
        <c:axId val="81171968"/>
        <c:scaling>
          <c:orientation val="minMax"/>
        </c:scaling>
        <c:delete val="0"/>
        <c:axPos val="b"/>
        <c:numFmt formatCode="ge" sourceLinked="1"/>
        <c:majorTickMark val="none"/>
        <c:minorTickMark val="none"/>
        <c:tickLblPos val="none"/>
        <c:crossAx val="81173888"/>
        <c:crosses val="autoZero"/>
        <c:auto val="0"/>
        <c:lblAlgn val="ctr"/>
        <c:lblOffset val="100"/>
        <c:noMultiLvlLbl val="1"/>
      </c:catAx>
      <c:valAx>
        <c:axId val="811738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17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24.5</c:v>
                </c:pt>
                <c:pt idx="1">
                  <c:v>24.5</c:v>
                </c:pt>
                <c:pt idx="2">
                  <c:v>24.3</c:v>
                </c:pt>
                <c:pt idx="3">
                  <c:v>23.8</c:v>
                </c:pt>
                <c:pt idx="4">
                  <c:v>23.6</c:v>
                </c:pt>
              </c:numCache>
            </c:numRef>
          </c:val>
        </c:ser>
        <c:dLbls>
          <c:showLegendKey val="0"/>
          <c:showVal val="0"/>
          <c:showCatName val="0"/>
          <c:showSerName val="0"/>
          <c:showPercent val="0"/>
          <c:showBubbleSize val="0"/>
        </c:dLbls>
        <c:gapWidth val="180"/>
        <c:overlap val="-90"/>
        <c:axId val="81195008"/>
        <c:axId val="81196928"/>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81195008"/>
        <c:axId val="81196928"/>
      </c:lineChart>
      <c:catAx>
        <c:axId val="81195008"/>
        <c:scaling>
          <c:orientation val="minMax"/>
        </c:scaling>
        <c:delete val="0"/>
        <c:axPos val="b"/>
        <c:numFmt formatCode="ge" sourceLinked="1"/>
        <c:majorTickMark val="none"/>
        <c:minorTickMark val="none"/>
        <c:tickLblPos val="none"/>
        <c:crossAx val="81196928"/>
        <c:crosses val="autoZero"/>
        <c:auto val="0"/>
        <c:lblAlgn val="ctr"/>
        <c:lblOffset val="100"/>
        <c:noMultiLvlLbl val="1"/>
      </c:catAx>
      <c:valAx>
        <c:axId val="8119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195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80902784"/>
        <c:axId val="80913152"/>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80902784"/>
        <c:axId val="80913152"/>
      </c:lineChart>
      <c:catAx>
        <c:axId val="80902784"/>
        <c:scaling>
          <c:orientation val="minMax"/>
        </c:scaling>
        <c:delete val="0"/>
        <c:axPos val="b"/>
        <c:numFmt formatCode="ge" sourceLinked="1"/>
        <c:majorTickMark val="none"/>
        <c:minorTickMark val="none"/>
        <c:tickLblPos val="none"/>
        <c:crossAx val="80913152"/>
        <c:crosses val="autoZero"/>
        <c:auto val="0"/>
        <c:lblAlgn val="ctr"/>
        <c:lblOffset val="100"/>
        <c:noMultiLvlLbl val="1"/>
      </c:catAx>
      <c:valAx>
        <c:axId val="8091315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902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98.9</c:v>
                </c:pt>
                <c:pt idx="1">
                  <c:v>97.3</c:v>
                </c:pt>
                <c:pt idx="2">
                  <c:v>97.9</c:v>
                </c:pt>
                <c:pt idx="3">
                  <c:v>98.6</c:v>
                </c:pt>
                <c:pt idx="4">
                  <c:v>97.9</c:v>
                </c:pt>
              </c:numCache>
            </c:numRef>
          </c:val>
        </c:ser>
        <c:dLbls>
          <c:showLegendKey val="0"/>
          <c:showVal val="0"/>
          <c:showCatName val="0"/>
          <c:showSerName val="0"/>
          <c:showPercent val="0"/>
          <c:showBubbleSize val="0"/>
        </c:dLbls>
        <c:gapWidth val="180"/>
        <c:overlap val="-90"/>
        <c:axId val="34213888"/>
        <c:axId val="34215040"/>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213888"/>
        <c:axId val="34215040"/>
      </c:lineChart>
      <c:catAx>
        <c:axId val="34213888"/>
        <c:scaling>
          <c:orientation val="minMax"/>
        </c:scaling>
        <c:delete val="0"/>
        <c:axPos val="b"/>
        <c:numFmt formatCode="ge" sourceLinked="1"/>
        <c:majorTickMark val="none"/>
        <c:minorTickMark val="none"/>
        <c:tickLblPos val="none"/>
        <c:crossAx val="34215040"/>
        <c:crosses val="autoZero"/>
        <c:auto val="0"/>
        <c:lblAlgn val="ctr"/>
        <c:lblOffset val="100"/>
        <c:noMultiLvlLbl val="1"/>
      </c:catAx>
      <c:valAx>
        <c:axId val="3421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13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1549.4</c:v>
                </c:pt>
                <c:pt idx="1">
                  <c:v>2083.3000000000002</c:v>
                </c:pt>
                <c:pt idx="2">
                  <c:v>1702.3</c:v>
                </c:pt>
                <c:pt idx="3">
                  <c:v>925.9</c:v>
                </c:pt>
                <c:pt idx="4">
                  <c:v>1070.5999999999999</c:v>
                </c:pt>
              </c:numCache>
            </c:numRef>
          </c:val>
        </c:ser>
        <c:dLbls>
          <c:showLegendKey val="0"/>
          <c:showVal val="0"/>
          <c:showCatName val="0"/>
          <c:showSerName val="0"/>
          <c:showPercent val="0"/>
          <c:showBubbleSize val="0"/>
        </c:dLbls>
        <c:gapWidth val="180"/>
        <c:overlap val="-90"/>
        <c:axId val="34241920"/>
        <c:axId val="34264192"/>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241920"/>
        <c:axId val="34264192"/>
      </c:lineChart>
      <c:catAx>
        <c:axId val="34241920"/>
        <c:scaling>
          <c:orientation val="minMax"/>
        </c:scaling>
        <c:delete val="0"/>
        <c:axPos val="b"/>
        <c:numFmt formatCode="ge" sourceLinked="1"/>
        <c:majorTickMark val="none"/>
        <c:minorTickMark val="none"/>
        <c:tickLblPos val="none"/>
        <c:crossAx val="34264192"/>
        <c:crosses val="autoZero"/>
        <c:auto val="0"/>
        <c:lblAlgn val="ctr"/>
        <c:lblOffset val="100"/>
        <c:noMultiLvlLbl val="1"/>
      </c:catAx>
      <c:valAx>
        <c:axId val="3426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41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13.1</c:v>
                </c:pt>
                <c:pt idx="1">
                  <c:v>12</c:v>
                </c:pt>
                <c:pt idx="2">
                  <c:v>11.7</c:v>
                </c:pt>
                <c:pt idx="3">
                  <c:v>13</c:v>
                </c:pt>
                <c:pt idx="4">
                  <c:v>10.5</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169.9</c:v>
                </c:pt>
                <c:pt idx="1">
                  <c:v>172.9</c:v>
                </c:pt>
                <c:pt idx="2">
                  <c:v>171.1</c:v>
                </c:pt>
                <c:pt idx="3">
                  <c:v>169.5</c:v>
                </c:pt>
                <c:pt idx="4">
                  <c:v>170.2</c:v>
                </c:pt>
              </c:numCache>
            </c:numRef>
          </c:val>
        </c:ser>
        <c:dLbls>
          <c:showLegendKey val="0"/>
          <c:showVal val="0"/>
          <c:showCatName val="0"/>
          <c:showSerName val="0"/>
          <c:showPercent val="0"/>
          <c:showBubbleSize val="0"/>
        </c:dLbls>
        <c:gapWidth val="150"/>
        <c:axId val="79203328"/>
        <c:axId val="79217792"/>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79203328"/>
        <c:axId val="79217792"/>
      </c:lineChart>
      <c:catAx>
        <c:axId val="79203328"/>
        <c:scaling>
          <c:orientation val="minMax"/>
        </c:scaling>
        <c:delete val="0"/>
        <c:axPos val="b"/>
        <c:numFmt formatCode="ge" sourceLinked="1"/>
        <c:majorTickMark val="none"/>
        <c:minorTickMark val="none"/>
        <c:tickLblPos val="none"/>
        <c:crossAx val="79217792"/>
        <c:crosses val="autoZero"/>
        <c:auto val="0"/>
        <c:lblAlgn val="ctr"/>
        <c:lblOffset val="100"/>
        <c:noMultiLvlLbl val="1"/>
      </c:catAx>
      <c:valAx>
        <c:axId val="7921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203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7.7</c:v>
                </c:pt>
                <c:pt idx="1">
                  <c:v>6.9</c:v>
                </c:pt>
                <c:pt idx="2">
                  <c:v>6.8</c:v>
                </c:pt>
                <c:pt idx="3">
                  <c:v>7.7</c:v>
                </c:pt>
                <c:pt idx="4">
                  <c:v>6.2</c:v>
                </c:pt>
              </c:numCache>
            </c:numRef>
          </c:val>
        </c:ser>
        <c:dLbls>
          <c:showLegendKey val="0"/>
          <c:showVal val="0"/>
          <c:showCatName val="0"/>
          <c:showSerName val="0"/>
          <c:showPercent val="0"/>
          <c:showBubbleSize val="0"/>
        </c:dLbls>
        <c:gapWidth val="180"/>
        <c:overlap val="-90"/>
        <c:axId val="79232000"/>
        <c:axId val="79246464"/>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79232000"/>
        <c:axId val="79246464"/>
      </c:lineChart>
      <c:catAx>
        <c:axId val="79232000"/>
        <c:scaling>
          <c:orientation val="minMax"/>
        </c:scaling>
        <c:delete val="0"/>
        <c:axPos val="b"/>
        <c:numFmt formatCode="ge" sourceLinked="1"/>
        <c:majorTickMark val="none"/>
        <c:minorTickMark val="none"/>
        <c:tickLblPos val="none"/>
        <c:crossAx val="79246464"/>
        <c:crosses val="autoZero"/>
        <c:auto val="0"/>
        <c:lblAlgn val="ctr"/>
        <c:lblOffset val="100"/>
        <c:noMultiLvlLbl val="1"/>
      </c:catAx>
      <c:valAx>
        <c:axId val="7924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232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79279616"/>
        <c:axId val="79281536"/>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79279616"/>
        <c:axId val="79281536"/>
      </c:lineChart>
      <c:catAx>
        <c:axId val="79279616"/>
        <c:scaling>
          <c:orientation val="minMax"/>
        </c:scaling>
        <c:delete val="0"/>
        <c:axPos val="b"/>
        <c:numFmt formatCode="ge" sourceLinked="1"/>
        <c:majorTickMark val="none"/>
        <c:minorTickMark val="none"/>
        <c:tickLblPos val="none"/>
        <c:crossAx val="79281536"/>
        <c:crosses val="autoZero"/>
        <c:auto val="0"/>
        <c:lblAlgn val="ctr"/>
        <c:lblOffset val="100"/>
        <c:noMultiLvlLbl val="1"/>
      </c:catAx>
      <c:valAx>
        <c:axId val="7928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279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57.5</c:v>
                </c:pt>
                <c:pt idx="1">
                  <c:v>56.9</c:v>
                </c:pt>
                <c:pt idx="2">
                  <c:v>62.1</c:v>
                </c:pt>
                <c:pt idx="3">
                  <c:v>76.8</c:v>
                </c:pt>
                <c:pt idx="4">
                  <c:v>80.599999999999994</c:v>
                </c:pt>
              </c:numCache>
            </c:numRef>
          </c:val>
        </c:ser>
        <c:dLbls>
          <c:showLegendKey val="0"/>
          <c:showVal val="0"/>
          <c:showCatName val="0"/>
          <c:showSerName val="0"/>
          <c:showPercent val="0"/>
          <c:showBubbleSize val="0"/>
        </c:dLbls>
        <c:gapWidth val="180"/>
        <c:overlap val="-90"/>
        <c:axId val="81096704"/>
        <c:axId val="81098624"/>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81096704"/>
        <c:axId val="81098624"/>
      </c:lineChart>
      <c:catAx>
        <c:axId val="81096704"/>
        <c:scaling>
          <c:orientation val="minMax"/>
        </c:scaling>
        <c:delete val="0"/>
        <c:axPos val="b"/>
        <c:numFmt formatCode="ge" sourceLinked="1"/>
        <c:majorTickMark val="none"/>
        <c:minorTickMark val="none"/>
        <c:tickLblPos val="none"/>
        <c:crossAx val="81098624"/>
        <c:crosses val="autoZero"/>
        <c:auto val="0"/>
        <c:lblAlgn val="ctr"/>
        <c:lblOffset val="100"/>
        <c:noMultiLvlLbl val="1"/>
      </c:catAx>
      <c:valAx>
        <c:axId val="8109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096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538.26</c:v>
                </c:pt>
                <c:pt idx="1">
                  <c:v>539.80999999999995</c:v>
                </c:pt>
                <c:pt idx="2">
                  <c:v>521.57000000000005</c:v>
                </c:pt>
                <c:pt idx="3">
                  <c:v>499.14</c:v>
                </c:pt>
                <c:pt idx="4">
                  <c:v>494.63</c:v>
                </c:pt>
              </c:numCache>
            </c:numRef>
          </c:val>
        </c:ser>
        <c:dLbls>
          <c:showLegendKey val="0"/>
          <c:showVal val="0"/>
          <c:showCatName val="0"/>
          <c:showSerName val="0"/>
          <c:showPercent val="0"/>
          <c:showBubbleSize val="0"/>
        </c:dLbls>
        <c:gapWidth val="180"/>
        <c:overlap val="-90"/>
        <c:axId val="81131776"/>
        <c:axId val="81211776"/>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260.10000000000002</c:v>
                </c:pt>
                <c:pt idx="1">
                  <c:v>255.99</c:v>
                </c:pt>
                <c:pt idx="2">
                  <c:v>255.16</c:v>
                </c:pt>
                <c:pt idx="3">
                  <c:v>258.69</c:v>
                </c:pt>
                <c:pt idx="4">
                  <c:v>263.58</c:v>
                </c:pt>
              </c:numCache>
            </c:numRef>
          </c:val>
          <c:smooth val="0"/>
        </c:ser>
        <c:dLbls>
          <c:showLegendKey val="0"/>
          <c:showVal val="0"/>
          <c:showCatName val="0"/>
          <c:showSerName val="0"/>
          <c:showPercent val="0"/>
          <c:showBubbleSize val="0"/>
        </c:dLbls>
        <c:marker val="1"/>
        <c:smooth val="0"/>
        <c:axId val="81131776"/>
        <c:axId val="81211776"/>
      </c:lineChart>
      <c:catAx>
        <c:axId val="81131776"/>
        <c:scaling>
          <c:orientation val="minMax"/>
        </c:scaling>
        <c:delete val="0"/>
        <c:axPos val="b"/>
        <c:numFmt formatCode="ge" sourceLinked="1"/>
        <c:majorTickMark val="none"/>
        <c:minorTickMark val="none"/>
        <c:tickLblPos val="none"/>
        <c:crossAx val="81211776"/>
        <c:crosses val="autoZero"/>
        <c:auto val="0"/>
        <c:lblAlgn val="ctr"/>
        <c:lblOffset val="100"/>
        <c:noMultiLvlLbl val="1"/>
      </c:catAx>
      <c:valAx>
        <c:axId val="812117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1317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750.74</c:v>
                </c:pt>
                <c:pt idx="1">
                  <c:v>758.8</c:v>
                </c:pt>
                <c:pt idx="2">
                  <c:v>743.57</c:v>
                </c:pt>
                <c:pt idx="3">
                  <c:v>714.52</c:v>
                </c:pt>
                <c:pt idx="4">
                  <c:v>697.49</c:v>
                </c:pt>
              </c:numCache>
            </c:numRef>
          </c:val>
        </c:ser>
        <c:dLbls>
          <c:showLegendKey val="0"/>
          <c:showVal val="0"/>
          <c:showCatName val="0"/>
          <c:showSerName val="0"/>
          <c:showPercent val="0"/>
          <c:showBubbleSize val="0"/>
        </c:dLbls>
        <c:gapWidth val="180"/>
        <c:overlap val="-90"/>
        <c:axId val="81245696"/>
        <c:axId val="81247232"/>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486.7</c:v>
                </c:pt>
                <c:pt idx="1">
                  <c:v>481.76</c:v>
                </c:pt>
                <c:pt idx="2">
                  <c:v>481.63</c:v>
                </c:pt>
                <c:pt idx="3">
                  <c:v>482.53</c:v>
                </c:pt>
                <c:pt idx="4">
                  <c:v>483.53</c:v>
                </c:pt>
              </c:numCache>
            </c:numRef>
          </c:val>
          <c:smooth val="0"/>
        </c:ser>
        <c:dLbls>
          <c:showLegendKey val="0"/>
          <c:showVal val="0"/>
          <c:showCatName val="0"/>
          <c:showSerName val="0"/>
          <c:showPercent val="0"/>
          <c:showBubbleSize val="0"/>
        </c:dLbls>
        <c:marker val="1"/>
        <c:smooth val="0"/>
        <c:axId val="81245696"/>
        <c:axId val="81247232"/>
      </c:lineChart>
      <c:catAx>
        <c:axId val="81245696"/>
        <c:scaling>
          <c:orientation val="minMax"/>
        </c:scaling>
        <c:delete val="0"/>
        <c:axPos val="b"/>
        <c:numFmt formatCode="ge" sourceLinked="1"/>
        <c:majorTickMark val="none"/>
        <c:minorTickMark val="none"/>
        <c:tickLblPos val="none"/>
        <c:crossAx val="81247232"/>
        <c:crosses val="autoZero"/>
        <c:auto val="0"/>
        <c:lblAlgn val="ctr"/>
        <c:lblOffset val="100"/>
        <c:noMultiLvlLbl val="1"/>
      </c:catAx>
      <c:valAx>
        <c:axId val="812472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245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heetViews>
  <sheetFormatPr defaultColWidth="2.625" defaultRowHeight="13.5" x14ac:dyDescent="0.1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大阪府　高槻市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x14ac:dyDescent="0.15">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x14ac:dyDescent="0.15">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19649</v>
      </c>
      <c r="AR8" s="106"/>
      <c r="AS8" s="106"/>
      <c r="AT8" s="106"/>
      <c r="AU8" s="107"/>
      <c r="AV8" s="108">
        <f>データ!U6</f>
        <v>19448</v>
      </c>
      <c r="AW8" s="106"/>
      <c r="AX8" s="106"/>
      <c r="AY8" s="106"/>
      <c r="AZ8" s="107"/>
      <c r="BA8" s="108">
        <f>データ!V6</f>
        <v>19613</v>
      </c>
      <c r="BB8" s="106"/>
      <c r="BC8" s="106"/>
      <c r="BD8" s="106"/>
      <c r="BE8" s="107"/>
      <c r="BF8" s="108">
        <f>データ!W6</f>
        <v>19205</v>
      </c>
      <c r="BG8" s="106"/>
      <c r="BH8" s="106"/>
      <c r="BI8" s="106"/>
      <c r="BJ8" s="107"/>
      <c r="BK8" s="108">
        <f>データ!X6</f>
        <v>19547</v>
      </c>
      <c r="BL8" s="106"/>
      <c r="BM8" s="106"/>
      <c r="BN8" s="106"/>
      <c r="BO8" s="107"/>
      <c r="BS8" s="10"/>
      <c r="BT8" s="10"/>
      <c r="BU8" s="10"/>
      <c r="BV8" s="10"/>
      <c r="BW8" s="10"/>
      <c r="BX8" s="10"/>
      <c r="BY8" s="10"/>
    </row>
    <row r="9" spans="1:78" ht="18.75" customHeight="1" x14ac:dyDescent="0.15">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257609</v>
      </c>
      <c r="AR9" s="111"/>
      <c r="AS9" s="111"/>
      <c r="AT9" s="111"/>
      <c r="AU9" s="111"/>
      <c r="AV9" s="112">
        <f>データ!Z6</f>
        <v>233116</v>
      </c>
      <c r="AW9" s="113"/>
      <c r="AX9" s="113"/>
      <c r="AY9" s="113"/>
      <c r="AZ9" s="110"/>
      <c r="BA9" s="112">
        <f>データ!AA6</f>
        <v>229169</v>
      </c>
      <c r="BB9" s="113"/>
      <c r="BC9" s="113"/>
      <c r="BD9" s="113"/>
      <c r="BE9" s="110"/>
      <c r="BF9" s="112">
        <f>データ!AB6</f>
        <v>249563</v>
      </c>
      <c r="BG9" s="113"/>
      <c r="BH9" s="113"/>
      <c r="BI9" s="113"/>
      <c r="BJ9" s="110"/>
      <c r="BK9" s="112">
        <f>データ!AC6</f>
        <v>205978</v>
      </c>
      <c r="BL9" s="113"/>
      <c r="BM9" s="113"/>
      <c r="BN9" s="113"/>
      <c r="BO9" s="110"/>
      <c r="BP9" s="11"/>
      <c r="BQ9" s="11"/>
      <c r="BR9" s="11"/>
      <c r="BS9" s="11"/>
      <c r="BT9" s="11"/>
      <c r="BU9" s="11"/>
      <c r="BV9" s="11"/>
      <c r="BW9" s="11"/>
      <c r="BX9" s="11"/>
      <c r="BY9" s="11"/>
    </row>
    <row r="10" spans="1:78" ht="18.399999999999999" customHeight="1" x14ac:dyDescent="0.15">
      <c r="A10" s="2"/>
      <c r="B10" s="114">
        <f>データ!M6</f>
        <v>122.3</v>
      </c>
      <c r="C10" s="114"/>
      <c r="D10" s="114"/>
      <c r="E10" s="114"/>
      <c r="F10" s="114"/>
      <c r="G10" s="114"/>
      <c r="H10" s="114"/>
      <c r="I10" s="114"/>
      <c r="J10" s="115">
        <f>データ!N6</f>
        <v>4482</v>
      </c>
      <c r="K10" s="115"/>
      <c r="L10" s="115"/>
      <c r="M10" s="115"/>
      <c r="N10" s="115"/>
      <c r="O10" s="115"/>
      <c r="P10" s="115"/>
      <c r="Q10" s="115"/>
      <c r="R10" s="115">
        <f>データ!O6</f>
        <v>171</v>
      </c>
      <c r="S10" s="115"/>
      <c r="T10" s="115"/>
      <c r="U10" s="115"/>
      <c r="V10" s="115"/>
      <c r="W10" s="115"/>
      <c r="X10" s="115"/>
      <c r="Y10" s="115"/>
      <c r="Z10" s="115">
        <f>データ!P6</f>
        <v>222</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x14ac:dyDescent="0.2">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x14ac:dyDescent="0.2">
      <c r="A12" s="2"/>
      <c r="B12" s="114" t="str">
        <f>データ!Q6</f>
        <v>-</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x14ac:dyDescent="0.2">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x14ac:dyDescent="0.15">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x14ac:dyDescent="0.2">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x14ac:dyDescent="0.15">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122</v>
      </c>
      <c r="BM17" s="124"/>
      <c r="BN17" s="124"/>
      <c r="BO17" s="124"/>
      <c r="BP17" s="124"/>
      <c r="BQ17" s="124"/>
      <c r="BR17" s="124"/>
      <c r="BS17" s="124"/>
      <c r="BT17" s="124"/>
      <c r="BU17" s="124"/>
      <c r="BV17" s="124"/>
      <c r="BW17" s="124"/>
      <c r="BX17" s="124"/>
      <c r="BY17" s="124"/>
      <c r="BZ17" s="125"/>
    </row>
    <row r="18" spans="1:78" ht="13.5" customHeight="1" x14ac:dyDescent="0.15">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x14ac:dyDescent="0.15">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x14ac:dyDescent="0.15">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x14ac:dyDescent="0.15">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x14ac:dyDescent="0.15">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x14ac:dyDescent="0.15">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x14ac:dyDescent="0.15">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x14ac:dyDescent="0.15">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x14ac:dyDescent="0.15">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x14ac:dyDescent="0.15">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x14ac:dyDescent="0.15">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x14ac:dyDescent="0.15">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x14ac:dyDescent="0.15">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x14ac:dyDescent="0.15">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x14ac:dyDescent="0.15">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x14ac:dyDescent="0.15">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x14ac:dyDescent="0.15">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x14ac:dyDescent="0.15">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x14ac:dyDescent="0.15">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x14ac:dyDescent="0.15">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x14ac:dyDescent="0.15">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x14ac:dyDescent="0.15">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x14ac:dyDescent="0.15">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x14ac:dyDescent="0.15">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x14ac:dyDescent="0.15">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x14ac:dyDescent="0.15">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x14ac:dyDescent="0.15">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x14ac:dyDescent="0.15">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x14ac:dyDescent="0.15">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x14ac:dyDescent="0.15">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x14ac:dyDescent="0.15">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x14ac:dyDescent="0.15">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x14ac:dyDescent="0.15">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x14ac:dyDescent="0.15">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x14ac:dyDescent="0.15">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x14ac:dyDescent="0.15">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x14ac:dyDescent="0.15">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x14ac:dyDescent="0.15">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123</v>
      </c>
      <c r="BM55" s="124"/>
      <c r="BN55" s="124"/>
      <c r="BO55" s="124"/>
      <c r="BP55" s="124"/>
      <c r="BQ55" s="124"/>
      <c r="BR55" s="124"/>
      <c r="BS55" s="124"/>
      <c r="BT55" s="124"/>
      <c r="BU55" s="124"/>
      <c r="BV55" s="124"/>
      <c r="BW55" s="124"/>
      <c r="BX55" s="124"/>
      <c r="BY55" s="124"/>
      <c r="BZ55" s="125"/>
    </row>
    <row r="56" spans="1:78" ht="13.5" customHeight="1" x14ac:dyDescent="0.15">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x14ac:dyDescent="0.15">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x14ac:dyDescent="0.15">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x14ac:dyDescent="0.15">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x14ac:dyDescent="0.15">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x14ac:dyDescent="0.15">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x14ac:dyDescent="0.15">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x14ac:dyDescent="0.15">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x14ac:dyDescent="0.2">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x14ac:dyDescent="0.15">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x14ac:dyDescent="0.2">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x14ac:dyDescent="0.15">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x14ac:dyDescent="0.15">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x14ac:dyDescent="0.15">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x14ac:dyDescent="0.15">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x14ac:dyDescent="0.15">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x14ac:dyDescent="0.15">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x14ac:dyDescent="0.15">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x14ac:dyDescent="0.15">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124</v>
      </c>
      <c r="BM75" s="124"/>
      <c r="BN75" s="124"/>
      <c r="BO75" s="124"/>
      <c r="BP75" s="124"/>
      <c r="BQ75" s="124"/>
      <c r="BR75" s="124"/>
      <c r="BS75" s="124"/>
      <c r="BT75" s="124"/>
      <c r="BU75" s="124"/>
      <c r="BV75" s="124"/>
      <c r="BW75" s="124"/>
      <c r="BX75" s="124"/>
      <c r="BY75" s="124"/>
      <c r="BZ75" s="125"/>
    </row>
    <row r="76" spans="1:78" ht="13.5" customHeight="1" x14ac:dyDescent="0.15">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x14ac:dyDescent="0.15">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x14ac:dyDescent="0.15">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x14ac:dyDescent="0.15">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x14ac:dyDescent="0.15">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x14ac:dyDescent="0.15">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x14ac:dyDescent="0.15">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x14ac:dyDescent="0.15">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x14ac:dyDescent="0.15">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x14ac:dyDescent="0.15">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x14ac:dyDescent="0.15">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x14ac:dyDescent="0.15">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x14ac:dyDescent="0.2">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x14ac:dyDescent="0.15">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x14ac:dyDescent="0.1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x14ac:dyDescent="0.15">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x14ac:dyDescent="0.15">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x14ac:dyDescent="0.15">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x14ac:dyDescent="0.15">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x14ac:dyDescent="0.15">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x14ac:dyDescent="0.15">
      <c r="A6" s="44" t="s">
        <v>85</v>
      </c>
      <c r="B6" s="57" t="str">
        <f>B7</f>
        <v>2015</v>
      </c>
      <c r="C6" s="57" t="str">
        <f t="shared" ref="C6:AC6" si="3">C7</f>
        <v>272078</v>
      </c>
      <c r="D6" s="57" t="str">
        <f t="shared" si="3"/>
        <v>46</v>
      </c>
      <c r="E6" s="57" t="str">
        <f t="shared" si="3"/>
        <v>03</v>
      </c>
      <c r="F6" s="58" t="str">
        <f>F7</f>
        <v>3</v>
      </c>
      <c r="G6" s="58" t="str">
        <f>G7</f>
        <v>000</v>
      </c>
      <c r="H6" s="57" t="str">
        <f t="shared" si="3"/>
        <v>大阪府　高槻市</v>
      </c>
      <c r="I6" s="57" t="str">
        <f t="shared" si="3"/>
        <v>法適用</v>
      </c>
      <c r="J6" s="57" t="str">
        <f t="shared" si="3"/>
        <v>交通事業</v>
      </c>
      <c r="K6" s="57" t="str">
        <f t="shared" si="3"/>
        <v>自動車運送事業</v>
      </c>
      <c r="L6" s="59" t="str">
        <f t="shared" si="3"/>
        <v>-</v>
      </c>
      <c r="M6" s="59">
        <f t="shared" si="3"/>
        <v>122.3</v>
      </c>
      <c r="N6" s="60">
        <f t="shared" si="3"/>
        <v>4482</v>
      </c>
      <c r="O6" s="60">
        <f t="shared" si="3"/>
        <v>171</v>
      </c>
      <c r="P6" s="60">
        <f t="shared" si="3"/>
        <v>222</v>
      </c>
      <c r="Q6" s="59" t="str">
        <f>Q7</f>
        <v>-</v>
      </c>
      <c r="R6" s="57" t="str">
        <f t="shared" si="3"/>
        <v>有</v>
      </c>
      <c r="S6" s="57" t="str">
        <f t="shared" si="3"/>
        <v>無</v>
      </c>
      <c r="T6" s="60">
        <f t="shared" si="3"/>
        <v>19649</v>
      </c>
      <c r="U6" s="60">
        <f t="shared" si="3"/>
        <v>19448</v>
      </c>
      <c r="V6" s="60">
        <f t="shared" si="3"/>
        <v>19613</v>
      </c>
      <c r="W6" s="60">
        <f t="shared" si="3"/>
        <v>19205</v>
      </c>
      <c r="X6" s="60">
        <f t="shared" si="3"/>
        <v>19547</v>
      </c>
      <c r="Y6" s="60">
        <f t="shared" si="3"/>
        <v>257609</v>
      </c>
      <c r="Z6" s="60">
        <f t="shared" si="3"/>
        <v>233116</v>
      </c>
      <c r="AA6" s="60">
        <f t="shared" si="3"/>
        <v>229169</v>
      </c>
      <c r="AB6" s="60">
        <f t="shared" si="3"/>
        <v>249563</v>
      </c>
      <c r="AC6" s="60">
        <f t="shared" si="3"/>
        <v>205978</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x14ac:dyDescent="0.15">
      <c r="A7" s="44"/>
      <c r="B7" s="65" t="s">
        <v>86</v>
      </c>
      <c r="C7" s="65" t="s">
        <v>87</v>
      </c>
      <c r="D7" s="65" t="s">
        <v>88</v>
      </c>
      <c r="E7" s="65" t="s">
        <v>89</v>
      </c>
      <c r="F7" s="65" t="s">
        <v>90</v>
      </c>
      <c r="G7" s="65" t="s">
        <v>91</v>
      </c>
      <c r="H7" s="65" t="s">
        <v>92</v>
      </c>
      <c r="I7" s="65" t="s">
        <v>93</v>
      </c>
      <c r="J7" s="65" t="s">
        <v>94</v>
      </c>
      <c r="K7" s="65" t="s">
        <v>95</v>
      </c>
      <c r="L7" s="66" t="s">
        <v>96</v>
      </c>
      <c r="M7" s="66">
        <v>122.3</v>
      </c>
      <c r="N7" s="67">
        <v>4482</v>
      </c>
      <c r="O7" s="67">
        <v>171</v>
      </c>
      <c r="P7" s="67">
        <v>222</v>
      </c>
      <c r="Q7" s="66" t="s">
        <v>96</v>
      </c>
      <c r="R7" s="65" t="s">
        <v>97</v>
      </c>
      <c r="S7" s="65" t="s">
        <v>98</v>
      </c>
      <c r="T7" s="67">
        <v>19649</v>
      </c>
      <c r="U7" s="67">
        <v>19448</v>
      </c>
      <c r="V7" s="67">
        <v>19613</v>
      </c>
      <c r="W7" s="67">
        <v>19205</v>
      </c>
      <c r="X7" s="67">
        <v>19547</v>
      </c>
      <c r="Y7" s="67">
        <v>257609</v>
      </c>
      <c r="Z7" s="67">
        <v>233116</v>
      </c>
      <c r="AA7" s="67">
        <v>229169</v>
      </c>
      <c r="AB7" s="67">
        <v>249563</v>
      </c>
      <c r="AC7" s="67">
        <v>205978</v>
      </c>
      <c r="AD7" s="66">
        <v>107.5</v>
      </c>
      <c r="AE7" s="66">
        <v>105</v>
      </c>
      <c r="AF7" s="66">
        <v>105.3</v>
      </c>
      <c r="AG7" s="66">
        <v>108.1</v>
      </c>
      <c r="AH7" s="66">
        <v>105.5</v>
      </c>
      <c r="AI7" s="66">
        <v>99.1</v>
      </c>
      <c r="AJ7" s="66">
        <v>101.1</v>
      </c>
      <c r="AK7" s="66">
        <v>103</v>
      </c>
      <c r="AL7" s="66">
        <v>102.8</v>
      </c>
      <c r="AM7" s="66">
        <v>104.1</v>
      </c>
      <c r="AN7" s="66">
        <v>100</v>
      </c>
      <c r="AO7" s="66">
        <v>98.9</v>
      </c>
      <c r="AP7" s="66">
        <v>97.3</v>
      </c>
      <c r="AQ7" s="66">
        <v>97.9</v>
      </c>
      <c r="AR7" s="66">
        <v>98.6</v>
      </c>
      <c r="AS7" s="66">
        <v>97.9</v>
      </c>
      <c r="AT7" s="66">
        <v>86.4</v>
      </c>
      <c r="AU7" s="66">
        <v>90.9</v>
      </c>
      <c r="AV7" s="66">
        <v>93.5</v>
      </c>
      <c r="AW7" s="66">
        <v>93.3</v>
      </c>
      <c r="AX7" s="66">
        <v>95.5</v>
      </c>
      <c r="AY7" s="66">
        <v>100</v>
      </c>
      <c r="AZ7" s="66">
        <v>1549.4</v>
      </c>
      <c r="BA7" s="66">
        <v>2083.3000000000002</v>
      </c>
      <c r="BB7" s="66">
        <v>1702.3</v>
      </c>
      <c r="BC7" s="66">
        <v>925.9</v>
      </c>
      <c r="BD7" s="66">
        <v>1070.5999999999999</v>
      </c>
      <c r="BE7" s="66">
        <v>149.9</v>
      </c>
      <c r="BF7" s="66">
        <v>180.9</v>
      </c>
      <c r="BG7" s="66">
        <v>196.1</v>
      </c>
      <c r="BH7" s="66">
        <v>96.5</v>
      </c>
      <c r="BI7" s="66">
        <v>97.7</v>
      </c>
      <c r="BJ7" s="66">
        <v>100</v>
      </c>
      <c r="BK7" s="66">
        <v>0</v>
      </c>
      <c r="BL7" s="66">
        <v>0</v>
      </c>
      <c r="BM7" s="66">
        <v>0</v>
      </c>
      <c r="BN7" s="66">
        <v>0</v>
      </c>
      <c r="BO7" s="66">
        <v>0</v>
      </c>
      <c r="BP7" s="66">
        <v>87.9</v>
      </c>
      <c r="BQ7" s="66">
        <v>80.8</v>
      </c>
      <c r="BR7" s="66">
        <v>76.599999999999994</v>
      </c>
      <c r="BS7" s="66">
        <v>102.5</v>
      </c>
      <c r="BT7" s="66">
        <v>90.4</v>
      </c>
      <c r="BU7" s="66">
        <v>0</v>
      </c>
      <c r="BV7" s="66">
        <v>13.1</v>
      </c>
      <c r="BW7" s="66">
        <v>12</v>
      </c>
      <c r="BX7" s="66">
        <v>11.7</v>
      </c>
      <c r="BY7" s="66">
        <v>13</v>
      </c>
      <c r="BZ7" s="66">
        <v>10.5</v>
      </c>
      <c r="CA7" s="66">
        <v>24</v>
      </c>
      <c r="CB7" s="66">
        <v>19.8</v>
      </c>
      <c r="CC7" s="66">
        <v>17.7</v>
      </c>
      <c r="CD7" s="66">
        <v>15.7</v>
      </c>
      <c r="CE7" s="66">
        <v>13.6</v>
      </c>
      <c r="CF7" s="66">
        <v>169.9</v>
      </c>
      <c r="CG7" s="66">
        <v>172.9</v>
      </c>
      <c r="CH7" s="66">
        <v>171.1</v>
      </c>
      <c r="CI7" s="66">
        <v>169.5</v>
      </c>
      <c r="CJ7" s="66">
        <v>170.2</v>
      </c>
      <c r="CK7" s="66">
        <v>203</v>
      </c>
      <c r="CL7" s="66">
        <v>189.9</v>
      </c>
      <c r="CM7" s="66">
        <v>183</v>
      </c>
      <c r="CN7" s="66">
        <v>181.8</v>
      </c>
      <c r="CO7" s="66">
        <v>177.3</v>
      </c>
      <c r="CP7" s="66">
        <v>7.7</v>
      </c>
      <c r="CQ7" s="66">
        <v>6.9</v>
      </c>
      <c r="CR7" s="66">
        <v>6.8</v>
      </c>
      <c r="CS7" s="66">
        <v>7.7</v>
      </c>
      <c r="CT7" s="66">
        <v>6.2</v>
      </c>
      <c r="CU7" s="66">
        <v>11.8</v>
      </c>
      <c r="CV7" s="66">
        <v>10.4</v>
      </c>
      <c r="CW7" s="66">
        <v>9.6999999999999993</v>
      </c>
      <c r="CX7" s="66">
        <v>8.6999999999999993</v>
      </c>
      <c r="CY7" s="66">
        <v>7.7</v>
      </c>
      <c r="CZ7" s="66">
        <v>0</v>
      </c>
      <c r="DA7" s="66">
        <v>0</v>
      </c>
      <c r="DB7" s="66">
        <v>0</v>
      </c>
      <c r="DC7" s="66">
        <v>0</v>
      </c>
      <c r="DD7" s="66">
        <v>0</v>
      </c>
      <c r="DE7" s="66">
        <v>53</v>
      </c>
      <c r="DF7" s="66">
        <v>45.3</v>
      </c>
      <c r="DG7" s="66">
        <v>37.5</v>
      </c>
      <c r="DH7" s="66">
        <v>30.9</v>
      </c>
      <c r="DI7" s="66">
        <v>27</v>
      </c>
      <c r="DJ7" s="66">
        <v>57.5</v>
      </c>
      <c r="DK7" s="66">
        <v>56.9</v>
      </c>
      <c r="DL7" s="66">
        <v>62.1</v>
      </c>
      <c r="DM7" s="66">
        <v>76.8</v>
      </c>
      <c r="DN7" s="66">
        <v>80.599999999999994</v>
      </c>
      <c r="DO7" s="66">
        <v>66.7</v>
      </c>
      <c r="DP7" s="66">
        <v>68.400000000000006</v>
      </c>
      <c r="DQ7" s="66">
        <v>69.7</v>
      </c>
      <c r="DR7" s="66">
        <v>79.3</v>
      </c>
      <c r="DS7" s="66">
        <v>78.900000000000006</v>
      </c>
      <c r="DT7" s="68">
        <v>747.34</v>
      </c>
      <c r="DU7" s="68">
        <v>742.61</v>
      </c>
      <c r="DV7" s="68">
        <v>732.16</v>
      </c>
      <c r="DW7" s="68">
        <v>726.28</v>
      </c>
      <c r="DX7" s="68">
        <v>734.02</v>
      </c>
      <c r="DY7" s="68">
        <v>490.42</v>
      </c>
      <c r="DZ7" s="68">
        <v>467.41</v>
      </c>
      <c r="EA7" s="68">
        <v>488.26</v>
      </c>
      <c r="EB7" s="68">
        <v>486.02</v>
      </c>
      <c r="EC7" s="68">
        <v>495.21</v>
      </c>
      <c r="ED7" s="68">
        <v>750.74</v>
      </c>
      <c r="EE7" s="68">
        <v>758.8</v>
      </c>
      <c r="EF7" s="68">
        <v>743.57</v>
      </c>
      <c r="EG7" s="68">
        <v>714.52</v>
      </c>
      <c r="EH7" s="68">
        <v>697.49</v>
      </c>
      <c r="EI7" s="68">
        <v>486.7</v>
      </c>
      <c r="EJ7" s="68">
        <v>481.76</v>
      </c>
      <c r="EK7" s="68">
        <v>481.63</v>
      </c>
      <c r="EL7" s="68">
        <v>482.53</v>
      </c>
      <c r="EM7" s="68">
        <v>483.53</v>
      </c>
      <c r="EN7" s="68">
        <v>538.26</v>
      </c>
      <c r="EO7" s="68">
        <v>539.80999999999995</v>
      </c>
      <c r="EP7" s="68">
        <v>521.57000000000005</v>
      </c>
      <c r="EQ7" s="68">
        <v>499.14</v>
      </c>
      <c r="ER7" s="68">
        <v>494.63</v>
      </c>
      <c r="ES7" s="68">
        <v>260.10000000000002</v>
      </c>
      <c r="ET7" s="68">
        <v>255.99</v>
      </c>
      <c r="EU7" s="68">
        <v>255.16</v>
      </c>
      <c r="EV7" s="68">
        <v>258.69</v>
      </c>
      <c r="EW7" s="68">
        <v>263.58</v>
      </c>
      <c r="EX7" s="66">
        <v>24.5</v>
      </c>
      <c r="EY7" s="66">
        <v>24.5</v>
      </c>
      <c r="EZ7" s="66">
        <v>24.3</v>
      </c>
      <c r="FA7" s="66">
        <v>23.8</v>
      </c>
      <c r="FB7" s="66">
        <v>23.6</v>
      </c>
      <c r="FC7" s="66">
        <v>16.7</v>
      </c>
      <c r="FD7" s="66">
        <v>17</v>
      </c>
      <c r="FE7" s="66">
        <v>17.399999999999999</v>
      </c>
      <c r="FF7" s="66">
        <v>17.399999999999999</v>
      </c>
      <c r="FG7" s="66">
        <v>17.7</v>
      </c>
    </row>
    <row r="8" spans="1:163" x14ac:dyDescent="0.15">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x14ac:dyDescent="0.15">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x14ac:dyDescent="0.15">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98.9</v>
      </c>
      <c r="AO11" s="77">
        <f>AP7</f>
        <v>97.3</v>
      </c>
      <c r="AP11" s="77">
        <f>AQ7</f>
        <v>97.9</v>
      </c>
      <c r="AQ11" s="77">
        <f>AR7</f>
        <v>98.6</v>
      </c>
      <c r="AR11" s="77">
        <f>AS7</f>
        <v>97.9</v>
      </c>
      <c r="AS11" s="73"/>
      <c r="AT11" s="74"/>
      <c r="AU11" s="73"/>
      <c r="AV11" s="73"/>
      <c r="AW11" s="73"/>
      <c r="AX11" s="76" t="s">
        <v>107</v>
      </c>
      <c r="AY11" s="77">
        <f>AZ7</f>
        <v>1549.4</v>
      </c>
      <c r="AZ11" s="77">
        <f>BA7</f>
        <v>2083.3000000000002</v>
      </c>
      <c r="BA11" s="77">
        <f>BB7</f>
        <v>1702.3</v>
      </c>
      <c r="BB11" s="77">
        <f>BC7</f>
        <v>925.9</v>
      </c>
      <c r="BC11" s="77">
        <f>BD7</f>
        <v>1070.5999999999999</v>
      </c>
      <c r="BD11" s="73"/>
      <c r="BE11" s="73"/>
      <c r="BF11" s="73"/>
      <c r="BG11" s="73"/>
      <c r="BH11" s="73"/>
      <c r="BI11" s="76" t="s">
        <v>106</v>
      </c>
      <c r="BJ11" s="77">
        <f>BK7</f>
        <v>0</v>
      </c>
      <c r="BK11" s="77">
        <f>BL7</f>
        <v>0</v>
      </c>
      <c r="BL11" s="77">
        <f>BM7</f>
        <v>0</v>
      </c>
      <c r="BM11" s="77">
        <f>BN7</f>
        <v>0</v>
      </c>
      <c r="BN11" s="77">
        <f>BO7</f>
        <v>0</v>
      </c>
      <c r="BO11" s="73"/>
      <c r="BP11" s="73"/>
      <c r="BQ11" s="73"/>
      <c r="BR11" s="73"/>
      <c r="BS11" s="73"/>
      <c r="BT11" s="76" t="s">
        <v>108</v>
      </c>
      <c r="BU11" s="77">
        <f>BV7</f>
        <v>13.1</v>
      </c>
      <c r="BV11" s="77">
        <f>BW7</f>
        <v>12</v>
      </c>
      <c r="BW11" s="77">
        <f>BX7</f>
        <v>11.7</v>
      </c>
      <c r="BX11" s="77">
        <f>BY7</f>
        <v>13</v>
      </c>
      <c r="BY11" s="77">
        <f>BZ7</f>
        <v>10.5</v>
      </c>
      <c r="BZ11" s="73"/>
      <c r="CA11" s="73"/>
      <c r="CB11" s="73"/>
      <c r="CC11" s="73"/>
      <c r="CD11" s="73"/>
      <c r="CE11" s="73"/>
      <c r="CF11" s="73"/>
      <c r="CG11" s="73"/>
      <c r="CH11" s="73"/>
      <c r="CI11" s="73"/>
      <c r="CJ11" s="73"/>
      <c r="CK11" s="73"/>
      <c r="CL11" s="73"/>
      <c r="CM11" s="73"/>
      <c r="CN11" s="76" t="s">
        <v>106</v>
      </c>
      <c r="CO11" s="77">
        <f>CP7</f>
        <v>7.7</v>
      </c>
      <c r="CP11" s="77">
        <f>CQ7</f>
        <v>6.9</v>
      </c>
      <c r="CQ11" s="77">
        <f>CR7</f>
        <v>6.8</v>
      </c>
      <c r="CR11" s="77">
        <f>CS7</f>
        <v>7.7</v>
      </c>
      <c r="CS11" s="77">
        <f>CT7</f>
        <v>6.2</v>
      </c>
      <c r="CT11" s="73"/>
      <c r="CU11" s="73"/>
      <c r="CV11" s="73"/>
      <c r="CW11" s="73"/>
      <c r="CX11" s="76" t="s">
        <v>106</v>
      </c>
      <c r="CY11" s="77">
        <f>CZ7</f>
        <v>0</v>
      </c>
      <c r="CZ11" s="77">
        <f>DA7</f>
        <v>0</v>
      </c>
      <c r="DA11" s="77">
        <f>DB7</f>
        <v>0</v>
      </c>
      <c r="DB11" s="77">
        <f>DC7</f>
        <v>0</v>
      </c>
      <c r="DC11" s="77">
        <f>DD7</f>
        <v>0</v>
      </c>
      <c r="DD11" s="73"/>
      <c r="DE11" s="73"/>
      <c r="DF11" s="73"/>
      <c r="DG11" s="73"/>
      <c r="DH11" s="76" t="s">
        <v>109</v>
      </c>
      <c r="DI11" s="77">
        <f>DJ7</f>
        <v>57.5</v>
      </c>
      <c r="DJ11" s="77">
        <f>DK7</f>
        <v>56.9</v>
      </c>
      <c r="DK11" s="77">
        <f>DL7</f>
        <v>62.1</v>
      </c>
      <c r="DL11" s="77">
        <f>DM7</f>
        <v>76.8</v>
      </c>
      <c r="DM11" s="77">
        <f>DN7</f>
        <v>80.599999999999994</v>
      </c>
      <c r="DN11" s="73"/>
      <c r="DO11" s="73"/>
      <c r="DP11" s="73"/>
      <c r="DQ11" s="73"/>
      <c r="DR11" s="76" t="s">
        <v>106</v>
      </c>
      <c r="DS11" s="78">
        <f>DT7</f>
        <v>747.34</v>
      </c>
      <c r="DT11" s="78">
        <f>DU7</f>
        <v>742.61</v>
      </c>
      <c r="DU11" s="78">
        <f>DV7</f>
        <v>732.16</v>
      </c>
      <c r="DV11" s="78">
        <f>DW7</f>
        <v>726.28</v>
      </c>
      <c r="DW11" s="78">
        <f>DX7</f>
        <v>734.02</v>
      </c>
      <c r="DX11" s="73"/>
      <c r="DY11" s="73"/>
      <c r="DZ11" s="73"/>
      <c r="EA11" s="73"/>
      <c r="EB11" s="76" t="s">
        <v>107</v>
      </c>
      <c r="EC11" s="78">
        <f>ED7</f>
        <v>750.74</v>
      </c>
      <c r="ED11" s="78">
        <f>EE7</f>
        <v>758.8</v>
      </c>
      <c r="EE11" s="78">
        <f>EF7</f>
        <v>743.57</v>
      </c>
      <c r="EF11" s="78">
        <f>EG7</f>
        <v>714.52</v>
      </c>
      <c r="EG11" s="78">
        <f>EH7</f>
        <v>697.49</v>
      </c>
      <c r="EH11" s="73"/>
      <c r="EI11" s="73"/>
      <c r="EJ11" s="73"/>
      <c r="EK11" s="73"/>
      <c r="EL11" s="76" t="s">
        <v>107</v>
      </c>
      <c r="EM11" s="78">
        <f>EN7</f>
        <v>538.26</v>
      </c>
      <c r="EN11" s="78">
        <f>EO7</f>
        <v>539.80999999999995</v>
      </c>
      <c r="EO11" s="78">
        <f>EP7</f>
        <v>521.57000000000005</v>
      </c>
      <c r="EP11" s="78">
        <f>EQ7</f>
        <v>499.14</v>
      </c>
      <c r="EQ11" s="78">
        <f>ER7</f>
        <v>494.63</v>
      </c>
      <c r="ER11" s="73"/>
      <c r="ES11" s="73"/>
      <c r="ET11" s="73"/>
      <c r="EU11" s="73"/>
      <c r="EV11" s="76" t="s">
        <v>107</v>
      </c>
      <c r="EW11" s="77">
        <f>EX7</f>
        <v>24.5</v>
      </c>
      <c r="EX11" s="77">
        <f>EY7</f>
        <v>24.5</v>
      </c>
      <c r="EY11" s="77">
        <f>EZ7</f>
        <v>24.3</v>
      </c>
      <c r="EZ11" s="77">
        <f>FA7</f>
        <v>23.8</v>
      </c>
      <c r="FA11" s="77">
        <f>FB7</f>
        <v>23.6</v>
      </c>
      <c r="FB11" s="2"/>
      <c r="FC11" s="2"/>
      <c r="FD11" s="2"/>
      <c r="FE11" s="2"/>
    </row>
    <row r="12" spans="1:163"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107</v>
      </c>
      <c r="AC12" s="77">
        <f>AD7</f>
        <v>107.5</v>
      </c>
      <c r="AD12" s="77">
        <f>AE7</f>
        <v>105</v>
      </c>
      <c r="AE12" s="77">
        <f>AF7</f>
        <v>105.3</v>
      </c>
      <c r="AF12" s="77">
        <f>AG7</f>
        <v>108.1</v>
      </c>
      <c r="AG12" s="77">
        <f>AH7</f>
        <v>105.5</v>
      </c>
      <c r="AH12" s="73"/>
      <c r="AI12" s="73"/>
      <c r="AJ12" s="73"/>
      <c r="AK12" s="73"/>
      <c r="AL12" s="73"/>
      <c r="AM12" s="76" t="s">
        <v>110</v>
      </c>
      <c r="AN12" s="77">
        <f>AT7</f>
        <v>86.4</v>
      </c>
      <c r="AO12" s="77">
        <f>AU7</f>
        <v>90.9</v>
      </c>
      <c r="AP12" s="77">
        <f>AV7</f>
        <v>93.5</v>
      </c>
      <c r="AQ12" s="77">
        <f>AW7</f>
        <v>93.3</v>
      </c>
      <c r="AR12" s="77">
        <f>AX7</f>
        <v>95.5</v>
      </c>
      <c r="AS12" s="73"/>
      <c r="AT12" s="74"/>
      <c r="AU12" s="73"/>
      <c r="AV12" s="73"/>
      <c r="AW12" s="73"/>
      <c r="AX12" s="76" t="s">
        <v>110</v>
      </c>
      <c r="AY12" s="77">
        <f>BE7</f>
        <v>149.9</v>
      </c>
      <c r="AZ12" s="77">
        <f>BF7</f>
        <v>180.9</v>
      </c>
      <c r="BA12" s="77">
        <f>BG7</f>
        <v>196.1</v>
      </c>
      <c r="BB12" s="77">
        <f>BH7</f>
        <v>96.5</v>
      </c>
      <c r="BC12" s="77">
        <f>BI7</f>
        <v>97.7</v>
      </c>
      <c r="BD12" s="73"/>
      <c r="BE12" s="73"/>
      <c r="BF12" s="73"/>
      <c r="BG12" s="73"/>
      <c r="BH12" s="73"/>
      <c r="BI12" s="76" t="s">
        <v>111</v>
      </c>
      <c r="BJ12" s="77">
        <f>BP7</f>
        <v>87.9</v>
      </c>
      <c r="BK12" s="77">
        <f>BQ7</f>
        <v>80.8</v>
      </c>
      <c r="BL12" s="77">
        <f>BR7</f>
        <v>76.599999999999994</v>
      </c>
      <c r="BM12" s="77">
        <f>BS7</f>
        <v>102.5</v>
      </c>
      <c r="BN12" s="77">
        <f>BT7</f>
        <v>90.4</v>
      </c>
      <c r="BO12" s="73"/>
      <c r="BP12" s="73"/>
      <c r="BQ12" s="73"/>
      <c r="BR12" s="73"/>
      <c r="BS12" s="73"/>
      <c r="BT12" s="76" t="s">
        <v>112</v>
      </c>
      <c r="BU12" s="77">
        <f>CF7</f>
        <v>169.9</v>
      </c>
      <c r="BV12" s="77">
        <f>CG7</f>
        <v>172.9</v>
      </c>
      <c r="BW12" s="77">
        <f>CH7</f>
        <v>171.1</v>
      </c>
      <c r="BX12" s="77">
        <f>CI7</f>
        <v>169.5</v>
      </c>
      <c r="BY12" s="77">
        <f>CJ7</f>
        <v>170.2</v>
      </c>
      <c r="BZ12" s="73"/>
      <c r="CA12" s="73"/>
      <c r="CB12" s="73"/>
      <c r="CC12" s="73"/>
      <c r="CD12" s="73"/>
      <c r="CE12" s="73"/>
      <c r="CF12" s="73"/>
      <c r="CG12" s="73"/>
      <c r="CH12" s="73"/>
      <c r="CI12" s="73"/>
      <c r="CJ12" s="73"/>
      <c r="CK12" s="73"/>
      <c r="CL12" s="73"/>
      <c r="CM12" s="73"/>
      <c r="CN12" s="76" t="s">
        <v>111</v>
      </c>
      <c r="CO12" s="77">
        <f>CU7</f>
        <v>11.8</v>
      </c>
      <c r="CP12" s="77">
        <f>CV7</f>
        <v>10.4</v>
      </c>
      <c r="CQ12" s="77">
        <f>CW7</f>
        <v>9.6999999999999993</v>
      </c>
      <c r="CR12" s="77">
        <f>CX7</f>
        <v>8.6999999999999993</v>
      </c>
      <c r="CS12" s="77">
        <f>CY7</f>
        <v>7.7</v>
      </c>
      <c r="CT12" s="73"/>
      <c r="CU12" s="73"/>
      <c r="CV12" s="73"/>
      <c r="CW12" s="73"/>
      <c r="CX12" s="76" t="s">
        <v>111</v>
      </c>
      <c r="CY12" s="77">
        <f>DE7</f>
        <v>53</v>
      </c>
      <c r="CZ12" s="77">
        <f>DF7</f>
        <v>45.3</v>
      </c>
      <c r="DA12" s="77">
        <f>DG7</f>
        <v>37.5</v>
      </c>
      <c r="DB12" s="77">
        <f>DH7</f>
        <v>30.9</v>
      </c>
      <c r="DC12" s="77">
        <f>DI7</f>
        <v>27</v>
      </c>
      <c r="DD12" s="73"/>
      <c r="DE12" s="73"/>
      <c r="DF12" s="73"/>
      <c r="DG12" s="73"/>
      <c r="DH12" s="76" t="s">
        <v>111</v>
      </c>
      <c r="DI12" s="77">
        <f>DO7</f>
        <v>66.7</v>
      </c>
      <c r="DJ12" s="77">
        <f>DP7</f>
        <v>68.400000000000006</v>
      </c>
      <c r="DK12" s="77">
        <f>DQ7</f>
        <v>69.7</v>
      </c>
      <c r="DL12" s="77">
        <f>DR7</f>
        <v>79.3</v>
      </c>
      <c r="DM12" s="77">
        <f>DS7</f>
        <v>78.900000000000006</v>
      </c>
      <c r="DN12" s="73"/>
      <c r="DO12" s="73"/>
      <c r="DP12" s="73"/>
      <c r="DQ12" s="73"/>
      <c r="DR12" s="76" t="s">
        <v>113</v>
      </c>
      <c r="DS12" s="78">
        <f>DY7</f>
        <v>490.42</v>
      </c>
      <c r="DT12" s="78">
        <f>DZ7</f>
        <v>467.41</v>
      </c>
      <c r="DU12" s="78">
        <f>EA7</f>
        <v>488.26</v>
      </c>
      <c r="DV12" s="78">
        <f>EB7</f>
        <v>486.02</v>
      </c>
      <c r="DW12" s="78">
        <f>EC7</f>
        <v>495.21</v>
      </c>
      <c r="DX12" s="73"/>
      <c r="DY12" s="73"/>
      <c r="DZ12" s="73"/>
      <c r="EA12" s="73"/>
      <c r="EB12" s="76" t="s">
        <v>111</v>
      </c>
      <c r="EC12" s="78">
        <f>EI7</f>
        <v>486.7</v>
      </c>
      <c r="ED12" s="78">
        <f>EJ7</f>
        <v>481.76</v>
      </c>
      <c r="EE12" s="78">
        <f>EK7</f>
        <v>481.63</v>
      </c>
      <c r="EF12" s="78">
        <f>EL7</f>
        <v>482.53</v>
      </c>
      <c r="EG12" s="78">
        <f>EM7</f>
        <v>483.53</v>
      </c>
      <c r="EH12" s="73"/>
      <c r="EI12" s="73"/>
      <c r="EJ12" s="73"/>
      <c r="EK12" s="73"/>
      <c r="EL12" s="76" t="s">
        <v>111</v>
      </c>
      <c r="EM12" s="78">
        <f>ES7</f>
        <v>260.10000000000002</v>
      </c>
      <c r="EN12" s="78">
        <f>ET7</f>
        <v>255.99</v>
      </c>
      <c r="EO12" s="78">
        <f>EU7</f>
        <v>255.16</v>
      </c>
      <c r="EP12" s="78">
        <f>EV7</f>
        <v>258.69</v>
      </c>
      <c r="EQ12" s="78">
        <f>EW7</f>
        <v>263.58</v>
      </c>
      <c r="ER12" s="73"/>
      <c r="ES12" s="73"/>
      <c r="ET12" s="73"/>
      <c r="EU12" s="73"/>
      <c r="EV12" s="76" t="s">
        <v>111</v>
      </c>
      <c r="EW12" s="77">
        <f>FC7</f>
        <v>16.7</v>
      </c>
      <c r="EX12" s="77">
        <f>FD7</f>
        <v>17</v>
      </c>
      <c r="EY12" s="77">
        <f>FE7</f>
        <v>17.399999999999999</v>
      </c>
      <c r="EZ12" s="77">
        <f>FF7</f>
        <v>17.399999999999999</v>
      </c>
      <c r="FA12" s="77">
        <f>FG7</f>
        <v>17.7</v>
      </c>
      <c r="FB12" s="2"/>
      <c r="FC12" s="2"/>
      <c r="FD12" s="2"/>
      <c r="FE12" s="2"/>
    </row>
    <row r="13" spans="1:163"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111</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114</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115</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116</v>
      </c>
      <c r="AN15" s="71"/>
      <c r="AO15" s="71"/>
      <c r="AP15" s="71"/>
      <c r="AQ15" s="71"/>
      <c r="AR15" s="71"/>
      <c r="AS15" s="2"/>
      <c r="AT15" s="69"/>
      <c r="AU15" s="2"/>
      <c r="AV15" s="2"/>
      <c r="AW15" s="2"/>
      <c r="AX15" s="69" t="s">
        <v>116</v>
      </c>
      <c r="AY15" s="71"/>
      <c r="AZ15" s="71"/>
      <c r="BA15" s="71"/>
      <c r="BB15" s="71"/>
      <c r="BC15" s="71"/>
      <c r="BD15" s="2"/>
      <c r="BE15" s="2"/>
      <c r="BF15" s="2"/>
      <c r="BG15" s="2"/>
      <c r="BH15" s="2"/>
      <c r="BI15" s="69" t="s">
        <v>116</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116</v>
      </c>
      <c r="CO15" s="71"/>
      <c r="CP15" s="71"/>
      <c r="CQ15" s="71"/>
      <c r="CR15" s="71"/>
      <c r="CS15" s="71"/>
      <c r="CT15" s="2"/>
      <c r="CU15" s="2"/>
      <c r="CV15" s="2"/>
      <c r="CW15" s="2"/>
      <c r="CX15" s="69" t="s">
        <v>116</v>
      </c>
      <c r="CY15" s="71"/>
      <c r="CZ15" s="71"/>
      <c r="DA15" s="71"/>
      <c r="DB15" s="71"/>
      <c r="DC15" s="71"/>
      <c r="DD15" s="2"/>
      <c r="DE15" s="2"/>
      <c r="DF15" s="2"/>
      <c r="DG15" s="2"/>
      <c r="DH15" s="69" t="s">
        <v>116</v>
      </c>
      <c r="DI15" s="71"/>
      <c r="DJ15" s="71"/>
      <c r="DK15" s="71"/>
      <c r="DL15" s="71"/>
      <c r="DM15" s="71"/>
      <c r="DN15" s="2"/>
      <c r="DO15" s="2"/>
      <c r="DP15" s="2"/>
      <c r="DQ15" s="2"/>
      <c r="DR15" s="69" t="s">
        <v>116</v>
      </c>
      <c r="DS15" s="71"/>
      <c r="DT15" s="71"/>
      <c r="DU15" s="71"/>
      <c r="DV15" s="71"/>
      <c r="DW15" s="71"/>
      <c r="DX15" s="2"/>
      <c r="DY15" s="2"/>
      <c r="DZ15" s="2"/>
      <c r="EA15" s="2"/>
      <c r="EB15" s="69" t="s">
        <v>116</v>
      </c>
      <c r="EC15" s="71"/>
      <c r="ED15" s="71"/>
      <c r="EE15" s="71"/>
      <c r="EF15" s="71"/>
      <c r="EG15" s="71"/>
      <c r="EH15" s="2"/>
      <c r="EI15" s="2"/>
      <c r="EJ15" s="2"/>
      <c r="EK15" s="2"/>
      <c r="EL15" s="69" t="s">
        <v>116</v>
      </c>
      <c r="EM15" s="71"/>
      <c r="EN15" s="71"/>
      <c r="EO15" s="71"/>
      <c r="EP15" s="71"/>
      <c r="EQ15" s="71"/>
      <c r="ER15" s="2"/>
      <c r="ES15" s="2"/>
      <c r="ET15" s="2"/>
      <c r="EU15" s="2"/>
      <c r="EV15" s="69" t="s">
        <v>116</v>
      </c>
      <c r="EW15" s="71"/>
      <c r="EX15" s="71"/>
      <c r="EY15" s="71"/>
      <c r="EZ15" s="71"/>
      <c r="FA15" s="71"/>
      <c r="FB15" s="2"/>
      <c r="FC15" s="2"/>
      <c r="FD15" s="2"/>
      <c r="FE15" s="2"/>
    </row>
    <row r="16" spans="1:163"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116</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116</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117</v>
      </c>
      <c r="AN17" s="81">
        <f>IF(AO7="-",NA(),AO7)</f>
        <v>98.9</v>
      </c>
      <c r="AO17" s="81">
        <f>IF(AP7="-",NA(),AP7)</f>
        <v>97.3</v>
      </c>
      <c r="AP17" s="81">
        <f>IF(AQ7="-",NA(),AQ7)</f>
        <v>97.9</v>
      </c>
      <c r="AQ17" s="81">
        <f>IF(AR7="-",NA(),AR7)</f>
        <v>98.6</v>
      </c>
      <c r="AR17" s="81">
        <f>IF(AS7="-",NA(),AS7)</f>
        <v>97.9</v>
      </c>
      <c r="AS17" s="2"/>
      <c r="AT17" s="69"/>
      <c r="AU17" s="2"/>
      <c r="AV17" s="2"/>
      <c r="AW17" s="2"/>
      <c r="AX17" s="80" t="s">
        <v>117</v>
      </c>
      <c r="AY17" s="81">
        <f>IF(AZ7="-",NA(),AZ7)</f>
        <v>1549.4</v>
      </c>
      <c r="AZ17" s="81">
        <f>IF(BA7="-",NA(),BA7)</f>
        <v>2083.3000000000002</v>
      </c>
      <c r="BA17" s="81">
        <f>IF(BB7="-",NA(),BB7)</f>
        <v>1702.3</v>
      </c>
      <c r="BB17" s="81">
        <f>IF(BC7="-",NA(),BC7)</f>
        <v>925.9</v>
      </c>
      <c r="BC17" s="81">
        <f>IF(BD7="-",NA(),BD7)</f>
        <v>1070.5999999999999</v>
      </c>
      <c r="BD17" s="2"/>
      <c r="BE17" s="2"/>
      <c r="BF17" s="2"/>
      <c r="BG17" s="2"/>
      <c r="BH17" s="2"/>
      <c r="BI17" s="80" t="s">
        <v>117</v>
      </c>
      <c r="BJ17" s="81">
        <f>IF(BK7="-",NA(),BK7)</f>
        <v>0</v>
      </c>
      <c r="BK17" s="81">
        <f>IF(BL7="-",NA(),BL7)</f>
        <v>0</v>
      </c>
      <c r="BL17" s="81">
        <f>IF(BM7="-",NA(),BM7)</f>
        <v>0</v>
      </c>
      <c r="BM17" s="81">
        <f>IF(BN7="-",NA(),BN7)</f>
        <v>0</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107</v>
      </c>
      <c r="CO17" s="81">
        <f>IF(CP7="-",NA(),CP7)</f>
        <v>7.7</v>
      </c>
      <c r="CP17" s="81">
        <f>IF(CQ7="-",NA(),CQ7)</f>
        <v>6.9</v>
      </c>
      <c r="CQ17" s="81">
        <f>IF(CR7="-",NA(),CR7)</f>
        <v>6.8</v>
      </c>
      <c r="CR17" s="81">
        <f>IF(CS7="-",NA(),CS7)</f>
        <v>7.7</v>
      </c>
      <c r="CS17" s="81">
        <f>IF(CT7="-",NA(),CT7)</f>
        <v>6.2</v>
      </c>
      <c r="CT17" s="2"/>
      <c r="CU17" s="2"/>
      <c r="CV17" s="2"/>
      <c r="CW17" s="2"/>
      <c r="CX17" s="80" t="s">
        <v>107</v>
      </c>
      <c r="CY17" s="81">
        <f>IF(CZ7="-",NA(),CZ7)</f>
        <v>0</v>
      </c>
      <c r="CZ17" s="81">
        <f>IF(DA7="-",NA(),DA7)</f>
        <v>0</v>
      </c>
      <c r="DA17" s="81">
        <f>IF(DB7="-",NA(),DB7)</f>
        <v>0</v>
      </c>
      <c r="DB17" s="81">
        <f>IF(DC7="-",NA(),DC7)</f>
        <v>0</v>
      </c>
      <c r="DC17" s="81">
        <f>IF(DD7="-",NA(),DD7)</f>
        <v>0</v>
      </c>
      <c r="DD17" s="2"/>
      <c r="DE17" s="2"/>
      <c r="DF17" s="2"/>
      <c r="DG17" s="2"/>
      <c r="DH17" s="80" t="s">
        <v>107</v>
      </c>
      <c r="DI17" s="81">
        <f>IF(DJ7="-",NA(),DJ7)</f>
        <v>57.5</v>
      </c>
      <c r="DJ17" s="81">
        <f>IF(DK7="-",NA(),DK7)</f>
        <v>56.9</v>
      </c>
      <c r="DK17" s="81">
        <f>IF(DL7="-",NA(),DL7)</f>
        <v>62.1</v>
      </c>
      <c r="DL17" s="81">
        <f>IF(DM7="-",NA(),DM7)</f>
        <v>76.8</v>
      </c>
      <c r="DM17" s="81">
        <f>IF(DN7="-",NA(),DN7)</f>
        <v>80.599999999999994</v>
      </c>
      <c r="DN17" s="2"/>
      <c r="DO17" s="2"/>
      <c r="DP17" s="2"/>
      <c r="DQ17" s="2"/>
      <c r="DR17" s="80" t="s">
        <v>107</v>
      </c>
      <c r="DS17" s="82">
        <f>IF(DT7="-",NA(),DT7)</f>
        <v>747.34</v>
      </c>
      <c r="DT17" s="82">
        <f>IF(DU7="-",NA(),DU7)</f>
        <v>742.61</v>
      </c>
      <c r="DU17" s="82">
        <f>IF(DV7="-",NA(),DV7)</f>
        <v>732.16</v>
      </c>
      <c r="DV17" s="82">
        <f>IF(DW7="-",NA(),DW7)</f>
        <v>726.28</v>
      </c>
      <c r="DW17" s="82">
        <f>IF(DX7="-",NA(),DX7)</f>
        <v>734.02</v>
      </c>
      <c r="DX17" s="2"/>
      <c r="DY17" s="2"/>
      <c r="DZ17" s="2"/>
      <c r="EA17" s="2"/>
      <c r="EB17" s="80" t="s">
        <v>107</v>
      </c>
      <c r="EC17" s="82">
        <f>IF(ED7="-",NA(),ED7)</f>
        <v>750.74</v>
      </c>
      <c r="ED17" s="82">
        <f>IF(EE7="-",NA(),EE7)</f>
        <v>758.8</v>
      </c>
      <c r="EE17" s="82">
        <f>IF(EF7="-",NA(),EF7)</f>
        <v>743.57</v>
      </c>
      <c r="EF17" s="82">
        <f>IF(EG7="-",NA(),EG7)</f>
        <v>714.52</v>
      </c>
      <c r="EG17" s="82">
        <f>IF(EH7="-",NA(),EH7)</f>
        <v>697.49</v>
      </c>
      <c r="EH17" s="2"/>
      <c r="EI17" s="2"/>
      <c r="EJ17" s="2"/>
      <c r="EK17" s="2"/>
      <c r="EL17" s="80" t="s">
        <v>107</v>
      </c>
      <c r="EM17" s="82">
        <f>IF(EN7="-",NA(),EN7)</f>
        <v>538.26</v>
      </c>
      <c r="EN17" s="82">
        <f>IF(EO7="-",NA(),EO7)</f>
        <v>539.80999999999995</v>
      </c>
      <c r="EO17" s="82">
        <f>IF(EP7="-",NA(),EP7)</f>
        <v>521.57000000000005</v>
      </c>
      <c r="EP17" s="82">
        <f>IF(EQ7="-",NA(),EQ7)</f>
        <v>499.14</v>
      </c>
      <c r="EQ17" s="82">
        <f>IF(ER7="-",NA(),ER7)</f>
        <v>494.63</v>
      </c>
      <c r="ER17" s="2"/>
      <c r="ES17" s="2"/>
      <c r="ET17" s="2"/>
      <c r="EU17" s="2"/>
      <c r="EV17" s="80" t="s">
        <v>107</v>
      </c>
      <c r="EW17" s="81">
        <f>IF(EX7="-",NA(),EX7)</f>
        <v>24.5</v>
      </c>
      <c r="EX17" s="81">
        <f>IF(EY7="-",NA(),EY7)</f>
        <v>24.5</v>
      </c>
      <c r="EY17" s="81">
        <f>IF(EZ7="-",NA(),EZ7)</f>
        <v>24.3</v>
      </c>
      <c r="EZ17" s="81">
        <f>IF(FA7="-",NA(),FA7)</f>
        <v>23.8</v>
      </c>
      <c r="FA17" s="81">
        <f>IF(FB7="-",NA(),FB7)</f>
        <v>23.6</v>
      </c>
      <c r="FB17" s="2"/>
      <c r="FC17" s="2"/>
      <c r="FD17" s="2"/>
      <c r="FE17" s="2"/>
    </row>
    <row r="18" spans="1:16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107</v>
      </c>
      <c r="AC18" s="81">
        <f>IF(AD7="-",NA(),AD7)</f>
        <v>107.5</v>
      </c>
      <c r="AD18" s="81">
        <f>IF(AE7="-",NA(),AE7)</f>
        <v>105</v>
      </c>
      <c r="AE18" s="81">
        <f>IF(AF7="-",NA(),AF7)</f>
        <v>105.3</v>
      </c>
      <c r="AF18" s="81">
        <f>IF(AG7="-",NA(),AG7)</f>
        <v>108.1</v>
      </c>
      <c r="AG18" s="81">
        <f>IF(AH7="-",NA(),AH7)</f>
        <v>105.5</v>
      </c>
      <c r="AH18" s="2"/>
      <c r="AI18" s="2"/>
      <c r="AJ18" s="2"/>
      <c r="AK18" s="2"/>
      <c r="AL18" s="2"/>
      <c r="AM18" s="80" t="s">
        <v>111</v>
      </c>
      <c r="AN18" s="81">
        <f>IF(AT7="-",NA(),AT7)</f>
        <v>86.4</v>
      </c>
      <c r="AO18" s="81">
        <f>IF(AU7="-",NA(),AU7)</f>
        <v>90.9</v>
      </c>
      <c r="AP18" s="81">
        <f>IF(AV7="-",NA(),AV7)</f>
        <v>93.5</v>
      </c>
      <c r="AQ18" s="81">
        <f>IF(AW7="-",NA(),AW7)</f>
        <v>93.3</v>
      </c>
      <c r="AR18" s="81">
        <f>IF(AX7="-",NA(),AX7)</f>
        <v>95.5</v>
      </c>
      <c r="AS18" s="2"/>
      <c r="AT18" s="2"/>
      <c r="AU18" s="2"/>
      <c r="AV18" s="2"/>
      <c r="AW18" s="2"/>
      <c r="AX18" s="80" t="s">
        <v>111</v>
      </c>
      <c r="AY18" s="81">
        <f>IF(BE7="-",NA(),BE7)</f>
        <v>149.9</v>
      </c>
      <c r="AZ18" s="81">
        <f>IF(BF7="-",NA(),BF7)</f>
        <v>180.9</v>
      </c>
      <c r="BA18" s="81">
        <f>IF(BG7="-",NA(),BG7)</f>
        <v>196.1</v>
      </c>
      <c r="BB18" s="81">
        <f>IF(BH7="-",NA(),BH7)</f>
        <v>96.5</v>
      </c>
      <c r="BC18" s="81">
        <f>IF(BI7="-",NA(),BI7)</f>
        <v>97.7</v>
      </c>
      <c r="BD18" s="2"/>
      <c r="BE18" s="2"/>
      <c r="BF18" s="2"/>
      <c r="BG18" s="2"/>
      <c r="BH18" s="2"/>
      <c r="BI18" s="80" t="s">
        <v>111</v>
      </c>
      <c r="BJ18" s="81">
        <f>IF(BP7="-",NA(),BP7)</f>
        <v>87.9</v>
      </c>
      <c r="BK18" s="81">
        <f>IF(BQ7="-",NA(),BQ7)</f>
        <v>80.8</v>
      </c>
      <c r="BL18" s="81">
        <f>IF(BR7="-",NA(),BR7)</f>
        <v>76.599999999999994</v>
      </c>
      <c r="BM18" s="81">
        <f>IF(BS7="-",NA(),BS7)</f>
        <v>102.5</v>
      </c>
      <c r="BN18" s="81">
        <f>IF(BT7="-",NA(),BT7)</f>
        <v>90.4</v>
      </c>
      <c r="BO18" s="2"/>
      <c r="BP18" s="2"/>
      <c r="BQ18" s="2"/>
      <c r="BR18" s="2"/>
      <c r="BS18" s="2"/>
      <c r="BT18" s="83" t="s">
        <v>118</v>
      </c>
      <c r="BU18" s="81">
        <f>IF(BU11="-",NA(),BU11)</f>
        <v>13.1</v>
      </c>
      <c r="BV18" s="81">
        <f t="shared" ref="BV18:BY18" si="4">IF(BV11="-",NA(),BV11)</f>
        <v>12</v>
      </c>
      <c r="BW18" s="81">
        <f t="shared" si="4"/>
        <v>11.7</v>
      </c>
      <c r="BX18" s="81">
        <f t="shared" si="4"/>
        <v>13</v>
      </c>
      <c r="BY18" s="81">
        <f t="shared" si="4"/>
        <v>10.5</v>
      </c>
      <c r="BZ18" s="2"/>
      <c r="CA18" s="2"/>
      <c r="CB18" s="2"/>
      <c r="CC18" s="2"/>
      <c r="CD18" s="2"/>
      <c r="CE18" s="2"/>
      <c r="CF18" s="2"/>
      <c r="CG18" s="2"/>
      <c r="CH18" s="2"/>
      <c r="CI18" s="2"/>
      <c r="CJ18" s="2"/>
      <c r="CK18" s="2"/>
      <c r="CL18" s="2"/>
      <c r="CM18" s="2"/>
      <c r="CN18" s="80" t="s">
        <v>111</v>
      </c>
      <c r="CO18" s="81">
        <f>IF(CU7="-",NA(),CU7)</f>
        <v>11.8</v>
      </c>
      <c r="CP18" s="81">
        <f>IF(CV7="-",NA(),CV7)</f>
        <v>10.4</v>
      </c>
      <c r="CQ18" s="81">
        <f>IF(CW7="-",NA(),CW7)</f>
        <v>9.6999999999999993</v>
      </c>
      <c r="CR18" s="81">
        <f>IF(CX7="-",NA(),CX7)</f>
        <v>8.6999999999999993</v>
      </c>
      <c r="CS18" s="81">
        <f>IF(CY7="-",NA(),CY7)</f>
        <v>7.7</v>
      </c>
      <c r="CT18" s="2"/>
      <c r="CU18" s="2"/>
      <c r="CV18" s="2"/>
      <c r="CW18" s="2"/>
      <c r="CX18" s="80" t="s">
        <v>111</v>
      </c>
      <c r="CY18" s="81">
        <f>IF(DE7="-",NA(),DE7)</f>
        <v>53</v>
      </c>
      <c r="CZ18" s="81">
        <f>IF(DF7="-",NA(),DF7)</f>
        <v>45.3</v>
      </c>
      <c r="DA18" s="81">
        <f>IF(DG7="-",NA(),DG7)</f>
        <v>37.5</v>
      </c>
      <c r="DB18" s="81">
        <f>IF(DH7="-",NA(),DH7)</f>
        <v>30.9</v>
      </c>
      <c r="DC18" s="81">
        <f>IF(DI7="-",NA(),DI7)</f>
        <v>27</v>
      </c>
      <c r="DD18" s="2"/>
      <c r="DE18" s="2"/>
      <c r="DF18" s="2"/>
      <c r="DG18" s="2"/>
      <c r="DH18" s="80" t="s">
        <v>111</v>
      </c>
      <c r="DI18" s="81">
        <f>IF(DO7="-",NA(),DO7)</f>
        <v>66.7</v>
      </c>
      <c r="DJ18" s="81">
        <f>IF(DP7="-",NA(),DP7)</f>
        <v>68.400000000000006</v>
      </c>
      <c r="DK18" s="81">
        <f>IF(DQ7="-",NA(),DQ7)</f>
        <v>69.7</v>
      </c>
      <c r="DL18" s="81">
        <f>IF(DR7="-",NA(),DR7)</f>
        <v>79.3</v>
      </c>
      <c r="DM18" s="81">
        <f>IF(DS7="-",NA(),DS7)</f>
        <v>78.900000000000006</v>
      </c>
      <c r="DN18" s="2"/>
      <c r="DO18" s="2"/>
      <c r="DP18" s="2"/>
      <c r="DQ18" s="2"/>
      <c r="DR18" s="80" t="s">
        <v>111</v>
      </c>
      <c r="DS18" s="82">
        <f>IF(DY7="-",NA(),DY7)</f>
        <v>490.42</v>
      </c>
      <c r="DT18" s="82">
        <f>IF(DZ7="-",NA(),DZ7)</f>
        <v>467.41</v>
      </c>
      <c r="DU18" s="82">
        <f>IF(EA7="-",NA(),EA7)</f>
        <v>488.26</v>
      </c>
      <c r="DV18" s="82">
        <f>IF(EB7="-",NA(),EB7)</f>
        <v>486.02</v>
      </c>
      <c r="DW18" s="82">
        <f>IF(EC7="-",NA(),EC7)</f>
        <v>495.21</v>
      </c>
      <c r="DX18" s="2"/>
      <c r="DY18" s="2"/>
      <c r="DZ18" s="2"/>
      <c r="EA18" s="2"/>
      <c r="EB18" s="80" t="s">
        <v>111</v>
      </c>
      <c r="EC18" s="82">
        <f>IF(EI7="-",NA(),EI7)</f>
        <v>486.7</v>
      </c>
      <c r="ED18" s="82">
        <f>IF(EJ7="-",NA(),EJ7)</f>
        <v>481.76</v>
      </c>
      <c r="EE18" s="82">
        <f>IF(EK7="-",NA(),EK7)</f>
        <v>481.63</v>
      </c>
      <c r="EF18" s="82">
        <f>IF(EL7="-",NA(),EL7)</f>
        <v>482.53</v>
      </c>
      <c r="EG18" s="82">
        <f>IF(EM7="-",NA(),EM7)</f>
        <v>483.53</v>
      </c>
      <c r="EH18" s="2"/>
      <c r="EI18" s="2"/>
      <c r="EJ18" s="2"/>
      <c r="EK18" s="2"/>
      <c r="EL18" s="80" t="s">
        <v>111</v>
      </c>
      <c r="EM18" s="82">
        <f>IF(ES7="-",NA(),ES7)</f>
        <v>260.10000000000002</v>
      </c>
      <c r="EN18" s="82">
        <f>IF(ET7="-",NA(),ET7)</f>
        <v>255.99</v>
      </c>
      <c r="EO18" s="82">
        <f>IF(EU7="-",NA(),EU7)</f>
        <v>255.16</v>
      </c>
      <c r="EP18" s="82">
        <f>IF(EV7="-",NA(),EV7)</f>
        <v>258.69</v>
      </c>
      <c r="EQ18" s="82">
        <f>IF(EW7="-",NA(),EW7)</f>
        <v>263.58</v>
      </c>
      <c r="ER18" s="2"/>
      <c r="ES18" s="2"/>
      <c r="ET18" s="2"/>
      <c r="EU18" s="2"/>
      <c r="EV18" s="80" t="s">
        <v>111</v>
      </c>
      <c r="EW18" s="81">
        <f>IF(FC7="-",NA(),FC7)</f>
        <v>16.7</v>
      </c>
      <c r="EX18" s="81">
        <f>IF(FD7="-",NA(),FD7)</f>
        <v>17</v>
      </c>
      <c r="EY18" s="81">
        <f>IF(FE7="-",NA(),FE7)</f>
        <v>17.399999999999999</v>
      </c>
      <c r="EZ18" s="81">
        <f>IF(FF7="-",NA(),FF7)</f>
        <v>17.399999999999999</v>
      </c>
      <c r="FA18" s="81">
        <f>IF(FG7="-",NA(),FG7)</f>
        <v>17.7</v>
      </c>
      <c r="FB18" s="2"/>
      <c r="FC18" s="2"/>
      <c r="FD18" s="2"/>
      <c r="FE18" s="2"/>
    </row>
    <row r="19" spans="1:16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111</v>
      </c>
      <c r="AC19" s="81">
        <f>IF(AI7="-",NA(),AI7)</f>
        <v>99.1</v>
      </c>
      <c r="AD19" s="81">
        <f>IF(AJ7="-",NA(),AJ7)</f>
        <v>101.1</v>
      </c>
      <c r="AE19" s="81">
        <f>IF(AK7="-",NA(),AK7)</f>
        <v>103</v>
      </c>
      <c r="AF19" s="81">
        <f>IF(AL7="-",NA(),AL7)</f>
        <v>102.8</v>
      </c>
      <c r="AG19" s="81">
        <f>IF(AM7="-",NA(),AM7)</f>
        <v>104.1</v>
      </c>
      <c r="AH19" s="2"/>
      <c r="AI19" s="2"/>
      <c r="AJ19" s="2"/>
      <c r="AK19" s="2"/>
      <c r="AL19" s="2"/>
      <c r="AM19" s="80" t="s">
        <v>119</v>
      </c>
      <c r="AN19" s="84">
        <f>$AY$7</f>
        <v>100</v>
      </c>
      <c r="AO19" s="84">
        <f>$AY$7</f>
        <v>100</v>
      </c>
      <c r="AP19" s="84">
        <f>$AY$7</f>
        <v>100</v>
      </c>
      <c r="AQ19" s="84">
        <f>$AY$7</f>
        <v>100</v>
      </c>
      <c r="AR19" s="84">
        <f>$AY$7</f>
        <v>100</v>
      </c>
      <c r="AS19" s="2"/>
      <c r="AT19" s="2"/>
      <c r="AU19" s="2"/>
      <c r="AV19" s="2"/>
      <c r="AW19" s="2"/>
      <c r="AX19" s="80" t="s">
        <v>119</v>
      </c>
      <c r="AY19" s="84">
        <f>$BJ$7</f>
        <v>100</v>
      </c>
      <c r="AZ19" s="84">
        <f>$BJ$7</f>
        <v>100</v>
      </c>
      <c r="BA19" s="84">
        <f>$BJ$7</f>
        <v>100</v>
      </c>
      <c r="BB19" s="84">
        <f>$BJ$7</f>
        <v>100</v>
      </c>
      <c r="BC19" s="84">
        <f>$BJ$7</f>
        <v>100</v>
      </c>
      <c r="BD19" s="2"/>
      <c r="BE19" s="2"/>
      <c r="BF19" s="2"/>
      <c r="BG19" s="2"/>
      <c r="BH19" s="2"/>
      <c r="BI19" s="80" t="s">
        <v>119</v>
      </c>
      <c r="BJ19" s="84">
        <f>$BU$7</f>
        <v>0</v>
      </c>
      <c r="BK19" s="84">
        <f>$BU$7</f>
        <v>0</v>
      </c>
      <c r="BL19" s="84">
        <f>$BU$7</f>
        <v>0</v>
      </c>
      <c r="BM19" s="84">
        <f>$BU$7</f>
        <v>0</v>
      </c>
      <c r="BN19" s="84">
        <f>$BU$7</f>
        <v>0</v>
      </c>
      <c r="BO19" s="2"/>
      <c r="BP19" s="2"/>
      <c r="BQ19" s="2"/>
      <c r="BR19" s="2"/>
      <c r="BS19" s="2"/>
      <c r="BT19" s="83" t="s">
        <v>120</v>
      </c>
      <c r="BU19" s="81">
        <f t="shared" ref="BU19:BY21" si="5">IF(BU12="-",NA(),BU12)</f>
        <v>169.9</v>
      </c>
      <c r="BV19" s="81">
        <f t="shared" si="5"/>
        <v>172.9</v>
      </c>
      <c r="BW19" s="81">
        <f t="shared" si="5"/>
        <v>171.1</v>
      </c>
      <c r="BX19" s="81">
        <f t="shared" si="5"/>
        <v>169.5</v>
      </c>
      <c r="BY19" s="81">
        <f t="shared" si="5"/>
        <v>170.2</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119</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121</v>
      </c>
      <c r="BJ20" s="2"/>
      <c r="BK20" s="2"/>
      <c r="BL20" s="2"/>
      <c r="BM20" s="2"/>
      <c r="BN20" s="2"/>
      <c r="BO20" s="2"/>
      <c r="BP20" s="2"/>
      <c r="BQ20" s="2"/>
      <c r="BR20" s="2"/>
      <c r="BS20" s="2"/>
      <c r="BT20" s="83" t="s">
        <v>114</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115</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x14ac:dyDescent="0.15">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2017-08-04T07:20:04Z</cp:lastPrinted>
  <dcterms:created xsi:type="dcterms:W3CDTF">2017-06-20T04:12:01Z</dcterms:created>
  <dcterms:modified xsi:type="dcterms:W3CDTF">2017-08-25T01:15:08Z</dcterms:modified>
  <cp:category/>
</cp:coreProperties>
</file>