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615" yWindow="4455" windowWidth="1845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E36" i="9"/>
  <c r="AM36" i="9"/>
  <c r="C36" i="9"/>
  <c r="CO35" i="9"/>
  <c r="BE35" i="9"/>
  <c r="AM35" i="9"/>
  <c r="C35" i="9"/>
  <c r="CO34" i="9"/>
  <c r="BW34" i="9"/>
  <c r="BW35" i="9" s="1"/>
  <c r="BW36" i="9" s="1"/>
  <c r="U34" i="9"/>
  <c r="U35" i="9" s="1"/>
  <c r="U36" i="9" s="1"/>
  <c r="C34" i="9"/>
  <c r="BE34" i="9" l="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<sst xmlns="http://schemas.openxmlformats.org/spreadsheetml/2006/main" count="1045" uniqueCount="533">
  <si>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</si>
  <si>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</si>
  <si>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</si>
  <si>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</si>
  <si>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</si>
  <si>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</si>
  <si>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</si>
  <si>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</si>
  <si>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</si>
  <si>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</si>
  <si>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</si>
  <si>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</si>
  <si>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</si>
  <si>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</si>
  <si>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</si>
  <si>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</si>
  <si>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</si>
  <si>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</si>
  <si>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</si>
  <si>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</si>
  <si>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</si>
  <si>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</si>
  <si>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</si>
  <si>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</si>
  <si>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</si>
  <si>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</si>
  <si>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</si>
  <si>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</si>
  <si>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</si>
  <si>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</si>
  <si>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</si>
  <si>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</si>
  <si>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</si>
  <si>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</si>
  <si>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</si>
  <si>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</si>
  <si>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</si>
  <si>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</si>
  <si>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</si>
  <si>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</si>
  <si>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</si>
  <si>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</si>
  <si>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</si>
  <si>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</si>
  <si>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</si>
  <si>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</si>
  <si>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</si>
  <si>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</si>
  <si>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</si>
  <si>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</si>
  <si>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</si>
  <si>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</si>
  <si>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</si>
  <si>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</si>
  <si>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</si>
  <si>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</si>
  <si>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</si>
  <si>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</si>
  <si>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</si>
  <si>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</si>
  <si>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</si>
  <si>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</si>
  <si>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</si>
  <si>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</si>
  <si>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</si>
  <si>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</si>
  <si>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</si>
  <si>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</si>
  <si>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</si>
  <si>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</si>
  <si>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</si>
  <si>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</si>
  <si>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</si>
  <si>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</si>
  <si>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</si>
  <si>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</si>
  <si>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</si>
  <si>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</si>
  <si>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</si>
  <si>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</si>
  <si>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</si>
  <si>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</si>
  <si>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太子町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</si>
  <si>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</si>
  <si>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</si>
  <si>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</si>
  <si>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</si>
  <si>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</si>
  <si>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</si>
  <si>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</si>
  <si>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</si>
  <si>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</si>
  <si>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</si>
  <si>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</si>
  <si>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</si>
  <si>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</si>
  <si>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</si>
  <si>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</si>
  <si>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</si>
  <si>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</si>
  <si>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</si>
  <si>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</si>
  <si>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</si>
  <si>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</si>
  <si>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</si>
  <si>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</si>
  <si>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</si>
  <si>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</si>
  <si>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</si>
  <si>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</si>
  <si>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</si>
  <si>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</si>
  <si>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</si>
  <si>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</si>
  <si>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</si>
  <si>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</si>
  <si>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</si>
  <si>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</si>
  <si>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</si>
  <si>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</si>
  <si>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</si>
  <si>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</si>
  <si>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</si>
  <si>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</si>
  <si>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</si>
  <si>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</si>
  <si>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</si>
  <si>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</si>
  <si>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</si>
  <si>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</si>
  <si>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</si>
  <si>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</si>
  <si>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</si>
  <si>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</si>
  <si>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</si>
  <si>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</si>
  <si>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</si>
  <si>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</si>
  <si>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</si>
  <si>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</si>
  <si>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</si>
  <si>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</si>
  <si>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</si>
  <si>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</si>
  <si>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</si>
  <si>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</si>
  <si>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</si>
  <si>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</si>
  <si>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</si>
  <si>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</si>
  <si>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</si>
  <si>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</si>
  <si>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</si>
  <si>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</si>
  <si>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</si>
  <si>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</si>
  <si>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</si>
  <si>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</si>
  <si>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</si>
  <si>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</si>
  <si>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</si>
  <si>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</si>
  <si>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</si>
  <si>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</si>
  <si>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</si>
  <si>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</si>
  <si>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</si>
  <si>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</si>
  <si>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</si>
  <si>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</si>
  <si>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</si>
  <si>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</si>
  <si>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</si>
  <si>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</si>
  <si>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</si>
  <si>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</si>
  <si>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</si>
  <si>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</si>
  <si>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</si>
  <si>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</si>
  <si>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</si>
  <si>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</si>
  <si>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</si>
  <si>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</si>
  <si>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</si>
  <si>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</si>
  <si>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</si>
  <si>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</si>
  <si>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</si>
  <si>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</si>
  <si>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</si>
  <si>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</si>
  <si>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</si>
  <si>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</si>
  <si>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大阪府太子町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</si>
  <si>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</si>
  <si>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</si>
  <si>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</si>
  <si>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</si>
  <si>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</si>
  <si>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</si>
  <si>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</si>
  <si>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</si>
  <si>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</si>
  <si>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</si>
  <si>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</si>
  <si>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</si>
  <si>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</si>
  <si>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</si>
  <si>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</si>
  <si>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</si>
  <si>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</si>
  <si>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</si>
  <si>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</si>
  <si>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</si>
  <si>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</si>
  <si>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</si>
  <si>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</si>
  <si>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</si>
  <si>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</si>
  <si>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</si>
  <si>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</si>
  <si>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</si>
  <si>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</si>
  <si>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</si>
  <si>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</si>
  <si>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</si>
  <si>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</si>
  <si>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</si>
  <si>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</si>
  <si>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</si>
  <si>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</si>
  <si>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</si>
  <si>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</si>
  <si>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</si>
  <si>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</si>
  <si>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</si>
  <si>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</si>
  <si>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</si>
  <si>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</si>
  <si>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</si>
  <si>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</si>
  <si>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</si>
  <si>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</si>
  <si>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</si>
  <si>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</si>
  <si>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</si>
  <si>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</si>
  <si>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</si>
  <si>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</si>
  <si>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</si>
  <si>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</si>
  <si>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</si>
  <si>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</si>
  <si>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</si>
  <si>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</si>
  <si>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</si>
  <si>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</si>
  <si>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</si>
  <si>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</si>
  <si>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</si>
  <si>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</si>
  <si>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</si>
  <si>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</si>
  <si>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</si>
  <si>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</si>
  <si>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</si>
  <si>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</si>
  <si>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</si>
  <si>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</si>
  <si>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</si>
  <si>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</si>
  <si>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</si>
  <si>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</si>
  <si>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</si>
  <si>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</si>
  <si>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</si>
  <si>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</si>
  <si>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</si>
  <si>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</si>
  <si>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</si>
  <si>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</si>
  <si>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</si>
  <si>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</si>
  <si>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</si>
  <si>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</si>
  <si>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</si>
  <si>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</si>
  <si>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</si>
  <si>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</si>
  <si>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</si>
  <si>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</si>
  <si>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</si>
  <si>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</si>
  <si>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</si>
  <si>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</si>
  <si>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</si>
  <si>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</si>
  <si>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</si>
  <si>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</si>
  <si>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</si>
  <si>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</si>
  <si>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</si>
  <si>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</si>
  <si>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</si>
  <si>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</si>
  <si>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</si>
  <si>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</si>
  <si>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</si>
  <si>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</si>
  <si>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</si>
  <si>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</si>
  <si>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</si>
  <si>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</si>
  <si>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</si>
  <si>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</si>
  <si>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</si>
  <si>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</si>
  <si>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</si>
  <si>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</si>
  <si>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</si>
  <si>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</si>
  <si>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</si>
  <si>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</si>
  <si>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</si>
  <si>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</si>
  <si>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</si>
  <si>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</si>
  <si>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</si>
  <si>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</si>
  <si>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</si>
  <si>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</si>
  <si>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</si>
  <si>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</si>
  <si>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</si>
  <si>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</si>
  <si>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</si>
  <si>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</si>
  <si>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</si>
  <si>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</si>
  <si>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</si>
  <si>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</si>
  <si>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</si>
  <si>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</si>
  <si>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</si>
  <si>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大阪府太子町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</si>
  <si>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</si>
  <si>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</si>
  <si>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</si>
  <si>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</si>
  <si>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</si>
  <si>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</si>
  <si>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</si>
  <si>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</si>
  <si>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</si>
  <si>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</si>
  <si>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</si>
  <si>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</si>
  <si>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</si>
  <si>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</si>
  <si>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</si>
  <si>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</si>
  <si>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</si>
  <si>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</si>
  <si>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</si>
  <si>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</si>
  <si>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</si>
  <si>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</si>
  <si>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</si>
  <si>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</si>
  <si>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</si>
  <si>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</si>
  <si>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</si>
  <si>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</si>
  <si>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</si>
  <si>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</si>
  <si>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</si>
  <si>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</si>
  <si>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</si>
  <si>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</si>
  <si>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</si>
  <si>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</si>
  <si>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</si>
  <si>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</si>
  <si>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</si>
  <si>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</si>
  <si>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</si>
  <si>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</si>
  <si>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</si>
  <si>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</si>
  <si>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</si>
  <si>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</si>
  <si>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</si>
  <si>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</si>
  <si>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</si>
  <si>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</si>
  <si>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</si>
  <si>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</si>
  <si>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</si>
  <si>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</si>
  <si>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</si>
  <si>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</si>
  <si>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</si>
  <si>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</si>
  <si>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</si>
  <si>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</si>
  <si>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</si>
  <si>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</si>
  <si>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</si>
  <si>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</si>
  <si>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</si>
  <si>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</si>
  <si>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</si>
  <si>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</si>
  <si>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</si>
  <si>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</si>
  <si>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</si>
  <si>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</si>
  <si>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</si>
  <si>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</si>
  <si>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</si>
  <si>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</si>
  <si>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</si>
  <si>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</si>
  <si>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</si>
  <si>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</si>
  <si>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</si>
  <si>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</si>
  <si>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</si>
  <si>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</si>
  <si>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</si>
  <si>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</si>
  <si>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</si>
  <si>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</si>
  <si>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</si>
  <si>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</si>
  <si>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</si>
  <si>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</si>
  <si>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</si>
  <si>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</si>
  <si>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</si>
  <si>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</si>
  <si>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</si>
  <si>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</si>
  <si>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</si>
  <si>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</si>
  <si>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</si>
  <si>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</si>
  <si>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</si>
  <si>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</si>
  <si>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</si>
  <si>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</si>
  <si>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</si>
  <si>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</si>
  <si>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</si>
  <si>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</si>
  <si>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</si>
  <si>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</si>
  <si>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</si>
  <si>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</si>
  <si>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</si>
  <si>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</si>
  <si>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</si>
  <si>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</si>
  <si>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</si>
  <si>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</si>
  <si>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</si>
  <si>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</si>
  <si>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</si>
  <si>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</si>
  <si>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</si>
  <si>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</si>
  <si>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</si>
  <si>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</si>
  <si>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</si>
  <si>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</si>
  <si>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</si>
  <si>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</si>
  <si>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</si>
  <si>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</si>
  <si>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</si>
  <si>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</si>
  <si>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</si>
  <si>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</si>
  <si>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</si>
  <si>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</si>
  <si>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</si>
  <si>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</si>
  <si>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</si>
  <si>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</si>
  <si>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</si>
  <si>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</si>
  <si>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</si>
  <si>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</si>
  <si>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</si>
  <si>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</si>
  <si>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</si>
  <si>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</si>
  <si>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</si>
  <si>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</si>
  <si>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</si>
  <si>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</si>
  <si>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</si>
  <si>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</si>
  <si>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</si>
  <si>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</si>
  <si>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</si>
  <si>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</si>
  <si>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</si>
  <si>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</si>
  <si>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</si>
  <si>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</si>
  <si>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</si>
  <si>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</si>
  <si>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</si>
  <si>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</si>
  <si>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</si>
  <si>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</si>
  <si>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</si>
  <si>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一般会計</t>
  </si>
  <si>
    <t>介護保険特別会計</t>
  </si>
  <si>
    <t>後期高齢者医療特別会計</t>
  </si>
  <si>
    <t>国民健康保険特別会計</t>
  </si>
  <si>
    <t>下水道事業特別会計</t>
  </si>
  <si>
    <t>その他会計（赤字）</t>
  </si>
  <si>
    <t>その他会計（黒字）</t>
  </si>
  <si>
    <t>大阪府後期高齢者医療広域連合(一般会計)</t>
    <rPh sb="15" eb="17">
      <t>イッパン</t>
    </rPh>
    <rPh sb="17" eb="19">
      <t>カイケイ</t>
    </rPh>
    <phoneticPr fontId="2"/>
  </si>
  <si>
    <t>南河内環境事業組合</t>
    <rPh sb="0" eb="3">
      <t>ミナミカワチ</t>
    </rPh>
    <rPh sb="3" eb="5">
      <t>カンキョウ</t>
    </rPh>
    <rPh sb="5" eb="7">
      <t>ジギョウ</t>
    </rPh>
    <rPh sb="7" eb="9">
      <t>クミアイ</t>
    </rPh>
    <phoneticPr fontId="2"/>
  </si>
  <si>
    <t>大阪府後期高齢者医療広域連合(後期高齢者医療広域連合)</t>
    <rPh sb="15" eb="17">
      <t>コウキ</t>
    </rPh>
    <rPh sb="17" eb="20">
      <t>コウレイシャ</t>
    </rPh>
    <rPh sb="20" eb="22">
      <t>イリョウ</t>
    </rPh>
    <rPh sb="22" eb="24">
      <t>コウイキ</t>
    </rPh>
    <rPh sb="24" eb="26">
      <t>レンゴウ</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</si>
  <si>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</si>
  <si>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2">
      <t>コウギョウ</t>
    </rPh>
    <rPh sb="12" eb="14">
      <t>ヨウスイ</t>
    </rPh>
    <rPh sb="14" eb="15">
      <t>ドウ</t>
    </rPh>
    <rPh sb="15" eb="17">
      <t>ジギョウ</t>
    </rPh>
    <rPh sb="17" eb="19">
      <t>カイケイ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</si>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</sst>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89245</c:v>
                </c:pt>
                <c:pt idx="1">
                  <c:v>70897</c:v>
                </c:pt>
                <c:pt idx="2">
                  <c:v>66496</c:v>
                </c:pt>
                <c:pt idx="3">
                  <c:v>82748</c:v>
                </c:pt>
                <c:pt idx="4">
                  <c:v>91837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13643</c:v>
                </c:pt>
                <c:pt idx="1">
                  <c:v>16132</c:v>
                </c:pt>
                <c:pt idx="2">
                  <c:v>21892</c:v>
                </c:pt>
                <c:pt idx="3">
                  <c:v>88174</c:v>
                </c:pt>
                <c:pt idx="4">
                  <c:v>12882</c:v>
                </c:pt>
              </c:numCache>
            </c:numRef>
          </c:val>
          <c:smooth val="0"/>
        </c:ser>
        <c:dLbls>
          <c:showLegendKey val="0"/>
          <c:showVal val="0"/>
          <c:showCatName val="0"/>
          <c:showSerName val="0"/>
          <c:showPercent val="0"/>
          <c:showBubbleSize val="0"/>
        </c:dLbls>
        <c:marker val="1"/>
        <c:smooth val="0"/>
        <c:axId val="78252672"/>
        <c:axId val="78271232"/>
      </c:lineChart>
      <c:catAx>
        <c:axId val="782526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8271232"/>
        <c:crosses val="autoZero"/>
        <c:auto val="1"/>
        <c:lblAlgn val="ctr"/>
        <c:lblOffset val="100"/>
        <c:tickLblSkip val="1"/>
        <c:tickMarkSkip val="1"/>
        <c:noMultiLvlLbl val="0"/>
      </c:catAx>
      <c:valAx>
        <c:axId val="7827123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8252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2.29</c:v>
                </c:pt>
                <c:pt idx="1">
                  <c:v>2.96</c:v>
                </c:pt>
                <c:pt idx="2">
                  <c:v>3.59</c:v>
                </c:pt>
                <c:pt idx="3">
                  <c:v>1.1499999999999999</c:v>
                </c:pt>
                <c:pt idx="4">
                  <c:v>3.26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30.44</c:v>
                </c:pt>
                <c:pt idx="1">
                  <c:v>33.020000000000003</c:v>
                </c:pt>
                <c:pt idx="2">
                  <c:v>42.78</c:v>
                </c:pt>
                <c:pt idx="3">
                  <c:v>47.86</c:v>
                </c:pt>
                <c:pt idx="4">
                  <c:v>48.01</c:v>
                </c:pt>
              </c:numCache>
            </c:numRef>
          </c:val>
        </c:ser>
        <c:dLbls>
          <c:showLegendKey val="0"/>
          <c:showVal val="0"/>
          <c:showCatName val="0"/>
          <c:showSerName val="0"/>
          <c:showPercent val="0"/>
          <c:showBubbleSize val="0"/>
        </c:dLbls>
        <c:gapWidth val="250"/>
        <c:overlap val="100"/>
        <c:axId val="78333824"/>
        <c:axId val="78352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2.8</c:v>
                </c:pt>
                <c:pt idx="1">
                  <c:v>2.79</c:v>
                </c:pt>
                <c:pt idx="2">
                  <c:v>10.35</c:v>
                </c:pt>
                <c:pt idx="3">
                  <c:v>4.22</c:v>
                </c:pt>
                <c:pt idx="4">
                  <c:v>1.75</c:v>
                </c:pt>
              </c:numCache>
            </c:numRef>
          </c:val>
          <c:smooth val="0"/>
        </c:ser>
        <c:dLbls>
          <c:showLegendKey val="0"/>
          <c:showVal val="0"/>
          <c:showCatName val="0"/>
          <c:showSerName val="0"/>
          <c:showPercent val="0"/>
          <c:showBubbleSize val="0"/>
        </c:dLbls>
        <c:marker val="1"/>
        <c:smooth val="0"/>
        <c:axId val="78333824"/>
        <c:axId val="78352384"/>
      </c:lineChart>
      <c:catAx>
        <c:axId val="7833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8352384"/>
        <c:crosses val="autoZero"/>
        <c:auto val="1"/>
        <c:lblAlgn val="ctr"/>
        <c:lblOffset val="100"/>
        <c:tickLblSkip val="1"/>
        <c:tickMarkSkip val="1"/>
        <c:noMultiLvlLbl val="0"/>
      </c:catAx>
      <c:valAx>
        <c:axId val="78352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333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1.51</c:v>
                </c:pt>
                <c:pt idx="2">
                  <c:v>#N/A</c:v>
                </c:pt>
                <c:pt idx="3">
                  <c:v>0.61</c:v>
                </c:pt>
                <c:pt idx="4">
                  <c:v>#N/A</c:v>
                </c:pt>
                <c:pt idx="5">
                  <c:v>0.66</c:v>
                </c:pt>
                <c:pt idx="6">
                  <c:v>#N/A</c:v>
                </c:pt>
                <c:pt idx="7">
                  <c:v>0.28000000000000003</c:v>
                </c:pt>
                <c:pt idx="8">
                  <c:v>#N/A</c:v>
                </c:pt>
                <c:pt idx="9">
                  <c:v>0.04</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0.12</c:v>
                </c:pt>
                <c:pt idx="2">
                  <c:v>#N/A</c:v>
                </c:pt>
                <c:pt idx="3">
                  <c:v>0.12</c:v>
                </c:pt>
                <c:pt idx="4">
                  <c:v>#N/A</c:v>
                </c:pt>
                <c:pt idx="5">
                  <c:v>0.14000000000000001</c:v>
                </c:pt>
                <c:pt idx="6">
                  <c:v>#N/A</c:v>
                </c:pt>
                <c:pt idx="7">
                  <c:v>0.13</c:v>
                </c:pt>
                <c:pt idx="8">
                  <c:v>#N/A</c:v>
                </c:pt>
                <c:pt idx="9">
                  <c:v>0.15</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0.26</c:v>
                </c:pt>
                <c:pt idx="2">
                  <c:v>#N/A</c:v>
                </c:pt>
                <c:pt idx="3">
                  <c:v>7.0000000000000007E-2</c:v>
                </c:pt>
                <c:pt idx="4">
                  <c:v>#N/A</c:v>
                </c:pt>
                <c:pt idx="5">
                  <c:v>0.19</c:v>
                </c:pt>
                <c:pt idx="6">
                  <c:v>#N/A</c:v>
                </c:pt>
                <c:pt idx="7">
                  <c:v>0.32</c:v>
                </c:pt>
                <c:pt idx="8">
                  <c:v>#N/A</c:v>
                </c:pt>
                <c:pt idx="9">
                  <c:v>0.33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2.29</c:v>
                </c:pt>
                <c:pt idx="2">
                  <c:v>#N/A</c:v>
                </c:pt>
                <c:pt idx="3">
                  <c:v>2.95</c:v>
                </c:pt>
                <c:pt idx="4">
                  <c:v>#N/A</c:v>
                </c:pt>
                <c:pt idx="5">
                  <c:v>3.58</c:v>
                </c:pt>
                <c:pt idx="6">
                  <c:v>#N/A</c:v>
                </c:pt>
                <c:pt idx="7">
                  <c:v>1.1399999999999999</c:v>
                </c:pt>
                <c:pt idx="8">
                  <c:v>#N/A</c:v>
                </c:pt>
                <c:pt idx="9">
                  <c:v>3.25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22.35</c:v>
                </c:pt>
                <c:pt idx="2">
                  <c:v>#N/A</c:v>
                </c:pt>
                <c:pt idx="3">
                  <c:v>24.69</c:v>
                </c:pt>
                <c:pt idx="4">
                  <c:v>#N/A</c:v>
                </c:pt>
                <c:pt idx="5">
                  <c:v>25.24</c:v>
                </c:pt>
                <c:pt idx="6">
                  <c:v>#N/A</c:v>
                </c:pt>
                <c:pt idx="7">
                  <c:v>26.64</c:v>
                </c:pt>
                <c:pt idx="8">
                  <c:v>#N/A</c:v>
                </c:pt>
                <c:pt idx="9">
                  <c:v>26.81</c:v>
                </c:pt>
              </c:numCache>
            </c:numRef>
          </c:val>
        </c:ser>
        <c:dLbls>
          <c:showLegendKey val="0"/>
          <c:showVal val="0"/>
          <c:showCatName val="0"/>
          <c:showSerName val="0"/>
          <c:showPercent val="0"/>
          <c:showBubbleSize val="0"/>
        </c:dLbls>
        <c:gapWidth val="150"/>
        <c:overlap val="100"/>
        <c:axId val="97546240"/>
        <c:axId val="97547776"/>
      </c:barChart>
      <c:catAx>
        <c:axId val="97546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547776"/>
        <c:crosses val="autoZero"/>
        <c:auto val="1"/>
        <c:lblAlgn val="ctr"/>
        <c:lblOffset val="100"/>
        <c:tickLblSkip val="1"/>
        <c:tickMarkSkip val="1"/>
        <c:noMultiLvlLbl val="0"/>
      </c:catAx>
      <c:valAx>
        <c:axId val="97547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546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379</c:v>
                </c:pt>
                <c:pt idx="5">
                  <c:v>389</c:v>
                </c:pt>
                <c:pt idx="8">
                  <c:v>399</c:v>
                </c:pt>
                <c:pt idx="11">
                  <c:v>407</c:v>
                </c:pt>
                <c:pt idx="14">
                  <c:v>428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68</c:v>
                </c:pt>
                <c:pt idx="3">
                  <c:v>68</c:v>
                </c:pt>
                <c:pt idx="6">
                  <c:v>68</c:v>
                </c:pt>
                <c:pt idx="9">
                  <c:v>66</c:v>
                </c:pt>
                <c:pt idx="12">
                  <c:v>62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115</c:v>
                </c:pt>
                <c:pt idx="3">
                  <c:v>104</c:v>
                </c:pt>
                <c:pt idx="6">
                  <c:v>107</c:v>
                </c:pt>
                <c:pt idx="9">
                  <c:v>105</c:v>
                </c:pt>
                <c:pt idx="12">
                  <c:v>112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571</c:v>
                </c:pt>
                <c:pt idx="3">
                  <c:v>540</c:v>
                </c:pt>
                <c:pt idx="6">
                  <c:v>489</c:v>
                </c:pt>
                <c:pt idx="9">
                  <c:v>481</c:v>
                </c:pt>
                <c:pt idx="12">
                  <c:v>464</c:v>
                </c:pt>
              </c:numCache>
            </c:numRef>
          </c:val>
        </c:ser>
        <c:dLbls>
          <c:showLegendKey val="0"/>
          <c:showVal val="0"/>
          <c:showCatName val="0"/>
          <c:showSerName val="0"/>
          <c:showPercent val="0"/>
          <c:showBubbleSize val="0"/>
        </c:dLbls>
        <c:gapWidth val="100"/>
        <c:overlap val="100"/>
        <c:axId val="91945216"/>
        <c:axId val="97747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375</c:v>
                </c:pt>
                <c:pt idx="2">
                  <c:v>#N/A</c:v>
                </c:pt>
                <c:pt idx="3">
                  <c:v>#N/A</c:v>
                </c:pt>
                <c:pt idx="4">
                  <c:v>323</c:v>
                </c:pt>
                <c:pt idx="5">
                  <c:v>#N/A</c:v>
                </c:pt>
                <c:pt idx="6">
                  <c:v>#N/A</c:v>
                </c:pt>
                <c:pt idx="7">
                  <c:v>265</c:v>
                </c:pt>
                <c:pt idx="8">
                  <c:v>#N/A</c:v>
                </c:pt>
                <c:pt idx="9">
                  <c:v>#N/A</c:v>
                </c:pt>
                <c:pt idx="10">
                  <c:v>245</c:v>
                </c:pt>
                <c:pt idx="11">
                  <c:v>#N/A</c:v>
                </c:pt>
                <c:pt idx="12">
                  <c:v>#N/A</c:v>
                </c:pt>
                <c:pt idx="13">
                  <c:v>210</c:v>
                </c:pt>
                <c:pt idx="14">
                  <c:v>#N/A</c:v>
                </c:pt>
              </c:numCache>
            </c:numRef>
          </c:val>
          <c:smooth val="0"/>
        </c:ser>
        <c:dLbls>
          <c:showLegendKey val="0"/>
          <c:showVal val="0"/>
          <c:showCatName val="0"/>
          <c:showSerName val="0"/>
          <c:showPercent val="0"/>
          <c:showBubbleSize val="0"/>
        </c:dLbls>
        <c:marker val="1"/>
        <c:smooth val="0"/>
        <c:axId val="91945216"/>
        <c:axId val="97747328"/>
      </c:lineChart>
      <c:catAx>
        <c:axId val="91945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747328"/>
        <c:crosses val="autoZero"/>
        <c:auto val="1"/>
        <c:lblAlgn val="ctr"/>
        <c:lblOffset val="100"/>
        <c:tickLblSkip val="1"/>
        <c:tickMarkSkip val="1"/>
        <c:noMultiLvlLbl val="0"/>
      </c:catAx>
      <c:valAx>
        <c:axId val="97747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945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4910</c:v>
                </c:pt>
                <c:pt idx="5">
                  <c:v>4934</c:v>
                </c:pt>
                <c:pt idx="8">
                  <c:v>5076</c:v>
                </c:pt>
                <c:pt idx="11">
                  <c:v>4993</c:v>
                </c:pt>
                <c:pt idx="14">
                  <c:v>4922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1606</c:v>
                </c:pt>
                <c:pt idx="5">
                  <c:v>1832</c:v>
                </c:pt>
                <c:pt idx="8">
                  <c:v>2228</c:v>
                </c:pt>
                <c:pt idx="11">
                  <c:v>2873</c:v>
                </c:pt>
                <c:pt idx="14">
                  <c:v>3007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1117</c:v>
                </c:pt>
                <c:pt idx="3">
                  <c:v>1056</c:v>
                </c:pt>
                <c:pt idx="6">
                  <c:v>1039</c:v>
                </c:pt>
                <c:pt idx="9">
                  <c:v>1005</c:v>
                </c:pt>
                <c:pt idx="12">
                  <c:v>977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277</c:v>
                </c:pt>
                <c:pt idx="3">
                  <c:v>218</c:v>
                </c:pt>
                <c:pt idx="6">
                  <c:v>157</c:v>
                </c:pt>
                <c:pt idx="9">
                  <c:v>96</c:v>
                </c:pt>
                <c:pt idx="12">
                  <c:v>36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1670</c:v>
                </c:pt>
                <c:pt idx="3">
                  <c:v>1500</c:v>
                </c:pt>
                <c:pt idx="6">
                  <c:v>1366</c:v>
                </c:pt>
                <c:pt idx="9">
                  <c:v>1277</c:v>
                </c:pt>
                <c:pt idx="12">
                  <c:v>1248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455</c:v>
                </c:pt>
                <c:pt idx="3">
                  <c:v>455</c:v>
                </c:pt>
                <c:pt idx="6">
                  <c:v>455</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4636</c:v>
                </c:pt>
                <c:pt idx="3">
                  <c:v>4505</c:v>
                </c:pt>
                <c:pt idx="6">
                  <c:v>4464</c:v>
                </c:pt>
                <c:pt idx="9">
                  <c:v>4829</c:v>
                </c:pt>
                <c:pt idx="12">
                  <c:v>4717</c:v>
                </c:pt>
              </c:numCache>
            </c:numRef>
          </c:val>
        </c:ser>
        <c:dLbls>
          <c:showLegendKey val="0"/>
          <c:showVal val="0"/>
          <c:showCatName val="0"/>
          <c:showSerName val="0"/>
          <c:showPercent val="0"/>
          <c:showBubbleSize val="0"/>
        </c:dLbls>
        <c:gapWidth val="100"/>
        <c:overlap val="100"/>
        <c:axId val="97481088"/>
        <c:axId val="97483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1638</c:v>
                </c:pt>
                <c:pt idx="2">
                  <c:v>#N/A</c:v>
                </c:pt>
                <c:pt idx="3">
                  <c:v>#N/A</c:v>
                </c:pt>
                <c:pt idx="4">
                  <c:v>968</c:v>
                </c:pt>
                <c:pt idx="5">
                  <c:v>#N/A</c:v>
                </c:pt>
                <c:pt idx="6">
                  <c:v>#N/A</c:v>
                </c:pt>
                <c:pt idx="7">
                  <c:v>176</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7481088"/>
        <c:axId val="97483008"/>
      </c:lineChart>
      <c:catAx>
        <c:axId val="9748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483008"/>
        <c:crosses val="autoZero"/>
        <c:auto val="1"/>
        <c:lblAlgn val="ctr"/>
        <c:lblOffset val="100"/>
        <c:tickLblSkip val="1"/>
        <c:tickMarkSkip val="1"/>
        <c:noMultiLvlLbl val="0"/>
      </c:catAx>
      <c:valAx>
        <c:axId val="97483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481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大阪府太子町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14,008
13,944
14.17
4,795,921
4,631,477
101,908
3,130,321
4,716,531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a:t>
          </a:r>
          <a:r>
            <a:rPr lang="ja-JP" altLang="en-US" sz="1100" b="0" i="0" baseline="0">
              <a:solidFill>
                <a:schemeClr val="dk1"/>
              </a:solidFill>
              <a:effectLst/>
              <a:latin typeface="+mn-lt"/>
              <a:ea typeface="+mn-ea"/>
              <a:cs typeface="+mn-cs"/>
            </a:rPr>
            <a:t>２６</a:t>
          </a:r>
          <a:r>
            <a:rPr lang="ja-JP" altLang="ja-JP" sz="1100" b="0" i="0" baseline="0">
              <a:solidFill>
                <a:schemeClr val="dk1"/>
              </a:solidFill>
              <a:effectLst/>
              <a:latin typeface="+mn-lt"/>
              <a:ea typeface="+mn-ea"/>
              <a:cs typeface="+mn-cs"/>
            </a:rPr>
            <a:t>年度の財政力指数は０．５２で、類似団体内平均</a:t>
          </a:r>
          <a:r>
            <a:rPr lang="ja-JP" altLang="en-US" sz="1100" b="0" i="0" baseline="0">
              <a:solidFill>
                <a:schemeClr val="dk1"/>
              </a:solidFill>
              <a:effectLst/>
              <a:latin typeface="+mn-lt"/>
              <a:ea typeface="+mn-ea"/>
              <a:cs typeface="+mn-cs"/>
            </a:rPr>
            <a:t>値</a:t>
          </a:r>
          <a:r>
            <a:rPr lang="ja-JP" altLang="ja-JP" sz="1100" b="0" i="0" baseline="0">
              <a:solidFill>
                <a:schemeClr val="dk1"/>
              </a:solidFill>
              <a:effectLst/>
              <a:latin typeface="+mn-lt"/>
              <a:ea typeface="+mn-ea"/>
              <a:cs typeface="+mn-cs"/>
            </a:rPr>
            <a:t>や全国平均</a:t>
          </a:r>
          <a:r>
            <a:rPr lang="ja-JP" altLang="en-US" sz="1100" b="0" i="0" baseline="0">
              <a:solidFill>
                <a:schemeClr val="dk1"/>
              </a:solidFill>
              <a:effectLst/>
              <a:latin typeface="+mn-lt"/>
              <a:ea typeface="+mn-ea"/>
              <a:cs typeface="+mn-cs"/>
            </a:rPr>
            <a:t>値は</a:t>
          </a:r>
          <a:r>
            <a:rPr lang="ja-JP" altLang="ja-JP" sz="1100" b="0" i="0" baseline="0">
              <a:solidFill>
                <a:schemeClr val="dk1"/>
              </a:solidFill>
              <a:effectLst/>
              <a:latin typeface="+mn-lt"/>
              <a:ea typeface="+mn-ea"/>
              <a:cs typeface="+mn-cs"/>
            </a:rPr>
            <a:t>上回っているものの、大阪府平均</a:t>
          </a:r>
          <a:r>
            <a:rPr lang="ja-JP" altLang="en-US" sz="1100" b="0" i="0" baseline="0">
              <a:solidFill>
                <a:schemeClr val="dk1"/>
              </a:solidFill>
              <a:effectLst/>
              <a:latin typeface="+mn-lt"/>
              <a:ea typeface="+mn-ea"/>
              <a:cs typeface="+mn-cs"/>
            </a:rPr>
            <a:t>値を</a:t>
          </a:r>
          <a:r>
            <a:rPr lang="ja-JP" altLang="ja-JP" sz="1100" b="0" i="0" baseline="0">
              <a:solidFill>
                <a:schemeClr val="dk1"/>
              </a:solidFill>
              <a:effectLst/>
              <a:latin typeface="+mn-lt"/>
              <a:ea typeface="+mn-ea"/>
              <a:cs typeface="+mn-cs"/>
            </a:rPr>
            <a:t>下回っている。これは、</a:t>
          </a:r>
          <a:r>
            <a:rPr lang="ja-JP" altLang="en-US" sz="1100" b="0" i="0" baseline="0">
              <a:solidFill>
                <a:schemeClr val="dk1"/>
              </a:solidFill>
              <a:effectLst/>
              <a:latin typeface="+mn-lt"/>
              <a:ea typeface="+mn-ea"/>
              <a:cs typeface="+mn-cs"/>
            </a:rPr>
            <a:t>高齢化の進行に伴う生産年齢人口の減少や地価の下落</a:t>
          </a:r>
          <a:r>
            <a:rPr lang="ja-JP" altLang="ja-JP" sz="1100" b="0" i="0" baseline="0">
              <a:solidFill>
                <a:schemeClr val="dk1"/>
              </a:solidFill>
              <a:effectLst/>
              <a:latin typeface="+mn-lt"/>
              <a:ea typeface="+mn-ea"/>
              <a:cs typeface="+mn-cs"/>
            </a:rPr>
            <a:t>等による町税の減収に加え、</a:t>
          </a:r>
          <a:r>
            <a:rPr lang="ja-JP" altLang="en-US" sz="1100" b="0" i="0" baseline="0">
              <a:solidFill>
                <a:schemeClr val="dk1"/>
              </a:solidFill>
              <a:effectLst/>
              <a:latin typeface="+mn-lt"/>
              <a:ea typeface="+mn-ea"/>
              <a:cs typeface="+mn-cs"/>
            </a:rPr>
            <a:t>担税力の高い企業も少なく</a:t>
          </a:r>
          <a:r>
            <a:rPr lang="ja-JP" altLang="ja-JP" sz="1100" b="0" i="0" baseline="0">
              <a:solidFill>
                <a:schemeClr val="dk1"/>
              </a:solidFill>
              <a:effectLst/>
              <a:latin typeface="+mn-lt"/>
              <a:ea typeface="+mn-ea"/>
              <a:cs typeface="+mn-cs"/>
            </a:rPr>
            <a:t>町税</a:t>
          </a:r>
          <a:r>
            <a:rPr lang="ja-JP" altLang="en-US" sz="1100" b="0" i="0" baseline="0">
              <a:solidFill>
                <a:schemeClr val="dk1"/>
              </a:solidFill>
              <a:effectLst/>
              <a:latin typeface="+mn-lt"/>
              <a:ea typeface="+mn-ea"/>
              <a:cs typeface="+mn-cs"/>
            </a:rPr>
            <a:t>に占める</a:t>
          </a:r>
          <a:r>
            <a:rPr lang="ja-JP" altLang="ja-JP" sz="1100" b="0" i="0" baseline="0">
              <a:solidFill>
                <a:schemeClr val="dk1"/>
              </a:solidFill>
              <a:effectLst/>
              <a:latin typeface="+mn-lt"/>
              <a:ea typeface="+mn-ea"/>
              <a:cs typeface="+mn-cs"/>
            </a:rPr>
            <a:t>法人町民税の割合が低いことなど</a:t>
          </a:r>
          <a:r>
            <a:rPr lang="ja-JP" altLang="en-US" sz="1100" b="0" i="0" baseline="0">
              <a:solidFill>
                <a:schemeClr val="dk1"/>
              </a:solidFill>
              <a:effectLst/>
              <a:latin typeface="+mn-lt"/>
              <a:ea typeface="+mn-ea"/>
              <a:cs typeface="+mn-cs"/>
            </a:rPr>
            <a:t>が要因</a:t>
          </a:r>
          <a:r>
            <a:rPr lang="ja-JP" altLang="ja-JP" sz="1100" b="0" i="0" baseline="0">
              <a:solidFill>
                <a:schemeClr val="dk1"/>
              </a:solidFill>
              <a:effectLst/>
              <a:latin typeface="+mn-lt"/>
              <a:ea typeface="+mn-ea"/>
              <a:cs typeface="+mn-cs"/>
            </a:rPr>
            <a:t>である。今後</a:t>
          </a:r>
          <a:r>
            <a:rPr lang="ja-JP" altLang="en-US" sz="1100" b="0" i="0" baseline="0">
              <a:solidFill>
                <a:schemeClr val="dk1"/>
              </a:solidFill>
              <a:effectLst/>
              <a:latin typeface="+mn-lt"/>
              <a:ea typeface="+mn-ea"/>
              <a:cs typeface="+mn-cs"/>
            </a:rPr>
            <a:t>においても</a:t>
          </a:r>
          <a:r>
            <a:rPr lang="ja-JP" altLang="ja-JP" sz="1100" b="0" i="0" baseline="0">
              <a:solidFill>
                <a:schemeClr val="dk1"/>
              </a:solidFill>
              <a:effectLst/>
              <a:latin typeface="+mn-lt"/>
              <a:ea typeface="+mn-ea"/>
              <a:cs typeface="+mn-cs"/>
            </a:rPr>
            <a:t>大幅な町税の増収は見込めないところではあるが、</a:t>
          </a:r>
          <a:r>
            <a:rPr lang="ja-JP" altLang="en-US" sz="1100" b="0" i="0" baseline="0">
              <a:solidFill>
                <a:schemeClr val="dk1"/>
              </a:solidFill>
              <a:effectLst/>
              <a:latin typeface="+mn-lt"/>
              <a:ea typeface="+mn-ea"/>
              <a:cs typeface="+mn-cs"/>
            </a:rPr>
            <a:t>徴収</a:t>
          </a:r>
          <a:r>
            <a:rPr lang="ja-JP" altLang="ja-JP" sz="1100" b="0" i="0" baseline="0">
              <a:solidFill>
                <a:schemeClr val="dk1"/>
              </a:solidFill>
              <a:effectLst/>
              <a:latin typeface="+mn-lt"/>
              <a:ea typeface="+mn-ea"/>
              <a:cs typeface="+mn-cs"/>
            </a:rPr>
            <a:t>業務の強化</a:t>
          </a:r>
          <a:r>
            <a:rPr lang="ja-JP" altLang="en-US" sz="1100" b="0" i="0" baseline="0">
              <a:solidFill>
                <a:schemeClr val="dk1"/>
              </a:solidFill>
              <a:effectLst/>
              <a:latin typeface="+mn-lt"/>
              <a:ea typeface="+mn-ea"/>
              <a:cs typeface="+mn-cs"/>
            </a:rPr>
            <a:t>や使用料・手数料の適正化などによる</a:t>
          </a:r>
          <a:r>
            <a:rPr lang="ja-JP" altLang="ja-JP" sz="1100" b="0" i="0" baseline="0">
              <a:solidFill>
                <a:schemeClr val="dk1"/>
              </a:solidFill>
              <a:effectLst/>
              <a:latin typeface="+mn-lt"/>
              <a:ea typeface="+mn-ea"/>
              <a:cs typeface="+mn-cs"/>
            </a:rPr>
            <a:t>自主財源の確保</a:t>
          </a:r>
          <a:r>
            <a:rPr lang="ja-JP" altLang="en-US" sz="1100" b="0" i="0" baseline="0">
              <a:solidFill>
                <a:schemeClr val="dk1"/>
              </a:solidFill>
              <a:effectLst/>
              <a:latin typeface="+mn-lt"/>
              <a:ea typeface="+mn-ea"/>
              <a:cs typeface="+mn-cs"/>
            </a:rPr>
            <a:t>並びに定員管理・給与の適正化、</a:t>
          </a:r>
          <a:r>
            <a:rPr lang="ja-JP" altLang="ja-JP" sz="1100" b="0" i="0" baseline="0">
              <a:solidFill>
                <a:schemeClr val="dk1"/>
              </a:solidFill>
              <a:effectLst/>
              <a:latin typeface="+mn-lt"/>
              <a:ea typeface="+mn-ea"/>
              <a:cs typeface="+mn-cs"/>
            </a:rPr>
            <a:t>事務事業の見直しなどによ</a:t>
          </a:r>
          <a:r>
            <a:rPr lang="ja-JP" altLang="en-US" sz="1100" b="0" i="0" baseline="0">
              <a:solidFill>
                <a:schemeClr val="dk1"/>
              </a:solidFill>
              <a:effectLst/>
              <a:latin typeface="+mn-lt"/>
              <a:ea typeface="+mn-ea"/>
              <a:cs typeface="+mn-cs"/>
            </a:rPr>
            <a:t>る経費の</a:t>
          </a:r>
          <a:r>
            <a:rPr lang="ja-JP" altLang="ja-JP" sz="1100" b="0" i="0" baseline="0">
              <a:solidFill>
                <a:schemeClr val="dk1"/>
              </a:solidFill>
              <a:effectLst/>
              <a:latin typeface="+mn-lt"/>
              <a:ea typeface="+mn-ea"/>
              <a:cs typeface="+mn-cs"/>
            </a:rPr>
            <a:t>削減</a:t>
          </a:r>
          <a:r>
            <a:rPr lang="ja-JP" altLang="en-US" sz="1100" b="0" i="0" baseline="0">
              <a:solidFill>
                <a:schemeClr val="dk1"/>
              </a:solidFill>
              <a:effectLst/>
              <a:latin typeface="+mn-lt"/>
              <a:ea typeface="+mn-ea"/>
              <a:cs typeface="+mn-cs"/>
            </a:rPr>
            <a:t>を図るなど、</a:t>
          </a:r>
          <a:r>
            <a:rPr lang="ja-JP" altLang="ja-JP" sz="1100" b="0" i="0" baseline="0">
              <a:solidFill>
                <a:schemeClr val="dk1"/>
              </a:solidFill>
              <a:effectLst/>
              <a:latin typeface="+mn-lt"/>
              <a:ea typeface="+mn-ea"/>
              <a:cs typeface="+mn-cs"/>
            </a:rPr>
            <a:t>引き続き財政基盤の強化</a:t>
          </a:r>
          <a:r>
            <a:rPr lang="ja-JP" altLang="en-US" sz="1100" b="0" i="0" baseline="0">
              <a:solidFill>
                <a:schemeClr val="dk1"/>
              </a:solidFill>
              <a:effectLst/>
              <a:latin typeface="+mn-lt"/>
              <a:ea typeface="+mn-ea"/>
              <a:cs typeface="+mn-cs"/>
            </a:rPr>
            <a:t>に努める</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19957</xdr:rowOff>
    </xdr:from>
    <xdr:to>
      <xdr:col>7</xdr:col>
      <xdr:colOff>152400</xdr:colOff>
      <xdr:row>44</xdr:row>
      <xdr:rowOff>96157</xdr:rowOff>
    </xdr:to>
    <xdr:cxnSp macro="">
      <xdr:nvCxnSpPr>
        <xdr:cNvPr id="63" name="直線コネクタ 62"/>
        <xdr:cNvCxnSpPr/>
      </xdr:nvCxnSpPr>
      <xdr:spPr>
        <a:xfrm flipV="1">
          <a:off x="4953000" y="619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4"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5" name="直線コネクタ 64"/>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106334</xdr:rowOff>
    </xdr:from>
    <xdr:ext cx="762000" cy="259045"/>
    <xdr:sp macro="" textlink="">
      <xdr:nvSpPr>
        <xdr:cNvPr id="66"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19957</xdr:rowOff>
    </xdr:from>
    <xdr:to>
      <xdr:col>7</xdr:col>
      <xdr:colOff>241300</xdr:colOff>
      <xdr:row>36</xdr:row>
      <xdr:rowOff>19957</xdr:rowOff>
    </xdr:to>
    <xdr:cxnSp macro="">
      <xdr:nvCxnSpPr>
        <xdr:cNvPr id="67" name="直線コネクタ 66"/>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48381</xdr:rowOff>
    </xdr:from>
    <xdr:to>
      <xdr:col>7</xdr:col>
      <xdr:colOff>152400</xdr:colOff>
      <xdr:row>42</xdr:row>
      <xdr:rowOff>48381</xdr:rowOff>
    </xdr:to>
    <xdr:cxnSp macro="">
      <xdr:nvCxnSpPr>
        <xdr:cNvPr id="68" name="直線コネクタ 67"/>
        <xdr:cNvCxnSpPr/>
      </xdr:nvCxnSpPr>
      <xdr:spPr>
        <a:xfrm>
          <a:off x="4114800" y="72492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50092</xdr:rowOff>
    </xdr:from>
    <xdr:ext cx="762000" cy="259045"/>
    <xdr:sp macro="" textlink="">
      <xdr:nvSpPr>
        <xdr:cNvPr id="69" name="財政力平均値テキスト"/>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0" name="フローチャート : 判断 69"/>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48381</xdr:rowOff>
    </xdr:from>
    <xdr:to>
      <xdr:col>6</xdr:col>
      <xdr:colOff>0</xdr:colOff>
      <xdr:row>42</xdr:row>
      <xdr:rowOff>48381</xdr:rowOff>
    </xdr:to>
    <xdr:cxnSp macro="">
      <xdr:nvCxnSpPr>
        <xdr:cNvPr id="71" name="直線コネクタ 70"/>
        <xdr:cNvCxnSpPr/>
      </xdr:nvCxnSpPr>
      <xdr:spPr>
        <a:xfrm>
          <a:off x="3225800" y="72492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2" name="フローチャート : 判断 71"/>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73" name="テキスト ボックス 72"/>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2419</xdr:rowOff>
    </xdr:from>
    <xdr:to>
      <xdr:col>4</xdr:col>
      <xdr:colOff>482600</xdr:colOff>
      <xdr:row>42</xdr:row>
      <xdr:rowOff>48381</xdr:rowOff>
    </xdr:to>
    <xdr:cxnSp macro="">
      <xdr:nvCxnSpPr>
        <xdr:cNvPr id="74" name="直線コネクタ 73"/>
        <xdr:cNvCxnSpPr/>
      </xdr:nvCxnSpPr>
      <xdr:spPr>
        <a:xfrm>
          <a:off x="2336800" y="720331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66524</xdr:rowOff>
    </xdr:from>
    <xdr:to>
      <xdr:col>4</xdr:col>
      <xdr:colOff>533400</xdr:colOff>
      <xdr:row>42</xdr:row>
      <xdr:rowOff>168124</xdr:rowOff>
    </xdr:to>
    <xdr:sp macro="" textlink="">
      <xdr:nvSpPr>
        <xdr:cNvPr id="75" name="フローチャート : 判断 74"/>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152901</xdr:rowOff>
    </xdr:from>
    <xdr:ext cx="762000" cy="259045"/>
    <xdr:sp macro="" textlink="">
      <xdr:nvSpPr>
        <xdr:cNvPr id="76" name="テキスト ボックス 75"/>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127907</xdr:rowOff>
    </xdr:from>
    <xdr:to>
      <xdr:col>3</xdr:col>
      <xdr:colOff>279400</xdr:colOff>
      <xdr:row>42</xdr:row>
      <xdr:rowOff>2419</xdr:rowOff>
    </xdr:to>
    <xdr:cxnSp macro="">
      <xdr:nvCxnSpPr>
        <xdr:cNvPr id="77" name="直線コネクタ 76"/>
        <xdr:cNvCxnSpPr/>
      </xdr:nvCxnSpPr>
      <xdr:spPr>
        <a:xfrm>
          <a:off x="1447800" y="7157357"/>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8" name="フローチャート : 判断 77"/>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79" name="テキスト ボックス 78"/>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169031</xdr:rowOff>
    </xdr:from>
    <xdr:to>
      <xdr:col>2</xdr:col>
      <xdr:colOff>127000</xdr:colOff>
      <xdr:row>42</xdr:row>
      <xdr:rowOff>99181</xdr:rowOff>
    </xdr:to>
    <xdr:sp macro="" textlink="">
      <xdr:nvSpPr>
        <xdr:cNvPr id="80" name="フローチャート : 判断 79"/>
        <xdr:cNvSpPr/>
      </xdr:nvSpPr>
      <xdr:spPr>
        <a:xfrm>
          <a:off x="1397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83958</xdr:rowOff>
    </xdr:from>
    <xdr:ext cx="762000" cy="259045"/>
    <xdr:sp macro="" textlink="">
      <xdr:nvSpPr>
        <xdr:cNvPr id="81" name="テキスト ボックス 80"/>
        <xdr:cNvSpPr txBox="1"/>
      </xdr:nvSpPr>
      <xdr:spPr>
        <a:xfrm>
          <a:off x="1066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169031</xdr:rowOff>
    </xdr:from>
    <xdr:to>
      <xdr:col>7</xdr:col>
      <xdr:colOff>203200</xdr:colOff>
      <xdr:row>42</xdr:row>
      <xdr:rowOff>99181</xdr:rowOff>
    </xdr:to>
    <xdr:sp macro="" textlink="">
      <xdr:nvSpPr>
        <xdr:cNvPr id="87" name="円/楕円 86"/>
        <xdr:cNvSpPr/>
      </xdr:nvSpPr>
      <xdr:spPr>
        <a:xfrm>
          <a:off x="49022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14108</xdr:rowOff>
    </xdr:from>
    <xdr:ext cx="762000" cy="259045"/>
    <xdr:sp macro="" textlink="">
      <xdr:nvSpPr>
        <xdr:cNvPr id="88" name="財政力該当値テキスト"/>
        <xdr:cNvSpPr txBox="1"/>
      </xdr:nvSpPr>
      <xdr:spPr>
        <a:xfrm>
          <a:off x="50419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169031</xdr:rowOff>
    </xdr:from>
    <xdr:to>
      <xdr:col>6</xdr:col>
      <xdr:colOff>50800</xdr:colOff>
      <xdr:row>42</xdr:row>
      <xdr:rowOff>99181</xdr:rowOff>
    </xdr:to>
    <xdr:sp macro="" textlink="">
      <xdr:nvSpPr>
        <xdr:cNvPr id="89" name="円/楕円 88"/>
        <xdr:cNvSpPr/>
      </xdr:nvSpPr>
      <xdr:spPr>
        <a:xfrm>
          <a:off x="4064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109358</xdr:rowOff>
    </xdr:from>
    <xdr:ext cx="736600" cy="259045"/>
    <xdr:sp macro="" textlink="">
      <xdr:nvSpPr>
        <xdr:cNvPr id="90" name="テキスト ボックス 89"/>
        <xdr:cNvSpPr txBox="1"/>
      </xdr:nvSpPr>
      <xdr:spPr>
        <a:xfrm>
          <a:off x="3733800" y="696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169031</xdr:rowOff>
    </xdr:from>
    <xdr:to>
      <xdr:col>4</xdr:col>
      <xdr:colOff>533400</xdr:colOff>
      <xdr:row>42</xdr:row>
      <xdr:rowOff>99181</xdr:rowOff>
    </xdr:to>
    <xdr:sp macro="" textlink="">
      <xdr:nvSpPr>
        <xdr:cNvPr id="91" name="円/楕円 90"/>
        <xdr:cNvSpPr/>
      </xdr:nvSpPr>
      <xdr:spPr>
        <a:xfrm>
          <a:off x="3175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109358</xdr:rowOff>
    </xdr:from>
    <xdr:ext cx="762000" cy="259045"/>
    <xdr:sp macro="" textlink="">
      <xdr:nvSpPr>
        <xdr:cNvPr id="92" name="テキスト ボックス 91"/>
        <xdr:cNvSpPr txBox="1"/>
      </xdr:nvSpPr>
      <xdr:spPr>
        <a:xfrm>
          <a:off x="2844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123069</xdr:rowOff>
    </xdr:from>
    <xdr:to>
      <xdr:col>3</xdr:col>
      <xdr:colOff>330200</xdr:colOff>
      <xdr:row>42</xdr:row>
      <xdr:rowOff>53219</xdr:rowOff>
    </xdr:to>
    <xdr:sp macro="" textlink="">
      <xdr:nvSpPr>
        <xdr:cNvPr id="93" name="円/楕円 92"/>
        <xdr:cNvSpPr/>
      </xdr:nvSpPr>
      <xdr:spPr>
        <a:xfrm>
          <a:off x="2286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63396</xdr:rowOff>
    </xdr:from>
    <xdr:ext cx="762000" cy="259045"/>
    <xdr:sp macro="" textlink="">
      <xdr:nvSpPr>
        <xdr:cNvPr id="94" name="テキスト ボックス 93"/>
        <xdr:cNvSpPr txBox="1"/>
      </xdr:nvSpPr>
      <xdr:spPr>
        <a:xfrm>
          <a:off x="1955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77107</xdr:rowOff>
    </xdr:from>
    <xdr:to>
      <xdr:col>2</xdr:col>
      <xdr:colOff>127000</xdr:colOff>
      <xdr:row>42</xdr:row>
      <xdr:rowOff>7257</xdr:rowOff>
    </xdr:to>
    <xdr:sp macro="" textlink="">
      <xdr:nvSpPr>
        <xdr:cNvPr id="95" name="円/楕円 94"/>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17434</xdr:rowOff>
    </xdr:from>
    <xdr:ext cx="762000" cy="259045"/>
    <xdr:sp macro="" textlink="">
      <xdr:nvSpPr>
        <xdr:cNvPr id="96" name="テキスト ボックス 95"/>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年度の経常収支比率は</a:t>
          </a:r>
          <a:r>
            <a:rPr lang="ja-JP" altLang="en-US" sz="1100" b="0" i="0" baseline="0">
              <a:solidFill>
                <a:schemeClr val="dk1"/>
              </a:solidFill>
              <a:effectLst/>
              <a:latin typeface="+mn-lt"/>
              <a:ea typeface="+mn-ea"/>
              <a:cs typeface="+mn-cs"/>
            </a:rPr>
            <a:t>９０．８</a:t>
          </a:r>
          <a:r>
            <a:rPr lang="ja-JP" altLang="ja-JP" sz="1100" b="0" i="0" baseline="0">
              <a:solidFill>
                <a:schemeClr val="dk1"/>
              </a:solidFill>
              <a:effectLst/>
              <a:latin typeface="+mn-lt"/>
              <a:ea typeface="+mn-ea"/>
              <a:cs typeface="+mn-cs"/>
            </a:rPr>
            <a:t>％で</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全国平均</a:t>
          </a:r>
          <a:r>
            <a:rPr lang="ja-JP" altLang="en-US" sz="1100" b="0" i="0" baseline="0">
              <a:solidFill>
                <a:schemeClr val="dk1"/>
              </a:solidFill>
              <a:effectLst/>
              <a:latin typeface="+mn-lt"/>
              <a:ea typeface="+mn-ea"/>
              <a:cs typeface="+mn-cs"/>
            </a:rPr>
            <a:t>値</a:t>
          </a:r>
          <a:r>
            <a:rPr lang="ja-JP" altLang="ja-JP" sz="1100" b="0" i="0" baseline="0">
              <a:solidFill>
                <a:schemeClr val="dk1"/>
              </a:solidFill>
              <a:effectLst/>
              <a:latin typeface="+mn-lt"/>
              <a:ea typeface="+mn-ea"/>
              <a:cs typeface="+mn-cs"/>
            </a:rPr>
            <a:t>や大阪府平均</a:t>
          </a:r>
          <a:r>
            <a:rPr lang="ja-JP" altLang="en-US" sz="1100" b="0" i="0" baseline="0">
              <a:solidFill>
                <a:schemeClr val="dk1"/>
              </a:solidFill>
              <a:effectLst/>
              <a:latin typeface="+mn-lt"/>
              <a:ea typeface="+mn-ea"/>
              <a:cs typeface="+mn-cs"/>
            </a:rPr>
            <a:t>値は</a:t>
          </a:r>
          <a:r>
            <a:rPr lang="ja-JP" altLang="ja-JP" sz="1100" b="0" i="0" baseline="0">
              <a:solidFill>
                <a:schemeClr val="dk1"/>
              </a:solidFill>
              <a:effectLst/>
              <a:latin typeface="+mn-lt"/>
              <a:ea typeface="+mn-ea"/>
              <a:cs typeface="+mn-cs"/>
            </a:rPr>
            <a:t>下回っている</a:t>
          </a:r>
          <a:r>
            <a:rPr lang="ja-JP" altLang="en-US" sz="1100" b="0" i="0" baseline="0">
              <a:solidFill>
                <a:schemeClr val="dk1"/>
              </a:solidFill>
              <a:effectLst/>
              <a:latin typeface="+mn-lt"/>
              <a:ea typeface="+mn-ea"/>
              <a:cs typeface="+mn-cs"/>
            </a:rPr>
            <a:t>ものの、</a:t>
          </a:r>
          <a:r>
            <a:rPr lang="ja-JP" altLang="ja-JP" sz="1100" b="0" i="0" baseline="0">
              <a:solidFill>
                <a:schemeClr val="dk1"/>
              </a:solidFill>
              <a:effectLst/>
              <a:latin typeface="+mn-lt"/>
              <a:ea typeface="+mn-ea"/>
              <a:cs typeface="+mn-cs"/>
            </a:rPr>
            <a:t>類似団体平均値</a:t>
          </a:r>
          <a:r>
            <a:rPr lang="ja-JP" altLang="en-US" sz="1100" b="0" i="0" baseline="0">
              <a:solidFill>
                <a:schemeClr val="dk1"/>
              </a:solidFill>
              <a:effectLst/>
              <a:latin typeface="+mn-lt"/>
              <a:ea typeface="+mn-ea"/>
              <a:cs typeface="+mn-cs"/>
            </a:rPr>
            <a:t>を上回る状況にあり依然</a:t>
          </a:r>
          <a:r>
            <a:rPr lang="ja-JP" altLang="ja-JP" sz="1100" b="0" i="0" baseline="0">
              <a:solidFill>
                <a:schemeClr val="dk1"/>
              </a:solidFill>
              <a:effectLst/>
              <a:latin typeface="+mn-lt"/>
              <a:ea typeface="+mn-ea"/>
              <a:cs typeface="+mn-cs"/>
            </a:rPr>
            <a:t>として高い</a:t>
          </a:r>
          <a:r>
            <a:rPr lang="ja-JP" altLang="en-US" sz="1100" b="0" i="0" baseline="0">
              <a:solidFill>
                <a:schemeClr val="dk1"/>
              </a:solidFill>
              <a:effectLst/>
              <a:latin typeface="+mn-lt"/>
              <a:ea typeface="+mn-ea"/>
              <a:cs typeface="+mn-cs"/>
            </a:rPr>
            <a:t>水準で推移している</a:t>
          </a:r>
          <a:r>
            <a:rPr lang="ja-JP" altLang="ja-JP" sz="1100" b="0" i="0" baseline="0">
              <a:solidFill>
                <a:schemeClr val="dk1"/>
              </a:solidFill>
              <a:effectLst/>
              <a:latin typeface="+mn-lt"/>
              <a:ea typeface="+mn-ea"/>
              <a:cs typeface="+mn-cs"/>
            </a:rPr>
            <a:t>。これは、経常収支比率を構成する要素のうち、過去に行った</a:t>
          </a:r>
          <a:r>
            <a:rPr lang="ja-JP" altLang="en-US" sz="1100" b="0" i="0" baseline="0">
              <a:solidFill>
                <a:schemeClr val="dk1"/>
              </a:solidFill>
              <a:effectLst/>
              <a:latin typeface="+mn-lt"/>
              <a:ea typeface="+mn-ea"/>
              <a:cs typeface="+mn-cs"/>
            </a:rPr>
            <a:t>建設事業</a:t>
          </a:r>
          <a:r>
            <a:rPr lang="ja-JP" altLang="ja-JP" sz="1100" b="0" i="0" baseline="0">
              <a:solidFill>
                <a:schemeClr val="dk1"/>
              </a:solidFill>
              <a:effectLst/>
              <a:latin typeface="+mn-lt"/>
              <a:ea typeface="+mn-ea"/>
              <a:cs typeface="+mn-cs"/>
            </a:rPr>
            <a:t>等に</a:t>
          </a:r>
          <a:r>
            <a:rPr lang="ja-JP" altLang="en-US" sz="1100" b="0" i="0" baseline="0">
              <a:solidFill>
                <a:schemeClr val="dk1"/>
              </a:solidFill>
              <a:effectLst/>
              <a:latin typeface="+mn-lt"/>
              <a:ea typeface="+mn-ea"/>
              <a:cs typeface="+mn-cs"/>
            </a:rPr>
            <a:t>伴う</a:t>
          </a:r>
          <a:r>
            <a:rPr lang="ja-JP" altLang="ja-JP" sz="1100" b="0" i="0" baseline="0">
              <a:solidFill>
                <a:schemeClr val="dk1"/>
              </a:solidFill>
              <a:effectLst/>
              <a:latin typeface="+mn-lt"/>
              <a:ea typeface="+mn-ea"/>
              <a:cs typeface="+mn-cs"/>
            </a:rPr>
            <a:t>公債費が</a:t>
          </a:r>
          <a:r>
            <a:rPr lang="ja-JP" altLang="en-US" sz="1100" b="0" i="0" baseline="0">
              <a:solidFill>
                <a:schemeClr val="dk1"/>
              </a:solidFill>
              <a:effectLst/>
              <a:latin typeface="+mn-lt"/>
              <a:ea typeface="+mn-ea"/>
              <a:cs typeface="+mn-cs"/>
            </a:rPr>
            <a:t>減少傾向にはあるものの未だ</a:t>
          </a:r>
          <a:r>
            <a:rPr lang="ja-JP" altLang="ja-JP" sz="1100" b="0" i="0" baseline="0">
              <a:solidFill>
                <a:schemeClr val="dk1"/>
              </a:solidFill>
              <a:effectLst/>
              <a:latin typeface="+mn-lt"/>
              <a:ea typeface="+mn-ea"/>
              <a:cs typeface="+mn-cs"/>
            </a:rPr>
            <a:t>高い水準にあることに加え、社会保障費などにおける扶助費の増加や介護保険特別会計</a:t>
          </a:r>
          <a:r>
            <a:rPr lang="ja-JP" altLang="en-US" sz="1100" b="0" i="0" baseline="0">
              <a:solidFill>
                <a:schemeClr val="dk1"/>
              </a:solidFill>
              <a:effectLst/>
              <a:latin typeface="+mn-lt"/>
              <a:ea typeface="+mn-ea"/>
              <a:cs typeface="+mn-cs"/>
            </a:rPr>
            <a:t>、国民健康保険特別会計など</a:t>
          </a:r>
          <a:r>
            <a:rPr lang="ja-JP" altLang="ja-JP" sz="1100" b="0" i="0" baseline="0">
              <a:solidFill>
                <a:schemeClr val="dk1"/>
              </a:solidFill>
              <a:effectLst/>
              <a:latin typeface="+mn-lt"/>
              <a:ea typeface="+mn-ea"/>
              <a:cs typeface="+mn-cs"/>
            </a:rPr>
            <a:t>への繰出金の増加</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要因</a:t>
          </a:r>
          <a:r>
            <a:rPr lang="ja-JP" altLang="ja-JP" sz="1100" b="0" i="0" baseline="0">
              <a:solidFill>
                <a:schemeClr val="dk1"/>
              </a:solidFill>
              <a:effectLst/>
              <a:latin typeface="+mn-lt"/>
              <a:ea typeface="+mn-ea"/>
              <a:cs typeface="+mn-cs"/>
            </a:rPr>
            <a:t>である。</a:t>
          </a:r>
          <a:r>
            <a:rPr lang="ja-JP" altLang="en-US" sz="1100" b="0" i="0" baseline="0">
              <a:solidFill>
                <a:schemeClr val="dk1"/>
              </a:solidFill>
              <a:effectLst/>
              <a:latin typeface="+mn-lt"/>
              <a:ea typeface="+mn-ea"/>
              <a:cs typeface="+mn-cs"/>
            </a:rPr>
            <a:t>今後においても建設事業等にかかる</a:t>
          </a:r>
          <a:r>
            <a:rPr lang="ja-JP" altLang="ja-JP" sz="1100" b="0" i="0" baseline="0">
              <a:solidFill>
                <a:schemeClr val="dk1"/>
              </a:solidFill>
              <a:effectLst/>
              <a:latin typeface="+mn-lt"/>
              <a:ea typeface="+mn-ea"/>
              <a:cs typeface="+mn-cs"/>
            </a:rPr>
            <a:t>地方債</a:t>
          </a:r>
          <a:r>
            <a:rPr lang="ja-JP" altLang="en-US" sz="1100" b="0" i="0" baseline="0">
              <a:solidFill>
                <a:schemeClr val="dk1"/>
              </a:solidFill>
              <a:effectLst/>
              <a:latin typeface="+mn-lt"/>
              <a:ea typeface="+mn-ea"/>
              <a:cs typeface="+mn-cs"/>
            </a:rPr>
            <a:t>の新規</a:t>
          </a:r>
          <a:r>
            <a:rPr lang="ja-JP" altLang="ja-JP" sz="1100" b="0" i="0" baseline="0">
              <a:solidFill>
                <a:schemeClr val="dk1"/>
              </a:solidFill>
              <a:effectLst/>
              <a:latin typeface="+mn-lt"/>
              <a:ea typeface="+mn-ea"/>
              <a:cs typeface="+mn-cs"/>
            </a:rPr>
            <a:t>発行の抑制</a:t>
          </a:r>
          <a:r>
            <a:rPr lang="ja-JP" altLang="en-US" sz="1100" b="0" i="0" baseline="0">
              <a:solidFill>
                <a:schemeClr val="dk1"/>
              </a:solidFill>
              <a:effectLst/>
              <a:latin typeface="+mn-lt"/>
              <a:ea typeface="+mn-ea"/>
              <a:cs typeface="+mn-cs"/>
            </a:rPr>
            <a:t>、平準化並びに</a:t>
          </a:r>
          <a:r>
            <a:rPr lang="ja-JP" altLang="ja-JP" sz="1100" b="0" i="0" baseline="0">
              <a:solidFill>
                <a:schemeClr val="dk1"/>
              </a:solidFill>
              <a:effectLst/>
              <a:latin typeface="+mn-lt"/>
              <a:ea typeface="+mn-ea"/>
              <a:cs typeface="+mn-cs"/>
            </a:rPr>
            <a:t>定員管理</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給与の適正化、事務事業の見直し</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による経費</a:t>
          </a:r>
          <a:r>
            <a:rPr lang="ja-JP" altLang="en-US" sz="1100" b="0" i="0" baseline="0">
              <a:solidFill>
                <a:schemeClr val="dk1"/>
              </a:solidFill>
              <a:effectLst/>
              <a:latin typeface="+mn-lt"/>
              <a:ea typeface="+mn-ea"/>
              <a:cs typeface="+mn-cs"/>
            </a:rPr>
            <a:t>の削減を図るとともに</a:t>
          </a:r>
          <a:r>
            <a:rPr lang="ja-JP" altLang="ja-JP" sz="1100" b="0" i="0" baseline="0">
              <a:solidFill>
                <a:schemeClr val="dk1"/>
              </a:solidFill>
              <a:effectLst/>
              <a:latin typeface="+mn-lt"/>
              <a:ea typeface="+mn-ea"/>
              <a:cs typeface="+mn-cs"/>
            </a:rPr>
            <a:t>町税をはじめとする自主財源の確保に努める。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109431</xdr:rowOff>
    </xdr:from>
    <xdr:to>
      <xdr:col>7</xdr:col>
      <xdr:colOff>152400</xdr:colOff>
      <xdr:row>67</xdr:row>
      <xdr:rowOff>108162</xdr:rowOff>
    </xdr:to>
    <xdr:cxnSp macro="">
      <xdr:nvCxnSpPr>
        <xdr:cNvPr id="126" name="直線コネクタ 125"/>
        <xdr:cNvCxnSpPr/>
      </xdr:nvCxnSpPr>
      <xdr:spPr>
        <a:xfrm flipV="1">
          <a:off x="4953000" y="9882081"/>
          <a:ext cx="0" cy="1713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24358</xdr:rowOff>
    </xdr:from>
    <xdr:ext cx="762000" cy="259045"/>
    <xdr:sp macro="" textlink="">
      <xdr:nvSpPr>
        <xdr:cNvPr id="129" name="財政構造の弾力性最大値テキスト"/>
        <xdr:cNvSpPr txBox="1"/>
      </xdr:nvSpPr>
      <xdr:spPr>
        <a:xfrm>
          <a:off x="5041900" y="962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7</xdr:col>
      <xdr:colOff>63500</xdr:colOff>
      <xdr:row>57</xdr:row>
      <xdr:rowOff>109431</xdr:rowOff>
    </xdr:from>
    <xdr:to>
      <xdr:col>7</xdr:col>
      <xdr:colOff>241300</xdr:colOff>
      <xdr:row>57</xdr:row>
      <xdr:rowOff>109431</xdr:rowOff>
    </xdr:to>
    <xdr:cxnSp macro="">
      <xdr:nvCxnSpPr>
        <xdr:cNvPr id="130" name="直線コネクタ 129"/>
        <xdr:cNvCxnSpPr/>
      </xdr:nvCxnSpPr>
      <xdr:spPr>
        <a:xfrm>
          <a:off x="4864100" y="988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24765</xdr:rowOff>
    </xdr:from>
    <xdr:to>
      <xdr:col>7</xdr:col>
      <xdr:colOff>152400</xdr:colOff>
      <xdr:row>65</xdr:row>
      <xdr:rowOff>85090</xdr:rowOff>
    </xdr:to>
    <xdr:cxnSp macro="">
      <xdr:nvCxnSpPr>
        <xdr:cNvPr id="131" name="直線コネクタ 130"/>
        <xdr:cNvCxnSpPr/>
      </xdr:nvCxnSpPr>
      <xdr:spPr>
        <a:xfrm>
          <a:off x="4114800" y="1116901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65422</xdr:rowOff>
    </xdr:from>
    <xdr:ext cx="762000" cy="259045"/>
    <xdr:sp macro="" textlink="">
      <xdr:nvSpPr>
        <xdr:cNvPr id="132" name="財政構造の弾力性平均値テキスト"/>
        <xdr:cNvSpPr txBox="1"/>
      </xdr:nvSpPr>
      <xdr:spPr>
        <a:xfrm>
          <a:off x="5041900" y="1086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48895</xdr:rowOff>
    </xdr:from>
    <xdr:to>
      <xdr:col>7</xdr:col>
      <xdr:colOff>203200</xdr:colOff>
      <xdr:row>64</xdr:row>
      <xdr:rowOff>150495</xdr:rowOff>
    </xdr:to>
    <xdr:sp macro="" textlink="">
      <xdr:nvSpPr>
        <xdr:cNvPr id="133" name="フローチャート : 判断 132"/>
        <xdr:cNvSpPr/>
      </xdr:nvSpPr>
      <xdr:spPr>
        <a:xfrm>
          <a:off x="49022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63500</xdr:rowOff>
    </xdr:from>
    <xdr:to>
      <xdr:col>6</xdr:col>
      <xdr:colOff>0</xdr:colOff>
      <xdr:row>65</xdr:row>
      <xdr:rowOff>24765</xdr:rowOff>
    </xdr:to>
    <xdr:cxnSp macro="">
      <xdr:nvCxnSpPr>
        <xdr:cNvPr id="134" name="直線コネクタ 133"/>
        <xdr:cNvCxnSpPr/>
      </xdr:nvCxnSpPr>
      <xdr:spPr>
        <a:xfrm>
          <a:off x="3225800" y="1103630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8679</xdr:rowOff>
    </xdr:from>
    <xdr:to>
      <xdr:col>6</xdr:col>
      <xdr:colOff>50800</xdr:colOff>
      <xdr:row>64</xdr:row>
      <xdr:rowOff>110279</xdr:rowOff>
    </xdr:to>
    <xdr:sp macro="" textlink="">
      <xdr:nvSpPr>
        <xdr:cNvPr id="135" name="フローチャート : 判断 134"/>
        <xdr:cNvSpPr/>
      </xdr:nvSpPr>
      <xdr:spPr>
        <a:xfrm>
          <a:off x="4064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120456</xdr:rowOff>
    </xdr:from>
    <xdr:ext cx="736600" cy="259045"/>
    <xdr:sp macro="" textlink="">
      <xdr:nvSpPr>
        <xdr:cNvPr id="136" name="テキスト ボックス 135"/>
        <xdr:cNvSpPr txBox="1"/>
      </xdr:nvSpPr>
      <xdr:spPr>
        <a:xfrm>
          <a:off x="3733800" y="10750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63500</xdr:rowOff>
    </xdr:from>
    <xdr:to>
      <xdr:col>4</xdr:col>
      <xdr:colOff>482600</xdr:colOff>
      <xdr:row>65</xdr:row>
      <xdr:rowOff>141394</xdr:rowOff>
    </xdr:to>
    <xdr:cxnSp macro="">
      <xdr:nvCxnSpPr>
        <xdr:cNvPr id="137" name="直線コネクタ 136"/>
        <xdr:cNvCxnSpPr/>
      </xdr:nvCxnSpPr>
      <xdr:spPr>
        <a:xfrm flipV="1">
          <a:off x="2336800" y="11036300"/>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52917</xdr:rowOff>
    </xdr:from>
    <xdr:to>
      <xdr:col>4</xdr:col>
      <xdr:colOff>533400</xdr:colOff>
      <xdr:row>64</xdr:row>
      <xdr:rowOff>154517</xdr:rowOff>
    </xdr:to>
    <xdr:sp macro="" textlink="">
      <xdr:nvSpPr>
        <xdr:cNvPr id="138" name="フローチャート : 判断 137"/>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139294</xdr:rowOff>
    </xdr:from>
    <xdr:ext cx="762000" cy="259045"/>
    <xdr:sp macro="" textlink="">
      <xdr:nvSpPr>
        <xdr:cNvPr id="139" name="テキスト ボックス 138"/>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81069</xdr:rowOff>
    </xdr:from>
    <xdr:to>
      <xdr:col>3</xdr:col>
      <xdr:colOff>279400</xdr:colOff>
      <xdr:row>65</xdr:row>
      <xdr:rowOff>141394</xdr:rowOff>
    </xdr:to>
    <xdr:cxnSp macro="">
      <xdr:nvCxnSpPr>
        <xdr:cNvPr id="140" name="直線コネクタ 139"/>
        <xdr:cNvCxnSpPr/>
      </xdr:nvCxnSpPr>
      <xdr:spPr>
        <a:xfrm>
          <a:off x="1447800" y="1122531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16721</xdr:rowOff>
    </xdr:from>
    <xdr:to>
      <xdr:col>3</xdr:col>
      <xdr:colOff>330200</xdr:colOff>
      <xdr:row>64</xdr:row>
      <xdr:rowOff>118321</xdr:rowOff>
    </xdr:to>
    <xdr:sp macro="" textlink="">
      <xdr:nvSpPr>
        <xdr:cNvPr id="141" name="フローチャート : 判断 140"/>
        <xdr:cNvSpPr/>
      </xdr:nvSpPr>
      <xdr:spPr>
        <a:xfrm>
          <a:off x="2286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128498</xdr:rowOff>
    </xdr:from>
    <xdr:ext cx="762000" cy="259045"/>
    <xdr:sp macro="" textlink="">
      <xdr:nvSpPr>
        <xdr:cNvPr id="142" name="テキスト ボックス 141"/>
        <xdr:cNvSpPr txBox="1"/>
      </xdr:nvSpPr>
      <xdr:spPr>
        <a:xfrm>
          <a:off x="1955800" y="107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67521</xdr:rowOff>
    </xdr:from>
    <xdr:to>
      <xdr:col>2</xdr:col>
      <xdr:colOff>127000</xdr:colOff>
      <xdr:row>63</xdr:row>
      <xdr:rowOff>169121</xdr:rowOff>
    </xdr:to>
    <xdr:sp macro="" textlink="">
      <xdr:nvSpPr>
        <xdr:cNvPr id="143" name="フローチャート : 判断 142"/>
        <xdr:cNvSpPr/>
      </xdr:nvSpPr>
      <xdr:spPr>
        <a:xfrm>
          <a:off x="1397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7848</xdr:rowOff>
    </xdr:from>
    <xdr:ext cx="762000" cy="259045"/>
    <xdr:sp macro="" textlink="">
      <xdr:nvSpPr>
        <xdr:cNvPr id="144" name="テキスト ボックス 143"/>
        <xdr:cNvSpPr txBox="1"/>
      </xdr:nvSpPr>
      <xdr:spPr>
        <a:xfrm>
          <a:off x="1066800" y="106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34290</xdr:rowOff>
    </xdr:from>
    <xdr:to>
      <xdr:col>7</xdr:col>
      <xdr:colOff>203200</xdr:colOff>
      <xdr:row>65</xdr:row>
      <xdr:rowOff>135890</xdr:rowOff>
    </xdr:to>
    <xdr:sp macro="" textlink="">
      <xdr:nvSpPr>
        <xdr:cNvPr id="150" name="円/楕円 149"/>
        <xdr:cNvSpPr/>
      </xdr:nvSpPr>
      <xdr:spPr>
        <a:xfrm>
          <a:off x="4902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6367</xdr:rowOff>
    </xdr:from>
    <xdr:ext cx="762000" cy="259045"/>
    <xdr:sp macro="" textlink="">
      <xdr:nvSpPr>
        <xdr:cNvPr id="151" name="財政構造の弾力性該当値テキスト"/>
        <xdr:cNvSpPr txBox="1"/>
      </xdr:nvSpPr>
      <xdr:spPr>
        <a:xfrm>
          <a:off x="5041900" y="1115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145415</xdr:rowOff>
    </xdr:from>
    <xdr:to>
      <xdr:col>6</xdr:col>
      <xdr:colOff>50800</xdr:colOff>
      <xdr:row>65</xdr:row>
      <xdr:rowOff>75565</xdr:rowOff>
    </xdr:to>
    <xdr:sp macro="" textlink="">
      <xdr:nvSpPr>
        <xdr:cNvPr id="152" name="円/楕円 151"/>
        <xdr:cNvSpPr/>
      </xdr:nvSpPr>
      <xdr:spPr>
        <a:xfrm>
          <a:off x="4064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60342</xdr:rowOff>
    </xdr:from>
    <xdr:ext cx="736600" cy="259045"/>
    <xdr:sp macro="" textlink="">
      <xdr:nvSpPr>
        <xdr:cNvPr id="153" name="テキスト ボックス 152"/>
        <xdr:cNvSpPr txBox="1"/>
      </xdr:nvSpPr>
      <xdr:spPr>
        <a:xfrm>
          <a:off x="3733800" y="11204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12700</xdr:rowOff>
    </xdr:from>
    <xdr:to>
      <xdr:col>4</xdr:col>
      <xdr:colOff>533400</xdr:colOff>
      <xdr:row>64</xdr:row>
      <xdr:rowOff>114300</xdr:rowOff>
    </xdr:to>
    <xdr:sp macro="" textlink="">
      <xdr:nvSpPr>
        <xdr:cNvPr id="154" name="円/楕円 153"/>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124477</xdr:rowOff>
    </xdr:from>
    <xdr:ext cx="762000" cy="259045"/>
    <xdr:sp macro="" textlink="">
      <xdr:nvSpPr>
        <xdr:cNvPr id="155" name="テキスト ボックス 154"/>
        <xdr:cNvSpPr txBox="1"/>
      </xdr:nvSpPr>
      <xdr:spPr>
        <a:xfrm>
          <a:off x="2844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90594</xdr:rowOff>
    </xdr:from>
    <xdr:to>
      <xdr:col>3</xdr:col>
      <xdr:colOff>330200</xdr:colOff>
      <xdr:row>66</xdr:row>
      <xdr:rowOff>20744</xdr:rowOff>
    </xdr:to>
    <xdr:sp macro="" textlink="">
      <xdr:nvSpPr>
        <xdr:cNvPr id="156" name="円/楕円 155"/>
        <xdr:cNvSpPr/>
      </xdr:nvSpPr>
      <xdr:spPr>
        <a:xfrm>
          <a:off x="2286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5521</xdr:rowOff>
    </xdr:from>
    <xdr:ext cx="762000" cy="259045"/>
    <xdr:sp macro="" textlink="">
      <xdr:nvSpPr>
        <xdr:cNvPr id="157" name="テキスト ボックス 156"/>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30269</xdr:rowOff>
    </xdr:from>
    <xdr:to>
      <xdr:col>2</xdr:col>
      <xdr:colOff>127000</xdr:colOff>
      <xdr:row>65</xdr:row>
      <xdr:rowOff>131869</xdr:rowOff>
    </xdr:to>
    <xdr:sp macro="" textlink="">
      <xdr:nvSpPr>
        <xdr:cNvPr id="158" name="円/楕円 157"/>
        <xdr:cNvSpPr/>
      </xdr:nvSpPr>
      <xdr:spPr>
        <a:xfrm>
          <a:off x="1397000" y="111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116646</xdr:rowOff>
    </xdr:from>
    <xdr:ext cx="762000" cy="259045"/>
    <xdr:sp macro="" textlink="">
      <xdr:nvSpPr>
        <xdr:cNvPr id="159" name="テキスト ボックス 158"/>
        <xdr:cNvSpPr txBox="1"/>
      </xdr:nvSpPr>
      <xdr:spPr>
        <a:xfrm>
          <a:off x="1066800" y="112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[116,028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年度の人口１人当たり人件費・物件費等決算額は１</a:t>
          </a:r>
          <a:r>
            <a:rPr lang="ja-JP" altLang="en-US" sz="1100" b="0" i="0" baseline="0">
              <a:solidFill>
                <a:schemeClr val="dk1"/>
              </a:solidFill>
              <a:effectLst/>
              <a:latin typeface="+mn-lt"/>
              <a:ea typeface="+mn-ea"/>
              <a:cs typeface="+mn-cs"/>
            </a:rPr>
            <a:t>１６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０２８</a:t>
          </a:r>
          <a:r>
            <a:rPr lang="ja-JP" altLang="ja-JP" sz="1100" b="0" i="0" baseline="0">
              <a:solidFill>
                <a:schemeClr val="dk1"/>
              </a:solidFill>
              <a:effectLst/>
              <a:latin typeface="+mn-lt"/>
              <a:ea typeface="+mn-ea"/>
              <a:cs typeface="+mn-cs"/>
            </a:rPr>
            <a:t>円で、大阪府平均</a:t>
          </a:r>
          <a:r>
            <a:rPr lang="ja-JP" altLang="en-US" sz="1100" b="0" i="0" baseline="0">
              <a:solidFill>
                <a:schemeClr val="dk1"/>
              </a:solidFill>
              <a:effectLst/>
              <a:latin typeface="+mn-lt"/>
              <a:ea typeface="+mn-ea"/>
              <a:cs typeface="+mn-cs"/>
            </a:rPr>
            <a:t>値</a:t>
          </a:r>
          <a:r>
            <a:rPr lang="ja-JP" altLang="ja-JP" sz="1100" b="0" i="0" baseline="0">
              <a:solidFill>
                <a:schemeClr val="dk1"/>
              </a:solidFill>
              <a:effectLst/>
              <a:latin typeface="+mn-lt"/>
              <a:ea typeface="+mn-ea"/>
              <a:cs typeface="+mn-cs"/>
            </a:rPr>
            <a:t>を上回っているものの、類似団体内平均</a:t>
          </a:r>
          <a:r>
            <a:rPr lang="ja-JP" altLang="en-US" sz="1100" b="0" i="0" baseline="0">
              <a:solidFill>
                <a:schemeClr val="dk1"/>
              </a:solidFill>
              <a:effectLst/>
              <a:latin typeface="+mn-lt"/>
              <a:ea typeface="+mn-ea"/>
              <a:cs typeface="+mn-cs"/>
            </a:rPr>
            <a:t>値</a:t>
          </a:r>
          <a:r>
            <a:rPr lang="ja-JP" altLang="ja-JP" sz="1100" b="0" i="0" baseline="0">
              <a:solidFill>
                <a:schemeClr val="dk1"/>
              </a:solidFill>
              <a:effectLst/>
              <a:latin typeface="+mn-lt"/>
              <a:ea typeface="+mn-ea"/>
              <a:cs typeface="+mn-cs"/>
            </a:rPr>
            <a:t>や全国平均</a:t>
          </a:r>
          <a:r>
            <a:rPr lang="ja-JP" altLang="en-US" sz="1100" b="0" i="0" baseline="0">
              <a:solidFill>
                <a:schemeClr val="dk1"/>
              </a:solidFill>
              <a:effectLst/>
              <a:latin typeface="+mn-lt"/>
              <a:ea typeface="+mn-ea"/>
              <a:cs typeface="+mn-cs"/>
            </a:rPr>
            <a:t>値</a:t>
          </a:r>
          <a:r>
            <a:rPr lang="ja-JP" altLang="ja-JP" sz="1100" b="0" i="0" baseline="0">
              <a:solidFill>
                <a:schemeClr val="dk1"/>
              </a:solidFill>
              <a:effectLst/>
              <a:latin typeface="+mn-lt"/>
              <a:ea typeface="+mn-ea"/>
              <a:cs typeface="+mn-cs"/>
            </a:rPr>
            <a:t>は下回っている。これは、近年</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行ってきた退職</a:t>
          </a:r>
          <a:r>
            <a:rPr lang="ja-JP" altLang="en-US" sz="1100" b="0" i="0" baseline="0">
              <a:solidFill>
                <a:schemeClr val="dk1"/>
              </a:solidFill>
              <a:effectLst/>
              <a:latin typeface="+mn-lt"/>
              <a:ea typeface="+mn-ea"/>
              <a:cs typeface="+mn-cs"/>
            </a:rPr>
            <a:t>者</a:t>
          </a:r>
          <a:r>
            <a:rPr lang="ja-JP" altLang="ja-JP" sz="1100" b="0" i="0" baseline="0">
              <a:solidFill>
                <a:schemeClr val="dk1"/>
              </a:solidFill>
              <a:effectLst/>
              <a:latin typeface="+mn-lt"/>
              <a:ea typeface="+mn-ea"/>
              <a:cs typeface="+mn-cs"/>
            </a:rPr>
            <a:t>不補充による職員人件費の削減や事務事業の見直しによる物件費の削減、ゴミ処理等を一部事務組合で行っていること</a:t>
          </a:r>
          <a:r>
            <a:rPr lang="ja-JP" altLang="en-US" sz="1100" b="0" i="0" baseline="0">
              <a:solidFill>
                <a:schemeClr val="dk1"/>
              </a:solidFill>
              <a:effectLst/>
              <a:latin typeface="+mn-lt"/>
              <a:ea typeface="+mn-ea"/>
              <a:cs typeface="+mn-cs"/>
            </a:rPr>
            <a:t>や常備</a:t>
          </a:r>
          <a:r>
            <a:rPr lang="ja-JP" altLang="ja-JP" sz="1100" b="0" i="0" baseline="0">
              <a:solidFill>
                <a:schemeClr val="dk1"/>
              </a:solidFill>
              <a:effectLst/>
              <a:latin typeface="+mn-lt"/>
              <a:ea typeface="+mn-ea"/>
              <a:cs typeface="+mn-cs"/>
            </a:rPr>
            <a:t>消防業務を委託していることなどが</a:t>
          </a:r>
          <a:r>
            <a:rPr lang="ja-JP" altLang="en-US" sz="1100" b="0" i="0" baseline="0">
              <a:solidFill>
                <a:schemeClr val="dk1"/>
              </a:solidFill>
              <a:effectLst/>
              <a:latin typeface="+mn-lt"/>
              <a:ea typeface="+mn-ea"/>
              <a:cs typeface="+mn-cs"/>
            </a:rPr>
            <a:t>要因</a:t>
          </a:r>
          <a:r>
            <a:rPr lang="ja-JP" altLang="ja-JP" sz="1100" b="0" i="0" baseline="0">
              <a:solidFill>
                <a:schemeClr val="dk1"/>
              </a:solidFill>
              <a:effectLst/>
              <a:latin typeface="+mn-lt"/>
              <a:ea typeface="+mn-ea"/>
              <a:cs typeface="+mn-cs"/>
            </a:rPr>
            <a:t>である。ただし、これら一部事務組合等の人件費・物件費等に充て</a:t>
          </a:r>
          <a:r>
            <a:rPr lang="ja-JP" altLang="en-US" sz="1100" b="0" i="0" baseline="0">
              <a:solidFill>
                <a:schemeClr val="dk1"/>
              </a:solidFill>
              <a:effectLst/>
              <a:latin typeface="+mn-lt"/>
              <a:ea typeface="+mn-ea"/>
              <a:cs typeface="+mn-cs"/>
            </a:rPr>
            <a:t>られる</a:t>
          </a:r>
          <a:r>
            <a:rPr lang="ja-JP" altLang="ja-JP" sz="1100" b="0" i="0" baseline="0">
              <a:solidFill>
                <a:schemeClr val="dk1"/>
              </a:solidFill>
              <a:effectLst/>
              <a:latin typeface="+mn-lt"/>
              <a:ea typeface="+mn-ea"/>
              <a:cs typeface="+mn-cs"/>
            </a:rPr>
            <a:t>負担金を含めた場合、人口１人当たり人件費・物件費等決算額は増加することとなり、今後</a:t>
          </a:r>
          <a:r>
            <a:rPr lang="ja-JP" altLang="en-US" sz="1100" b="0" i="0" baseline="0">
              <a:solidFill>
                <a:schemeClr val="dk1"/>
              </a:solidFill>
              <a:effectLst/>
              <a:latin typeface="+mn-lt"/>
              <a:ea typeface="+mn-ea"/>
              <a:cs typeface="+mn-cs"/>
            </a:rPr>
            <a:t>においても</a:t>
          </a:r>
          <a:r>
            <a:rPr lang="ja-JP" altLang="ja-JP" sz="1100" b="0" i="0" baseline="0">
              <a:solidFill>
                <a:schemeClr val="dk1"/>
              </a:solidFill>
              <a:effectLst/>
              <a:latin typeface="+mn-lt"/>
              <a:ea typeface="+mn-ea"/>
              <a:cs typeface="+mn-cs"/>
            </a:rPr>
            <a:t>一部事務組合等を含めた経費について</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抑制や定員管理・給与の適正化に努め</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99163</xdr:rowOff>
    </xdr:from>
    <xdr:to>
      <xdr:col>7</xdr:col>
      <xdr:colOff>152400</xdr:colOff>
      <xdr:row>89</xdr:row>
      <xdr:rowOff>40450</xdr:rowOff>
    </xdr:to>
    <xdr:cxnSp macro="">
      <xdr:nvCxnSpPr>
        <xdr:cNvPr id="187" name="直線コネクタ 186"/>
        <xdr:cNvCxnSpPr/>
      </xdr:nvCxnSpPr>
      <xdr:spPr>
        <a:xfrm flipV="1">
          <a:off x="4953000" y="13815163"/>
          <a:ext cx="0" cy="1484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12527</xdr:rowOff>
    </xdr:from>
    <xdr:ext cx="762000" cy="259045"/>
    <xdr:sp macro="" textlink="">
      <xdr:nvSpPr>
        <xdr:cNvPr id="188" name="人件費・物件費等の状況最小値テキスト"/>
        <xdr:cNvSpPr txBox="1"/>
      </xdr:nvSpPr>
      <xdr:spPr>
        <a:xfrm>
          <a:off x="5041900" y="152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393,908</a:t>
          </a:r>
          <a:endParaRPr kumimoji="1" lang="ja-JP" altLang="en-US" sz="1000" b="1">
            <a:latin typeface="ＭＳ Ｐゴシック"/>
          </a:endParaRPr>
        </a:p>
      </xdr:txBody>
    </xdr:sp>
    <xdr:clientData/>
  </xdr:oneCellAnchor>
  <xdr:twoCellAnchor>
    <xdr:from>
      <xdr:col>7</xdr:col>
      <xdr:colOff>63500</xdr:colOff>
      <xdr:row>89</xdr:row>
      <xdr:rowOff>40450</xdr:rowOff>
    </xdr:from>
    <xdr:to>
      <xdr:col>7</xdr:col>
      <xdr:colOff>241300</xdr:colOff>
      <xdr:row>89</xdr:row>
      <xdr:rowOff>40450</xdr:rowOff>
    </xdr:to>
    <xdr:cxnSp macro="">
      <xdr:nvCxnSpPr>
        <xdr:cNvPr id="189" name="直線コネクタ 188"/>
        <xdr:cNvCxnSpPr/>
      </xdr:nvCxnSpPr>
      <xdr:spPr>
        <a:xfrm>
          <a:off x="4864100" y="1529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14090</xdr:rowOff>
    </xdr:from>
    <xdr:ext cx="762000" cy="259045"/>
    <xdr:sp macro="" textlink="">
      <xdr:nvSpPr>
        <xdr:cNvPr id="190" name="人件費・物件費等の状況最大値テキスト"/>
        <xdr:cNvSpPr txBox="1"/>
      </xdr:nvSpPr>
      <xdr:spPr>
        <a:xfrm>
          <a:off x="5041900" y="1355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86,337</a:t>
          </a:r>
          <a:endParaRPr kumimoji="1" lang="ja-JP" altLang="en-US" sz="1000" b="1">
            <a:latin typeface="ＭＳ Ｐゴシック"/>
          </a:endParaRPr>
        </a:p>
      </xdr:txBody>
    </xdr:sp>
    <xdr:clientData/>
  </xdr:oneCellAnchor>
  <xdr:twoCellAnchor>
    <xdr:from>
      <xdr:col>7</xdr:col>
      <xdr:colOff>63500</xdr:colOff>
      <xdr:row>80</xdr:row>
      <xdr:rowOff>99163</xdr:rowOff>
    </xdr:from>
    <xdr:to>
      <xdr:col>7</xdr:col>
      <xdr:colOff>241300</xdr:colOff>
      <xdr:row>80</xdr:row>
      <xdr:rowOff>99163</xdr:rowOff>
    </xdr:to>
    <xdr:cxnSp macro="">
      <xdr:nvCxnSpPr>
        <xdr:cNvPr id="191" name="直線コネクタ 190"/>
        <xdr:cNvCxnSpPr/>
      </xdr:nvCxnSpPr>
      <xdr:spPr>
        <a:xfrm>
          <a:off x="4864100" y="1381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35916</xdr:rowOff>
    </xdr:from>
    <xdr:to>
      <xdr:col>7</xdr:col>
      <xdr:colOff>152400</xdr:colOff>
      <xdr:row>81</xdr:row>
      <xdr:rowOff>71002</xdr:rowOff>
    </xdr:to>
    <xdr:cxnSp macro="">
      <xdr:nvCxnSpPr>
        <xdr:cNvPr id="192" name="直線コネクタ 191"/>
        <xdr:cNvCxnSpPr/>
      </xdr:nvCxnSpPr>
      <xdr:spPr>
        <a:xfrm>
          <a:off x="4114800" y="13923366"/>
          <a:ext cx="838200" cy="3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48142</xdr:rowOff>
    </xdr:from>
    <xdr:ext cx="762000" cy="259045"/>
    <xdr:sp macro="" textlink="">
      <xdr:nvSpPr>
        <xdr:cNvPr id="193" name="人件費・物件費等の状況平均値テキスト"/>
        <xdr:cNvSpPr txBox="1"/>
      </xdr:nvSpPr>
      <xdr:spPr>
        <a:xfrm>
          <a:off x="5041900" y="14107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76065</xdr:rowOff>
    </xdr:from>
    <xdr:to>
      <xdr:col>7</xdr:col>
      <xdr:colOff>203200</xdr:colOff>
      <xdr:row>83</xdr:row>
      <xdr:rowOff>6215</xdr:rowOff>
    </xdr:to>
    <xdr:sp macro="" textlink="">
      <xdr:nvSpPr>
        <xdr:cNvPr id="194" name="フローチャート : 判断 193"/>
        <xdr:cNvSpPr/>
      </xdr:nvSpPr>
      <xdr:spPr>
        <a:xfrm>
          <a:off x="49022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27494</xdr:rowOff>
    </xdr:from>
    <xdr:to>
      <xdr:col>6</xdr:col>
      <xdr:colOff>0</xdr:colOff>
      <xdr:row>81</xdr:row>
      <xdr:rowOff>35916</xdr:rowOff>
    </xdr:to>
    <xdr:cxnSp macro="">
      <xdr:nvCxnSpPr>
        <xdr:cNvPr id="195" name="直線コネクタ 194"/>
        <xdr:cNvCxnSpPr/>
      </xdr:nvCxnSpPr>
      <xdr:spPr>
        <a:xfrm>
          <a:off x="3225800" y="13914944"/>
          <a:ext cx="889000" cy="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40151</xdr:rowOff>
    </xdr:from>
    <xdr:to>
      <xdr:col>6</xdr:col>
      <xdr:colOff>50800</xdr:colOff>
      <xdr:row>82</xdr:row>
      <xdr:rowOff>141751</xdr:rowOff>
    </xdr:to>
    <xdr:sp macro="" textlink="">
      <xdr:nvSpPr>
        <xdr:cNvPr id="196" name="フローチャート : 判断 195"/>
        <xdr:cNvSpPr/>
      </xdr:nvSpPr>
      <xdr:spPr>
        <a:xfrm>
          <a:off x="4064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126528</xdr:rowOff>
    </xdr:from>
    <xdr:ext cx="736600" cy="259045"/>
    <xdr:sp macro="" textlink="">
      <xdr:nvSpPr>
        <xdr:cNvPr id="197" name="テキスト ボックス 196"/>
        <xdr:cNvSpPr txBox="1"/>
      </xdr:nvSpPr>
      <xdr:spPr>
        <a:xfrm>
          <a:off x="3733800" y="14185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27494</xdr:rowOff>
    </xdr:from>
    <xdr:to>
      <xdr:col>4</xdr:col>
      <xdr:colOff>482600</xdr:colOff>
      <xdr:row>81</xdr:row>
      <xdr:rowOff>35751</xdr:rowOff>
    </xdr:to>
    <xdr:cxnSp macro="">
      <xdr:nvCxnSpPr>
        <xdr:cNvPr id="198" name="直線コネクタ 197"/>
        <xdr:cNvCxnSpPr/>
      </xdr:nvCxnSpPr>
      <xdr:spPr>
        <a:xfrm flipV="1">
          <a:off x="2336800" y="13914944"/>
          <a:ext cx="889000" cy="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34156</xdr:rowOff>
    </xdr:from>
    <xdr:to>
      <xdr:col>4</xdr:col>
      <xdr:colOff>533400</xdr:colOff>
      <xdr:row>82</xdr:row>
      <xdr:rowOff>135756</xdr:rowOff>
    </xdr:to>
    <xdr:sp macro="" textlink="">
      <xdr:nvSpPr>
        <xdr:cNvPr id="199" name="フローチャート : 判断 198"/>
        <xdr:cNvSpPr/>
      </xdr:nvSpPr>
      <xdr:spPr>
        <a:xfrm>
          <a:off x="3175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120533</xdr:rowOff>
    </xdr:from>
    <xdr:ext cx="762000" cy="259045"/>
    <xdr:sp macro="" textlink="">
      <xdr:nvSpPr>
        <xdr:cNvPr id="200" name="テキスト ボックス 199"/>
        <xdr:cNvSpPr txBox="1"/>
      </xdr:nvSpPr>
      <xdr:spPr>
        <a:xfrm>
          <a:off x="2844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17476</xdr:rowOff>
    </xdr:from>
    <xdr:to>
      <xdr:col>3</xdr:col>
      <xdr:colOff>279400</xdr:colOff>
      <xdr:row>81</xdr:row>
      <xdr:rowOff>35751</xdr:rowOff>
    </xdr:to>
    <xdr:cxnSp macro="">
      <xdr:nvCxnSpPr>
        <xdr:cNvPr id="201" name="直線コネクタ 200"/>
        <xdr:cNvCxnSpPr/>
      </xdr:nvCxnSpPr>
      <xdr:spPr>
        <a:xfrm>
          <a:off x="1447800" y="13904926"/>
          <a:ext cx="889000" cy="1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57973</xdr:rowOff>
    </xdr:from>
    <xdr:to>
      <xdr:col>3</xdr:col>
      <xdr:colOff>330200</xdr:colOff>
      <xdr:row>82</xdr:row>
      <xdr:rowOff>159573</xdr:rowOff>
    </xdr:to>
    <xdr:sp macro="" textlink="">
      <xdr:nvSpPr>
        <xdr:cNvPr id="202" name="フローチャート : 判断 201"/>
        <xdr:cNvSpPr/>
      </xdr:nvSpPr>
      <xdr:spPr>
        <a:xfrm>
          <a:off x="2286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144350</xdr:rowOff>
    </xdr:from>
    <xdr:ext cx="762000" cy="259045"/>
    <xdr:sp macro="" textlink="">
      <xdr:nvSpPr>
        <xdr:cNvPr id="203" name="テキスト ボックス 202"/>
        <xdr:cNvSpPr txBox="1"/>
      </xdr:nvSpPr>
      <xdr:spPr>
        <a:xfrm>
          <a:off x="1955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23327</xdr:rowOff>
    </xdr:from>
    <xdr:to>
      <xdr:col>2</xdr:col>
      <xdr:colOff>127000</xdr:colOff>
      <xdr:row>82</xdr:row>
      <xdr:rowOff>124927</xdr:rowOff>
    </xdr:to>
    <xdr:sp macro="" textlink="">
      <xdr:nvSpPr>
        <xdr:cNvPr id="204" name="フローチャート : 判断 203"/>
        <xdr:cNvSpPr/>
      </xdr:nvSpPr>
      <xdr:spPr>
        <a:xfrm>
          <a:off x="1397000" y="1408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109704</xdr:rowOff>
    </xdr:from>
    <xdr:ext cx="762000" cy="259045"/>
    <xdr:sp macro="" textlink="">
      <xdr:nvSpPr>
        <xdr:cNvPr id="205" name="テキスト ボックス 204"/>
        <xdr:cNvSpPr txBox="1"/>
      </xdr:nvSpPr>
      <xdr:spPr>
        <a:xfrm>
          <a:off x="1066800" y="1416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20202</xdr:rowOff>
    </xdr:from>
    <xdr:to>
      <xdr:col>7</xdr:col>
      <xdr:colOff>203200</xdr:colOff>
      <xdr:row>81</xdr:row>
      <xdr:rowOff>121802</xdr:rowOff>
    </xdr:to>
    <xdr:sp macro="" textlink="">
      <xdr:nvSpPr>
        <xdr:cNvPr id="211" name="円/楕円 210"/>
        <xdr:cNvSpPr/>
      </xdr:nvSpPr>
      <xdr:spPr>
        <a:xfrm>
          <a:off x="4902200" y="139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36729</xdr:rowOff>
    </xdr:from>
    <xdr:ext cx="762000" cy="259045"/>
    <xdr:sp macro="" textlink="">
      <xdr:nvSpPr>
        <xdr:cNvPr id="212" name="人件費・物件費等の状況該当値テキスト"/>
        <xdr:cNvSpPr txBox="1"/>
      </xdr:nvSpPr>
      <xdr:spPr>
        <a:xfrm>
          <a:off x="5041900" y="1375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116,028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156566</xdr:rowOff>
    </xdr:from>
    <xdr:to>
      <xdr:col>6</xdr:col>
      <xdr:colOff>50800</xdr:colOff>
      <xdr:row>81</xdr:row>
      <xdr:rowOff>86716</xdr:rowOff>
    </xdr:to>
    <xdr:sp macro="" textlink="">
      <xdr:nvSpPr>
        <xdr:cNvPr id="213" name="円/楕円 212"/>
        <xdr:cNvSpPr/>
      </xdr:nvSpPr>
      <xdr:spPr>
        <a:xfrm>
          <a:off x="4064000" y="1387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96893</xdr:rowOff>
    </xdr:from>
    <xdr:ext cx="736600" cy="259045"/>
    <xdr:sp macro="" textlink="">
      <xdr:nvSpPr>
        <xdr:cNvPr id="214" name="テキスト ボックス 213"/>
        <xdr:cNvSpPr txBox="1"/>
      </xdr:nvSpPr>
      <xdr:spPr>
        <a:xfrm>
          <a:off x="3733800" y="1364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108,758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148144</xdr:rowOff>
    </xdr:from>
    <xdr:to>
      <xdr:col>4</xdr:col>
      <xdr:colOff>533400</xdr:colOff>
      <xdr:row>81</xdr:row>
      <xdr:rowOff>78294</xdr:rowOff>
    </xdr:to>
    <xdr:sp macro="" textlink="">
      <xdr:nvSpPr>
        <xdr:cNvPr id="215" name="円/楕円 214"/>
        <xdr:cNvSpPr/>
      </xdr:nvSpPr>
      <xdr:spPr>
        <a:xfrm>
          <a:off x="3175000" y="1386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88471</xdr:rowOff>
    </xdr:from>
    <xdr:ext cx="762000" cy="259045"/>
    <xdr:sp macro="" textlink="">
      <xdr:nvSpPr>
        <xdr:cNvPr id="216" name="テキスト ボックス 215"/>
        <xdr:cNvSpPr txBox="1"/>
      </xdr:nvSpPr>
      <xdr:spPr>
        <a:xfrm>
          <a:off x="2844800" y="1363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107,013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156401</xdr:rowOff>
    </xdr:from>
    <xdr:to>
      <xdr:col>3</xdr:col>
      <xdr:colOff>330200</xdr:colOff>
      <xdr:row>81</xdr:row>
      <xdr:rowOff>86551</xdr:rowOff>
    </xdr:to>
    <xdr:sp macro="" textlink="">
      <xdr:nvSpPr>
        <xdr:cNvPr id="217" name="円/楕円 216"/>
        <xdr:cNvSpPr/>
      </xdr:nvSpPr>
      <xdr:spPr>
        <a:xfrm>
          <a:off x="2286000" y="1387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96728</xdr:rowOff>
    </xdr:from>
    <xdr:ext cx="762000" cy="259045"/>
    <xdr:sp macro="" textlink="">
      <xdr:nvSpPr>
        <xdr:cNvPr id="218" name="テキスト ボックス 217"/>
        <xdr:cNvSpPr txBox="1"/>
      </xdr:nvSpPr>
      <xdr:spPr>
        <a:xfrm>
          <a:off x="1955800" y="13641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108,724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138126</xdr:rowOff>
    </xdr:from>
    <xdr:to>
      <xdr:col>2</xdr:col>
      <xdr:colOff>127000</xdr:colOff>
      <xdr:row>81</xdr:row>
      <xdr:rowOff>68276</xdr:rowOff>
    </xdr:to>
    <xdr:sp macro="" textlink="">
      <xdr:nvSpPr>
        <xdr:cNvPr id="219" name="円/楕円 218"/>
        <xdr:cNvSpPr/>
      </xdr:nvSpPr>
      <xdr:spPr>
        <a:xfrm>
          <a:off x="1397000" y="1385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78453</xdr:rowOff>
    </xdr:from>
    <xdr:ext cx="762000" cy="259045"/>
    <xdr:sp macro="" textlink="">
      <xdr:nvSpPr>
        <xdr:cNvPr id="220" name="テキスト ボックス 219"/>
        <xdr:cNvSpPr txBox="1"/>
      </xdr:nvSpPr>
      <xdr:spPr>
        <a:xfrm>
          <a:off x="1066800" y="1362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104,937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これまでに、給与構造の見直しによる職務・職責に応じた構造への転換や国同様に給料表の見直し（平均△</a:t>
          </a:r>
          <a:r>
            <a:rPr kumimoji="1" lang="en-US" altLang="ja-JP" sz="1100">
              <a:latin typeface="ＭＳ Ｐゴシック"/>
            </a:rPr>
            <a:t>4.8</a:t>
          </a:r>
          <a:r>
            <a:rPr kumimoji="1" lang="ja-JP" altLang="en-US" sz="1100">
              <a:latin typeface="ＭＳ Ｐゴシック"/>
            </a:rPr>
            <a:t>％）、枠外昇給制度の廃止、</a:t>
          </a:r>
          <a:r>
            <a:rPr kumimoji="1" lang="en-US" altLang="ja-JP" sz="1100">
              <a:latin typeface="ＭＳ Ｐゴシック"/>
            </a:rPr>
            <a:t>55</a:t>
          </a:r>
          <a:r>
            <a:rPr kumimoji="1" lang="ja-JP" altLang="en-US" sz="1100">
              <a:latin typeface="ＭＳ Ｐゴシック"/>
            </a:rPr>
            <a:t>歳昇給抑制を実施した。また、調整手当（</a:t>
          </a:r>
          <a:r>
            <a:rPr kumimoji="1" lang="en-US" altLang="ja-JP" sz="1100">
              <a:latin typeface="ＭＳ Ｐゴシック"/>
            </a:rPr>
            <a:t>10</a:t>
          </a:r>
          <a:r>
            <a:rPr kumimoji="1" lang="ja-JP" altLang="en-US" sz="1100">
              <a:latin typeface="ＭＳ Ｐゴシック"/>
            </a:rPr>
            <a:t>％）を廃止し地域手当（</a:t>
          </a:r>
          <a:r>
            <a:rPr kumimoji="1" lang="en-US" altLang="ja-JP" sz="1100">
              <a:latin typeface="ＭＳ Ｐゴシック"/>
            </a:rPr>
            <a:t>3</a:t>
          </a:r>
          <a:r>
            <a:rPr kumimoji="1" lang="ja-JP" altLang="en-US" sz="1100">
              <a:latin typeface="ＭＳ Ｐゴシック"/>
            </a:rPr>
            <a:t>％）に移行するなど給与の適正化に努め、ラスパイレス指数を</a:t>
          </a:r>
          <a:r>
            <a:rPr kumimoji="1" lang="en-US" altLang="ja-JP" sz="1100">
              <a:latin typeface="ＭＳ Ｐゴシック"/>
            </a:rPr>
            <a:t>100</a:t>
          </a:r>
          <a:r>
            <a:rPr kumimoji="1" lang="ja-JP" altLang="en-US" sz="1100">
              <a:latin typeface="ＭＳ Ｐゴシック"/>
            </a:rPr>
            <a:t>以下に抑制してきた。</a:t>
          </a:r>
        </a:p>
        <a:p>
          <a:r>
            <a:rPr kumimoji="1" lang="ja-JP" altLang="en-US" sz="1100">
              <a:latin typeface="ＭＳ Ｐゴシック"/>
            </a:rPr>
            <a:t>ただし、平成</a:t>
          </a:r>
          <a:r>
            <a:rPr kumimoji="1" lang="en-US" altLang="ja-JP" sz="1100">
              <a:latin typeface="ＭＳ Ｐゴシック"/>
            </a:rPr>
            <a:t>23</a:t>
          </a:r>
          <a:r>
            <a:rPr kumimoji="1" lang="ja-JP" altLang="en-US" sz="1100">
              <a:latin typeface="ＭＳ Ｐゴシック"/>
            </a:rPr>
            <a:t>・</a:t>
          </a:r>
          <a:r>
            <a:rPr kumimoji="1" lang="en-US" altLang="ja-JP" sz="1100">
              <a:latin typeface="ＭＳ Ｐゴシック"/>
            </a:rPr>
            <a:t>24</a:t>
          </a:r>
          <a:r>
            <a:rPr kumimoji="1" lang="ja-JP" altLang="en-US" sz="1100">
              <a:latin typeface="ＭＳ Ｐゴシック"/>
            </a:rPr>
            <a:t>年度の</a:t>
          </a:r>
          <a:r>
            <a:rPr kumimoji="1" lang="en-US" altLang="ja-JP" sz="1100">
              <a:latin typeface="ＭＳ Ｐゴシック"/>
            </a:rPr>
            <a:t>2</a:t>
          </a:r>
          <a:r>
            <a:rPr kumimoji="1" lang="ja-JP" altLang="en-US" sz="1100">
              <a:latin typeface="ＭＳ Ｐゴシック"/>
            </a:rPr>
            <a:t>年間は、国の給与改定特例法により、ラスパイレス指数が</a:t>
          </a:r>
          <a:r>
            <a:rPr kumimoji="1" lang="en-US" altLang="ja-JP" sz="1100">
              <a:latin typeface="ＭＳ Ｐゴシック"/>
            </a:rPr>
            <a:t>100</a:t>
          </a:r>
          <a:r>
            <a:rPr kumimoji="1" lang="ja-JP" altLang="en-US" sz="1100">
              <a:latin typeface="ＭＳ Ｐゴシック"/>
            </a:rPr>
            <a:t>を超過する状況にあった。</a:t>
          </a:r>
        </a:p>
        <a:p>
          <a:endParaRPr kumimoji="1" lang="ja-JP" altLang="en-US" sz="11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110807</xdr:rowOff>
    </xdr:from>
    <xdr:to>
      <xdr:col>24</xdr:col>
      <xdr:colOff>558800</xdr:colOff>
      <xdr:row>85</xdr:row>
      <xdr:rowOff>86043</xdr:rowOff>
    </xdr:to>
    <xdr:cxnSp macro="">
      <xdr:nvCxnSpPr>
        <xdr:cNvPr id="245" name="直線コネクタ 244"/>
        <xdr:cNvCxnSpPr/>
      </xdr:nvCxnSpPr>
      <xdr:spPr>
        <a:xfrm flipV="1">
          <a:off x="17018000" y="13826807"/>
          <a:ext cx="0" cy="8324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58120</xdr:rowOff>
    </xdr:from>
    <xdr:ext cx="762000" cy="259045"/>
    <xdr:sp macro="" textlink="">
      <xdr:nvSpPr>
        <xdr:cNvPr id="246" name="給与水準   （国との比較）最小値テキスト"/>
        <xdr:cNvSpPr txBox="1"/>
      </xdr:nvSpPr>
      <xdr:spPr>
        <a:xfrm>
          <a:off x="17106900" y="1463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85</xdr:row>
      <xdr:rowOff>86043</xdr:rowOff>
    </xdr:from>
    <xdr:to>
      <xdr:col>24</xdr:col>
      <xdr:colOff>647700</xdr:colOff>
      <xdr:row>85</xdr:row>
      <xdr:rowOff>86043</xdr:rowOff>
    </xdr:to>
    <xdr:cxnSp macro="">
      <xdr:nvCxnSpPr>
        <xdr:cNvPr id="247" name="直線コネクタ 246"/>
        <xdr:cNvCxnSpPr/>
      </xdr:nvCxnSpPr>
      <xdr:spPr>
        <a:xfrm>
          <a:off x="16929100" y="1465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25734</xdr:rowOff>
    </xdr:from>
    <xdr:ext cx="762000" cy="259045"/>
    <xdr:sp macro="" textlink="">
      <xdr:nvSpPr>
        <xdr:cNvPr id="248" name="給与水準   （国との比較）最大値テキスト"/>
        <xdr:cNvSpPr txBox="1"/>
      </xdr:nvSpPr>
      <xdr:spPr>
        <a:xfrm>
          <a:off x="17106900" y="1357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24</xdr:col>
      <xdr:colOff>469900</xdr:colOff>
      <xdr:row>80</xdr:row>
      <xdr:rowOff>110807</xdr:rowOff>
    </xdr:from>
    <xdr:to>
      <xdr:col>24</xdr:col>
      <xdr:colOff>647700</xdr:colOff>
      <xdr:row>80</xdr:row>
      <xdr:rowOff>110807</xdr:rowOff>
    </xdr:to>
    <xdr:cxnSp macro="">
      <xdr:nvCxnSpPr>
        <xdr:cNvPr id="249" name="直線コネクタ 248"/>
        <xdr:cNvCxnSpPr/>
      </xdr:nvCxnSpPr>
      <xdr:spPr>
        <a:xfrm>
          <a:off x="16929100" y="1382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16193</xdr:rowOff>
    </xdr:from>
    <xdr:to>
      <xdr:col>24</xdr:col>
      <xdr:colOff>558800</xdr:colOff>
      <xdr:row>84</xdr:row>
      <xdr:rowOff>64452</xdr:rowOff>
    </xdr:to>
    <xdr:cxnSp macro="">
      <xdr:nvCxnSpPr>
        <xdr:cNvPr id="250" name="直線コネクタ 249"/>
        <xdr:cNvCxnSpPr/>
      </xdr:nvCxnSpPr>
      <xdr:spPr>
        <a:xfrm>
          <a:off x="16179800" y="14417993"/>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44784</xdr:rowOff>
    </xdr:from>
    <xdr:ext cx="762000" cy="259045"/>
    <xdr:sp macro="" textlink="">
      <xdr:nvSpPr>
        <xdr:cNvPr id="251" name="給与水準   （国との比較）平均値テキスト"/>
        <xdr:cNvSpPr txBox="1"/>
      </xdr:nvSpPr>
      <xdr:spPr>
        <a:xfrm>
          <a:off x="17106900" y="141036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28257</xdr:rowOff>
    </xdr:from>
    <xdr:to>
      <xdr:col>24</xdr:col>
      <xdr:colOff>609600</xdr:colOff>
      <xdr:row>83</xdr:row>
      <xdr:rowOff>129857</xdr:rowOff>
    </xdr:to>
    <xdr:sp macro="" textlink="">
      <xdr:nvSpPr>
        <xdr:cNvPr id="252" name="フローチャート : 判断 251"/>
        <xdr:cNvSpPr/>
      </xdr:nvSpPr>
      <xdr:spPr>
        <a:xfrm>
          <a:off x="16967200" y="1425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16193</xdr:rowOff>
    </xdr:from>
    <xdr:to>
      <xdr:col>23</xdr:col>
      <xdr:colOff>406400</xdr:colOff>
      <xdr:row>87</xdr:row>
      <xdr:rowOff>26670</xdr:rowOff>
    </xdr:to>
    <xdr:cxnSp macro="">
      <xdr:nvCxnSpPr>
        <xdr:cNvPr id="253" name="直線コネクタ 252"/>
        <xdr:cNvCxnSpPr/>
      </xdr:nvCxnSpPr>
      <xdr:spPr>
        <a:xfrm flipV="1">
          <a:off x="15290800" y="14417993"/>
          <a:ext cx="889000" cy="52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28257</xdr:rowOff>
    </xdr:from>
    <xdr:to>
      <xdr:col>23</xdr:col>
      <xdr:colOff>457200</xdr:colOff>
      <xdr:row>83</xdr:row>
      <xdr:rowOff>129857</xdr:rowOff>
    </xdr:to>
    <xdr:sp macro="" textlink="">
      <xdr:nvSpPr>
        <xdr:cNvPr id="254" name="フローチャート : 判断 253"/>
        <xdr:cNvSpPr/>
      </xdr:nvSpPr>
      <xdr:spPr>
        <a:xfrm>
          <a:off x="16129000" y="1425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140034</xdr:rowOff>
    </xdr:from>
    <xdr:ext cx="736600" cy="259045"/>
    <xdr:sp macro="" textlink="">
      <xdr:nvSpPr>
        <xdr:cNvPr id="255" name="テキスト ボックス 254"/>
        <xdr:cNvSpPr txBox="1"/>
      </xdr:nvSpPr>
      <xdr:spPr>
        <a:xfrm>
          <a:off x="15798800" y="14027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26670</xdr:rowOff>
    </xdr:from>
    <xdr:to>
      <xdr:col>22</xdr:col>
      <xdr:colOff>203200</xdr:colOff>
      <xdr:row>87</xdr:row>
      <xdr:rowOff>123189</xdr:rowOff>
    </xdr:to>
    <xdr:cxnSp macro="">
      <xdr:nvCxnSpPr>
        <xdr:cNvPr id="256" name="直線コネクタ 255"/>
        <xdr:cNvCxnSpPr/>
      </xdr:nvCxnSpPr>
      <xdr:spPr>
        <a:xfrm flipV="1">
          <a:off x="14401800" y="14942820"/>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137795</xdr:rowOff>
    </xdr:from>
    <xdr:to>
      <xdr:col>22</xdr:col>
      <xdr:colOff>254000</xdr:colOff>
      <xdr:row>86</xdr:row>
      <xdr:rowOff>67945</xdr:rowOff>
    </xdr:to>
    <xdr:sp macro="" textlink="">
      <xdr:nvSpPr>
        <xdr:cNvPr id="257" name="フローチャート : 判断 256"/>
        <xdr:cNvSpPr/>
      </xdr:nvSpPr>
      <xdr:spPr>
        <a:xfrm>
          <a:off x="15240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78122</xdr:rowOff>
    </xdr:from>
    <xdr:ext cx="762000" cy="259045"/>
    <xdr:sp macro="" textlink="">
      <xdr:nvSpPr>
        <xdr:cNvPr id="258" name="テキスト ボックス 257"/>
        <xdr:cNvSpPr txBox="1"/>
      </xdr:nvSpPr>
      <xdr:spPr>
        <a:xfrm>
          <a:off x="14909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76518</xdr:rowOff>
    </xdr:from>
    <xdr:to>
      <xdr:col>21</xdr:col>
      <xdr:colOff>0</xdr:colOff>
      <xdr:row>87</xdr:row>
      <xdr:rowOff>123189</xdr:rowOff>
    </xdr:to>
    <xdr:cxnSp macro="">
      <xdr:nvCxnSpPr>
        <xdr:cNvPr id="259" name="直線コネクタ 258"/>
        <xdr:cNvCxnSpPr/>
      </xdr:nvCxnSpPr>
      <xdr:spPr>
        <a:xfrm>
          <a:off x="13512800" y="14478318"/>
          <a:ext cx="889000" cy="56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137795</xdr:rowOff>
    </xdr:from>
    <xdr:to>
      <xdr:col>21</xdr:col>
      <xdr:colOff>50800</xdr:colOff>
      <xdr:row>86</xdr:row>
      <xdr:rowOff>67945</xdr:rowOff>
    </xdr:to>
    <xdr:sp macro="" textlink="">
      <xdr:nvSpPr>
        <xdr:cNvPr id="260" name="フローチャート : 判断 259"/>
        <xdr:cNvSpPr/>
      </xdr:nvSpPr>
      <xdr:spPr>
        <a:xfrm>
          <a:off x="14351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78122</xdr:rowOff>
    </xdr:from>
    <xdr:ext cx="762000" cy="259045"/>
    <xdr:sp macro="" textlink="">
      <xdr:nvSpPr>
        <xdr:cNvPr id="261" name="テキスト ボックス 260"/>
        <xdr:cNvSpPr txBox="1"/>
      </xdr:nvSpPr>
      <xdr:spPr>
        <a:xfrm>
          <a:off x="14020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151448</xdr:rowOff>
    </xdr:from>
    <xdr:to>
      <xdr:col>19</xdr:col>
      <xdr:colOff>533400</xdr:colOff>
      <xdr:row>83</xdr:row>
      <xdr:rowOff>81598</xdr:rowOff>
    </xdr:to>
    <xdr:sp macro="" textlink="">
      <xdr:nvSpPr>
        <xdr:cNvPr id="262" name="フローチャート : 判断 261"/>
        <xdr:cNvSpPr/>
      </xdr:nvSpPr>
      <xdr:spPr>
        <a:xfrm>
          <a:off x="13462000" y="1421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91775</xdr:rowOff>
    </xdr:from>
    <xdr:ext cx="762000" cy="259045"/>
    <xdr:sp macro="" textlink="">
      <xdr:nvSpPr>
        <xdr:cNvPr id="263" name="テキスト ボックス 262"/>
        <xdr:cNvSpPr txBox="1"/>
      </xdr:nvSpPr>
      <xdr:spPr>
        <a:xfrm>
          <a:off x="13131800" y="1397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13652</xdr:rowOff>
    </xdr:from>
    <xdr:to>
      <xdr:col>24</xdr:col>
      <xdr:colOff>609600</xdr:colOff>
      <xdr:row>84</xdr:row>
      <xdr:rowOff>115252</xdr:rowOff>
    </xdr:to>
    <xdr:sp macro="" textlink="">
      <xdr:nvSpPr>
        <xdr:cNvPr id="269" name="円/楕円 268"/>
        <xdr:cNvSpPr/>
      </xdr:nvSpPr>
      <xdr:spPr>
        <a:xfrm>
          <a:off x="16967200" y="1441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157179</xdr:rowOff>
    </xdr:from>
    <xdr:ext cx="762000" cy="259045"/>
    <xdr:sp macro="" textlink="">
      <xdr:nvSpPr>
        <xdr:cNvPr id="270" name="給与水準   （国との比較）該当値テキスト"/>
        <xdr:cNvSpPr txBox="1"/>
      </xdr:nvSpPr>
      <xdr:spPr>
        <a:xfrm>
          <a:off x="17106900" y="143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136843</xdr:rowOff>
    </xdr:from>
    <xdr:to>
      <xdr:col>23</xdr:col>
      <xdr:colOff>457200</xdr:colOff>
      <xdr:row>84</xdr:row>
      <xdr:rowOff>66993</xdr:rowOff>
    </xdr:to>
    <xdr:sp macro="" textlink="">
      <xdr:nvSpPr>
        <xdr:cNvPr id="271" name="円/楕円 270"/>
        <xdr:cNvSpPr/>
      </xdr:nvSpPr>
      <xdr:spPr>
        <a:xfrm>
          <a:off x="16129000" y="1436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51770</xdr:rowOff>
    </xdr:from>
    <xdr:ext cx="736600" cy="259045"/>
    <xdr:sp macro="" textlink="">
      <xdr:nvSpPr>
        <xdr:cNvPr id="272" name="テキスト ボックス 271"/>
        <xdr:cNvSpPr txBox="1"/>
      </xdr:nvSpPr>
      <xdr:spPr>
        <a:xfrm>
          <a:off x="15798800" y="1445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147320</xdr:rowOff>
    </xdr:from>
    <xdr:to>
      <xdr:col>22</xdr:col>
      <xdr:colOff>254000</xdr:colOff>
      <xdr:row>87</xdr:row>
      <xdr:rowOff>77470</xdr:rowOff>
    </xdr:to>
    <xdr:sp macro="" textlink="">
      <xdr:nvSpPr>
        <xdr:cNvPr id="273" name="円/楕円 272"/>
        <xdr:cNvSpPr/>
      </xdr:nvSpPr>
      <xdr:spPr>
        <a:xfrm>
          <a:off x="15240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62247</xdr:rowOff>
    </xdr:from>
    <xdr:ext cx="762000" cy="259045"/>
    <xdr:sp macro="" textlink="">
      <xdr:nvSpPr>
        <xdr:cNvPr id="274" name="テキスト ボックス 273"/>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72389</xdr:rowOff>
    </xdr:from>
    <xdr:to>
      <xdr:col>21</xdr:col>
      <xdr:colOff>50800</xdr:colOff>
      <xdr:row>88</xdr:row>
      <xdr:rowOff>2539</xdr:rowOff>
    </xdr:to>
    <xdr:sp macro="" textlink="">
      <xdr:nvSpPr>
        <xdr:cNvPr id="275" name="円/楕円 274"/>
        <xdr:cNvSpPr/>
      </xdr:nvSpPr>
      <xdr:spPr>
        <a:xfrm>
          <a:off x="14351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158766</xdr:rowOff>
    </xdr:from>
    <xdr:ext cx="762000" cy="259045"/>
    <xdr:sp macro="" textlink="">
      <xdr:nvSpPr>
        <xdr:cNvPr id="276" name="テキスト ボックス 275"/>
        <xdr:cNvSpPr txBox="1"/>
      </xdr:nvSpPr>
      <xdr:spPr>
        <a:xfrm>
          <a:off x="14020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25718</xdr:rowOff>
    </xdr:from>
    <xdr:to>
      <xdr:col>19</xdr:col>
      <xdr:colOff>533400</xdr:colOff>
      <xdr:row>84</xdr:row>
      <xdr:rowOff>127318</xdr:rowOff>
    </xdr:to>
    <xdr:sp macro="" textlink="">
      <xdr:nvSpPr>
        <xdr:cNvPr id="277" name="円/楕円 276"/>
        <xdr:cNvSpPr/>
      </xdr:nvSpPr>
      <xdr:spPr>
        <a:xfrm>
          <a:off x="13462000" y="1442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112095</xdr:rowOff>
    </xdr:from>
    <xdr:ext cx="762000" cy="259045"/>
    <xdr:sp macro="" textlink="">
      <xdr:nvSpPr>
        <xdr:cNvPr id="278" name="テキスト ボックス 277"/>
        <xdr:cNvSpPr txBox="1"/>
      </xdr:nvSpPr>
      <xdr:spPr>
        <a:xfrm>
          <a:off x="13131800" y="1451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職員数は、行財政改革の推進により、平成</a:t>
          </a:r>
          <a:r>
            <a:rPr kumimoji="1" lang="en-US" altLang="ja-JP" sz="1100">
              <a:latin typeface="ＭＳ Ｐゴシック"/>
            </a:rPr>
            <a:t>14</a:t>
          </a:r>
          <a:r>
            <a:rPr kumimoji="1" lang="ja-JP" altLang="en-US" sz="1100">
              <a:latin typeface="ＭＳ Ｐゴシック"/>
            </a:rPr>
            <a:t>年度（</a:t>
          </a:r>
          <a:r>
            <a:rPr kumimoji="1" lang="en-US" altLang="ja-JP" sz="1100">
              <a:latin typeface="ＭＳ Ｐゴシック"/>
            </a:rPr>
            <a:t>144</a:t>
          </a:r>
          <a:r>
            <a:rPr kumimoji="1" lang="ja-JP" altLang="en-US" sz="1100">
              <a:latin typeface="ＭＳ Ｐゴシック"/>
            </a:rPr>
            <a:t>人）をピークに年々減少（平成</a:t>
          </a:r>
          <a:r>
            <a:rPr kumimoji="1" lang="en-US" altLang="ja-JP" sz="1100">
              <a:latin typeface="ＭＳ Ｐゴシック"/>
            </a:rPr>
            <a:t>26</a:t>
          </a:r>
          <a:r>
            <a:rPr kumimoji="1" lang="ja-JP" altLang="en-US" sz="1100">
              <a:latin typeface="ＭＳ Ｐゴシック"/>
            </a:rPr>
            <a:t>年度</a:t>
          </a:r>
          <a:r>
            <a:rPr kumimoji="1" lang="en-US" altLang="ja-JP" sz="1100">
              <a:latin typeface="ＭＳ Ｐゴシック"/>
            </a:rPr>
            <a:t>113</a:t>
          </a:r>
          <a:r>
            <a:rPr kumimoji="1" lang="ja-JP" altLang="en-US" sz="1100">
              <a:latin typeface="ＭＳ Ｐゴシック"/>
            </a:rPr>
            <a:t>人 累計△</a:t>
          </a:r>
          <a:r>
            <a:rPr kumimoji="1" lang="en-US" altLang="ja-JP" sz="1100">
              <a:latin typeface="ＭＳ Ｐゴシック"/>
            </a:rPr>
            <a:t>31</a:t>
          </a:r>
          <a:r>
            <a:rPr kumimoji="1" lang="ja-JP" altLang="en-US" sz="1100">
              <a:latin typeface="ＭＳ Ｐゴシック"/>
            </a:rPr>
            <a:t>人）し、全国平均を下回っている状況である。また、集中改革プランにおける数値目標（</a:t>
          </a:r>
          <a:r>
            <a:rPr kumimoji="1" lang="en-US" altLang="ja-JP" sz="1100">
              <a:latin typeface="ＭＳ Ｐゴシック"/>
            </a:rPr>
            <a:t>8</a:t>
          </a:r>
          <a:r>
            <a:rPr kumimoji="1" lang="ja-JP" altLang="en-US" sz="1100">
              <a:latin typeface="ＭＳ Ｐゴシック"/>
            </a:rPr>
            <a:t>人以上の削減）は、平成</a:t>
          </a:r>
          <a:r>
            <a:rPr kumimoji="1" lang="en-US" altLang="ja-JP" sz="1100">
              <a:latin typeface="ＭＳ Ｐゴシック"/>
            </a:rPr>
            <a:t>21</a:t>
          </a:r>
          <a:r>
            <a:rPr kumimoji="1" lang="ja-JP" altLang="en-US" sz="1100">
              <a:latin typeface="ＭＳ Ｐゴシック"/>
            </a:rPr>
            <a:t>年度に達成した。</a:t>
          </a:r>
        </a:p>
        <a:p>
          <a:r>
            <a:rPr kumimoji="1" lang="ja-JP" altLang="en-US" sz="1100">
              <a:latin typeface="ＭＳ Ｐゴシック"/>
            </a:rPr>
            <a:t>今後、定年退職者の増加が見込まれることから、定員適正化計画を見直し、適切な定員管理に努める。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5" name="直線コネクタ 29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6" name="テキスト ボックス 29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7" name="直線コネクタ 29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8" name="テキスト ボックス 29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9" name="直線コネクタ 29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0" name="テキスト ボックス 29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1" name="直線コネクタ 30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2" name="テキスト ボックス 30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56286</xdr:rowOff>
    </xdr:from>
    <xdr:to>
      <xdr:col>24</xdr:col>
      <xdr:colOff>558800</xdr:colOff>
      <xdr:row>66</xdr:row>
      <xdr:rowOff>77724</xdr:rowOff>
    </xdr:to>
    <xdr:cxnSp macro="">
      <xdr:nvCxnSpPr>
        <xdr:cNvPr id="305" name="直線コネクタ 304"/>
        <xdr:cNvCxnSpPr/>
      </xdr:nvCxnSpPr>
      <xdr:spPr>
        <a:xfrm flipV="1">
          <a:off x="17018000" y="10343286"/>
          <a:ext cx="0" cy="1050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49801</xdr:rowOff>
    </xdr:from>
    <xdr:ext cx="762000" cy="259045"/>
    <xdr:sp macro="" textlink="">
      <xdr:nvSpPr>
        <xdr:cNvPr id="306" name="定員管理の状況最小値テキスト"/>
        <xdr:cNvSpPr txBox="1"/>
      </xdr:nvSpPr>
      <xdr:spPr>
        <a:xfrm>
          <a:off x="17106900" y="1136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27.40</a:t>
          </a:r>
          <a:endParaRPr kumimoji="1" lang="ja-JP" altLang="en-US" sz="1000" b="1">
            <a:latin typeface="ＭＳ Ｐゴシック"/>
          </a:endParaRPr>
        </a:p>
      </xdr:txBody>
    </xdr:sp>
    <xdr:clientData/>
  </xdr:oneCellAnchor>
  <xdr:twoCellAnchor>
    <xdr:from>
      <xdr:col>24</xdr:col>
      <xdr:colOff>469900</xdr:colOff>
      <xdr:row>66</xdr:row>
      <xdr:rowOff>77724</xdr:rowOff>
    </xdr:from>
    <xdr:to>
      <xdr:col>24</xdr:col>
      <xdr:colOff>647700</xdr:colOff>
      <xdr:row>66</xdr:row>
      <xdr:rowOff>77724</xdr:rowOff>
    </xdr:to>
    <xdr:cxnSp macro="">
      <xdr:nvCxnSpPr>
        <xdr:cNvPr id="307" name="直線コネクタ 306"/>
        <xdr:cNvCxnSpPr/>
      </xdr:nvCxnSpPr>
      <xdr:spPr>
        <a:xfrm>
          <a:off x="16929100" y="1139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142663</xdr:rowOff>
    </xdr:from>
    <xdr:ext cx="762000" cy="259045"/>
    <xdr:sp macro="" textlink="">
      <xdr:nvSpPr>
        <xdr:cNvPr id="308" name="定員管理の状況最大値テキスト"/>
        <xdr:cNvSpPr txBox="1"/>
      </xdr:nvSpPr>
      <xdr:spPr>
        <a:xfrm>
          <a:off x="17106900" y="1008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24</xdr:col>
      <xdr:colOff>469900</xdr:colOff>
      <xdr:row>60</xdr:row>
      <xdr:rowOff>56286</xdr:rowOff>
    </xdr:from>
    <xdr:to>
      <xdr:col>24</xdr:col>
      <xdr:colOff>647700</xdr:colOff>
      <xdr:row>60</xdr:row>
      <xdr:rowOff>56286</xdr:rowOff>
    </xdr:to>
    <xdr:cxnSp macro="">
      <xdr:nvCxnSpPr>
        <xdr:cNvPr id="309" name="直線コネクタ 308"/>
        <xdr:cNvCxnSpPr/>
      </xdr:nvCxnSpPr>
      <xdr:spPr>
        <a:xfrm>
          <a:off x="16929100" y="1034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101168</xdr:rowOff>
    </xdr:from>
    <xdr:to>
      <xdr:col>24</xdr:col>
      <xdr:colOff>558800</xdr:colOff>
      <xdr:row>60</xdr:row>
      <xdr:rowOff>111303</xdr:rowOff>
    </xdr:to>
    <xdr:cxnSp macro="">
      <xdr:nvCxnSpPr>
        <xdr:cNvPr id="310" name="直線コネクタ 309"/>
        <xdr:cNvCxnSpPr/>
      </xdr:nvCxnSpPr>
      <xdr:spPr>
        <a:xfrm>
          <a:off x="16179800" y="10388168"/>
          <a:ext cx="8382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34865</xdr:rowOff>
    </xdr:from>
    <xdr:ext cx="762000" cy="259045"/>
    <xdr:sp macro="" textlink="">
      <xdr:nvSpPr>
        <xdr:cNvPr id="311" name="定員管理の状況平均値テキスト"/>
        <xdr:cNvSpPr txBox="1"/>
      </xdr:nvSpPr>
      <xdr:spPr>
        <a:xfrm>
          <a:off x="17106900" y="1049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62788</xdr:rowOff>
    </xdr:from>
    <xdr:to>
      <xdr:col>24</xdr:col>
      <xdr:colOff>609600</xdr:colOff>
      <xdr:row>61</xdr:row>
      <xdr:rowOff>164388</xdr:rowOff>
    </xdr:to>
    <xdr:sp macro="" textlink="">
      <xdr:nvSpPr>
        <xdr:cNvPr id="312" name="フローチャート : 判断 311"/>
        <xdr:cNvSpPr/>
      </xdr:nvSpPr>
      <xdr:spPr>
        <a:xfrm>
          <a:off x="169672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101168</xdr:rowOff>
    </xdr:from>
    <xdr:to>
      <xdr:col>23</xdr:col>
      <xdr:colOff>406400</xdr:colOff>
      <xdr:row>60</xdr:row>
      <xdr:rowOff>103098</xdr:rowOff>
    </xdr:to>
    <xdr:cxnSp macro="">
      <xdr:nvCxnSpPr>
        <xdr:cNvPr id="313" name="直線コネクタ 312"/>
        <xdr:cNvCxnSpPr/>
      </xdr:nvCxnSpPr>
      <xdr:spPr>
        <a:xfrm flipV="1">
          <a:off x="15290800" y="10388168"/>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57480</xdr:rowOff>
    </xdr:from>
    <xdr:to>
      <xdr:col>23</xdr:col>
      <xdr:colOff>457200</xdr:colOff>
      <xdr:row>61</xdr:row>
      <xdr:rowOff>159080</xdr:rowOff>
    </xdr:to>
    <xdr:sp macro="" textlink="">
      <xdr:nvSpPr>
        <xdr:cNvPr id="314" name="フローチャート : 判断 313"/>
        <xdr:cNvSpPr/>
      </xdr:nvSpPr>
      <xdr:spPr>
        <a:xfrm>
          <a:off x="16129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143857</xdr:rowOff>
    </xdr:from>
    <xdr:ext cx="736600" cy="259045"/>
    <xdr:sp macro="" textlink="">
      <xdr:nvSpPr>
        <xdr:cNvPr id="315" name="テキスト ボックス 314"/>
        <xdr:cNvSpPr txBox="1"/>
      </xdr:nvSpPr>
      <xdr:spPr>
        <a:xfrm>
          <a:off x="15798800" y="1060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103098</xdr:rowOff>
    </xdr:from>
    <xdr:to>
      <xdr:col>22</xdr:col>
      <xdr:colOff>203200</xdr:colOff>
      <xdr:row>60</xdr:row>
      <xdr:rowOff>103098</xdr:rowOff>
    </xdr:to>
    <xdr:cxnSp macro="">
      <xdr:nvCxnSpPr>
        <xdr:cNvPr id="316" name="直線コネクタ 315"/>
        <xdr:cNvCxnSpPr/>
      </xdr:nvCxnSpPr>
      <xdr:spPr>
        <a:xfrm>
          <a:off x="14401800" y="103900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54102</xdr:rowOff>
    </xdr:from>
    <xdr:to>
      <xdr:col>22</xdr:col>
      <xdr:colOff>254000</xdr:colOff>
      <xdr:row>61</xdr:row>
      <xdr:rowOff>155702</xdr:rowOff>
    </xdr:to>
    <xdr:sp macro="" textlink="">
      <xdr:nvSpPr>
        <xdr:cNvPr id="317" name="フローチャート : 判断 316"/>
        <xdr:cNvSpPr/>
      </xdr:nvSpPr>
      <xdr:spPr>
        <a:xfrm>
          <a:off x="15240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140479</xdr:rowOff>
    </xdr:from>
    <xdr:ext cx="762000" cy="259045"/>
    <xdr:sp macro="" textlink="">
      <xdr:nvSpPr>
        <xdr:cNvPr id="318" name="テキスト ボックス 317"/>
        <xdr:cNvSpPr txBox="1"/>
      </xdr:nvSpPr>
      <xdr:spPr>
        <a:xfrm>
          <a:off x="14909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103098</xdr:rowOff>
    </xdr:from>
    <xdr:to>
      <xdr:col>21</xdr:col>
      <xdr:colOff>0</xdr:colOff>
      <xdr:row>60</xdr:row>
      <xdr:rowOff>107924</xdr:rowOff>
    </xdr:to>
    <xdr:cxnSp macro="">
      <xdr:nvCxnSpPr>
        <xdr:cNvPr id="319" name="直線コネクタ 318"/>
        <xdr:cNvCxnSpPr/>
      </xdr:nvCxnSpPr>
      <xdr:spPr>
        <a:xfrm flipV="1">
          <a:off x="13512800" y="1039009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0" name="フローチャート : 判断 319"/>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21" name="テキスト ボックス 320"/>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55067</xdr:rowOff>
    </xdr:from>
    <xdr:to>
      <xdr:col>19</xdr:col>
      <xdr:colOff>533400</xdr:colOff>
      <xdr:row>61</xdr:row>
      <xdr:rowOff>156667</xdr:rowOff>
    </xdr:to>
    <xdr:sp macro="" textlink="">
      <xdr:nvSpPr>
        <xdr:cNvPr id="322" name="フローチャート : 判断 321"/>
        <xdr:cNvSpPr/>
      </xdr:nvSpPr>
      <xdr:spPr>
        <a:xfrm>
          <a:off x="13462000" y="105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141444</xdr:rowOff>
    </xdr:from>
    <xdr:ext cx="762000" cy="259045"/>
    <xdr:sp macro="" textlink="">
      <xdr:nvSpPr>
        <xdr:cNvPr id="323" name="テキスト ボックス 322"/>
        <xdr:cNvSpPr txBox="1"/>
      </xdr:nvSpPr>
      <xdr:spPr>
        <a:xfrm>
          <a:off x="13131800" y="1059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60503</xdr:rowOff>
    </xdr:from>
    <xdr:to>
      <xdr:col>24</xdr:col>
      <xdr:colOff>609600</xdr:colOff>
      <xdr:row>60</xdr:row>
      <xdr:rowOff>162103</xdr:rowOff>
    </xdr:to>
    <xdr:sp macro="" textlink="">
      <xdr:nvSpPr>
        <xdr:cNvPr id="329" name="円/楕円 328"/>
        <xdr:cNvSpPr/>
      </xdr:nvSpPr>
      <xdr:spPr>
        <a:xfrm>
          <a:off x="16967200" y="1034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153230</xdr:rowOff>
    </xdr:from>
    <xdr:ext cx="762000" cy="259045"/>
    <xdr:sp macro="" textlink="">
      <xdr:nvSpPr>
        <xdr:cNvPr id="330" name="定員管理の状況該当値テキスト"/>
        <xdr:cNvSpPr txBox="1"/>
      </xdr:nvSpPr>
      <xdr:spPr>
        <a:xfrm>
          <a:off x="17106900" y="10268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50368</xdr:rowOff>
    </xdr:from>
    <xdr:to>
      <xdr:col>23</xdr:col>
      <xdr:colOff>457200</xdr:colOff>
      <xdr:row>60</xdr:row>
      <xdr:rowOff>151968</xdr:rowOff>
    </xdr:to>
    <xdr:sp macro="" textlink="">
      <xdr:nvSpPr>
        <xdr:cNvPr id="331" name="円/楕円 330"/>
        <xdr:cNvSpPr/>
      </xdr:nvSpPr>
      <xdr:spPr>
        <a:xfrm>
          <a:off x="16129000" y="103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162145</xdr:rowOff>
    </xdr:from>
    <xdr:ext cx="736600" cy="259045"/>
    <xdr:sp macro="" textlink="">
      <xdr:nvSpPr>
        <xdr:cNvPr id="332" name="テキスト ボックス 331"/>
        <xdr:cNvSpPr txBox="1"/>
      </xdr:nvSpPr>
      <xdr:spPr>
        <a:xfrm>
          <a:off x="15798800" y="10106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52298</xdr:rowOff>
    </xdr:from>
    <xdr:to>
      <xdr:col>22</xdr:col>
      <xdr:colOff>254000</xdr:colOff>
      <xdr:row>60</xdr:row>
      <xdr:rowOff>153898</xdr:rowOff>
    </xdr:to>
    <xdr:sp macro="" textlink="">
      <xdr:nvSpPr>
        <xdr:cNvPr id="333" name="円/楕円 332"/>
        <xdr:cNvSpPr/>
      </xdr:nvSpPr>
      <xdr:spPr>
        <a:xfrm>
          <a:off x="15240000" y="1033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164075</xdr:rowOff>
    </xdr:from>
    <xdr:ext cx="762000" cy="259045"/>
    <xdr:sp macro="" textlink="">
      <xdr:nvSpPr>
        <xdr:cNvPr id="334" name="テキスト ボックス 333"/>
        <xdr:cNvSpPr txBox="1"/>
      </xdr:nvSpPr>
      <xdr:spPr>
        <a:xfrm>
          <a:off x="14909800" y="101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52298</xdr:rowOff>
    </xdr:from>
    <xdr:to>
      <xdr:col>21</xdr:col>
      <xdr:colOff>50800</xdr:colOff>
      <xdr:row>60</xdr:row>
      <xdr:rowOff>153898</xdr:rowOff>
    </xdr:to>
    <xdr:sp macro="" textlink="">
      <xdr:nvSpPr>
        <xdr:cNvPr id="335" name="円/楕円 334"/>
        <xdr:cNvSpPr/>
      </xdr:nvSpPr>
      <xdr:spPr>
        <a:xfrm>
          <a:off x="14351000" y="1033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164075</xdr:rowOff>
    </xdr:from>
    <xdr:ext cx="762000" cy="259045"/>
    <xdr:sp macro="" textlink="">
      <xdr:nvSpPr>
        <xdr:cNvPr id="336" name="テキスト ボックス 335"/>
        <xdr:cNvSpPr txBox="1"/>
      </xdr:nvSpPr>
      <xdr:spPr>
        <a:xfrm>
          <a:off x="14020800" y="101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57124</xdr:rowOff>
    </xdr:from>
    <xdr:to>
      <xdr:col>19</xdr:col>
      <xdr:colOff>533400</xdr:colOff>
      <xdr:row>60</xdr:row>
      <xdr:rowOff>158724</xdr:rowOff>
    </xdr:to>
    <xdr:sp macro="" textlink="">
      <xdr:nvSpPr>
        <xdr:cNvPr id="337" name="円/楕円 336"/>
        <xdr:cNvSpPr/>
      </xdr:nvSpPr>
      <xdr:spPr>
        <a:xfrm>
          <a:off x="13462000" y="1034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168901</xdr:rowOff>
    </xdr:from>
    <xdr:ext cx="762000" cy="259045"/>
    <xdr:sp macro="" textlink="">
      <xdr:nvSpPr>
        <xdr:cNvPr id="338" name="テキスト ボックス 337"/>
        <xdr:cNvSpPr txBox="1"/>
      </xdr:nvSpPr>
      <xdr:spPr>
        <a:xfrm>
          <a:off x="13131800" y="1011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0" name="テキスト ボックス 33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1" name="テキスト ボックス 34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年度の実質公債費比率は</a:t>
          </a:r>
          <a:r>
            <a:rPr lang="ja-JP" altLang="en-US" sz="1100" b="0" i="0" baseline="0">
              <a:solidFill>
                <a:schemeClr val="dk1"/>
              </a:solidFill>
              <a:effectLst/>
              <a:latin typeface="+mn-lt"/>
              <a:ea typeface="+mn-ea"/>
              <a:cs typeface="+mn-cs"/>
            </a:rPr>
            <a:t>８．７</a:t>
          </a:r>
          <a:r>
            <a:rPr lang="ja-JP" altLang="ja-JP" sz="1100" b="0" i="0" baseline="0">
              <a:solidFill>
                <a:schemeClr val="dk1"/>
              </a:solidFill>
              <a:effectLst/>
              <a:latin typeface="+mn-lt"/>
              <a:ea typeface="+mn-ea"/>
              <a:cs typeface="+mn-cs"/>
            </a:rPr>
            <a:t>％で、前年度に比べ１．</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ポイント低下しているものの、全国平均</a:t>
          </a:r>
          <a:r>
            <a:rPr lang="ja-JP" altLang="en-US" sz="1100" b="0" i="0" baseline="0">
              <a:solidFill>
                <a:schemeClr val="dk1"/>
              </a:solidFill>
              <a:effectLst/>
              <a:latin typeface="+mn-lt"/>
              <a:ea typeface="+mn-ea"/>
              <a:cs typeface="+mn-cs"/>
            </a:rPr>
            <a:t>値</a:t>
          </a:r>
          <a:r>
            <a:rPr lang="ja-JP" altLang="ja-JP" sz="1100" b="0" i="0" baseline="0">
              <a:solidFill>
                <a:schemeClr val="dk1"/>
              </a:solidFill>
              <a:effectLst/>
              <a:latin typeface="+mn-lt"/>
              <a:ea typeface="+mn-ea"/>
              <a:cs typeface="+mn-cs"/>
            </a:rPr>
            <a:t>や大阪府平均</a:t>
          </a:r>
          <a:r>
            <a:rPr lang="ja-JP" altLang="en-US" sz="1100" b="0" i="0" baseline="0">
              <a:solidFill>
                <a:schemeClr val="dk1"/>
              </a:solidFill>
              <a:effectLst/>
              <a:latin typeface="+mn-lt"/>
              <a:ea typeface="+mn-ea"/>
              <a:cs typeface="+mn-cs"/>
            </a:rPr>
            <a:t>値</a:t>
          </a:r>
          <a:r>
            <a:rPr lang="ja-JP" altLang="ja-JP" sz="1100" b="0" i="0" baseline="0">
              <a:solidFill>
                <a:schemeClr val="dk1"/>
              </a:solidFill>
              <a:effectLst/>
              <a:latin typeface="+mn-lt"/>
              <a:ea typeface="+mn-ea"/>
              <a:cs typeface="+mn-cs"/>
            </a:rPr>
            <a:t>を上回っている。これは、地方債（町債・企業債）の償還にかかる公債費や下水道事業会計への繰出金が高い水準で推移していることが</a:t>
          </a:r>
          <a:r>
            <a:rPr lang="ja-JP" altLang="en-US" sz="1100" b="0" i="0" baseline="0">
              <a:solidFill>
                <a:schemeClr val="dk1"/>
              </a:solidFill>
              <a:effectLst/>
              <a:latin typeface="+mn-lt"/>
              <a:ea typeface="+mn-ea"/>
              <a:cs typeface="+mn-cs"/>
            </a:rPr>
            <a:t>要因</a:t>
          </a:r>
          <a:r>
            <a:rPr lang="ja-JP" altLang="ja-JP" sz="1100" b="0" i="0" baseline="0">
              <a:solidFill>
                <a:schemeClr val="dk1"/>
              </a:solidFill>
              <a:effectLst/>
              <a:latin typeface="+mn-lt"/>
              <a:ea typeface="+mn-ea"/>
              <a:cs typeface="+mn-cs"/>
            </a:rPr>
            <a:t>である。</a:t>
          </a:r>
          <a:r>
            <a:rPr lang="ja-JP" altLang="en-US" sz="1100" b="0" i="0" baseline="0">
              <a:solidFill>
                <a:schemeClr val="dk1"/>
              </a:solidFill>
              <a:effectLst/>
              <a:latin typeface="+mn-lt"/>
              <a:ea typeface="+mn-ea"/>
              <a:cs typeface="+mn-cs"/>
            </a:rPr>
            <a:t>今後においても</a:t>
          </a:r>
          <a:r>
            <a:rPr lang="ja-JP" altLang="ja-JP" sz="1100" b="0" i="0" baseline="0">
              <a:solidFill>
                <a:schemeClr val="dk1"/>
              </a:solidFill>
              <a:effectLst/>
              <a:latin typeface="+mn-lt"/>
              <a:ea typeface="+mn-ea"/>
              <a:cs typeface="+mn-cs"/>
            </a:rPr>
            <a:t>建設事業</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a:t>
          </a:r>
          <a:r>
            <a:rPr lang="ja-JP" altLang="en-US" sz="1100" b="0" i="0" baseline="0">
              <a:solidFill>
                <a:schemeClr val="dk1"/>
              </a:solidFill>
              <a:effectLst/>
              <a:latin typeface="+mn-lt"/>
              <a:ea typeface="+mn-ea"/>
              <a:cs typeface="+mn-cs"/>
            </a:rPr>
            <a:t>かかる</a:t>
          </a:r>
          <a:r>
            <a:rPr lang="ja-JP" altLang="ja-JP" sz="1100" b="0" i="0" baseline="0">
              <a:solidFill>
                <a:schemeClr val="dk1"/>
              </a:solidFill>
              <a:effectLst/>
              <a:latin typeface="+mn-lt"/>
              <a:ea typeface="+mn-ea"/>
              <a:cs typeface="+mn-cs"/>
            </a:rPr>
            <a:t>地方債の新規発行</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抑制</a:t>
          </a:r>
          <a:r>
            <a:rPr lang="ja-JP" altLang="en-US" sz="1100" b="0" i="0" baseline="0">
              <a:solidFill>
                <a:schemeClr val="dk1"/>
              </a:solidFill>
              <a:effectLst/>
              <a:latin typeface="+mn-lt"/>
              <a:ea typeface="+mn-ea"/>
              <a:cs typeface="+mn-cs"/>
            </a:rPr>
            <a:t>、平準化</a:t>
          </a:r>
          <a:r>
            <a:rPr lang="ja-JP" altLang="ja-JP" sz="1100" b="0" i="0" baseline="0">
              <a:solidFill>
                <a:schemeClr val="dk1"/>
              </a:solidFill>
              <a:effectLst/>
              <a:latin typeface="+mn-lt"/>
              <a:ea typeface="+mn-ea"/>
              <a:cs typeface="+mn-cs"/>
            </a:rPr>
            <a:t>とともに下水道</a:t>
          </a:r>
          <a:r>
            <a:rPr lang="ja-JP" altLang="en-US" sz="1100" b="0" i="0" baseline="0">
              <a:solidFill>
                <a:schemeClr val="dk1"/>
              </a:solidFill>
              <a:effectLst/>
              <a:latin typeface="+mn-lt"/>
              <a:ea typeface="+mn-ea"/>
              <a:cs typeface="+mn-cs"/>
            </a:rPr>
            <a:t>事業の経営基盤強化</a:t>
          </a:r>
          <a:r>
            <a:rPr lang="ja-JP" altLang="ja-JP" sz="1100" b="0" i="0" baseline="0">
              <a:solidFill>
                <a:schemeClr val="dk1"/>
              </a:solidFill>
              <a:effectLst/>
              <a:latin typeface="+mn-lt"/>
              <a:ea typeface="+mn-ea"/>
              <a:cs typeface="+mn-cs"/>
            </a:rPr>
            <a:t>によ</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繰出金</a:t>
          </a:r>
          <a:r>
            <a:rPr lang="ja-JP" altLang="en-US" sz="1100" b="0" i="0" baseline="0">
              <a:solidFill>
                <a:schemeClr val="dk1"/>
              </a:solidFill>
              <a:effectLst/>
              <a:latin typeface="+mn-lt"/>
              <a:ea typeface="+mn-ea"/>
              <a:cs typeface="+mn-cs"/>
            </a:rPr>
            <a:t>の縮減</a:t>
          </a:r>
          <a:r>
            <a:rPr lang="ja-JP" altLang="ja-JP" sz="1100" b="0" i="0" baseline="0">
              <a:solidFill>
                <a:schemeClr val="dk1"/>
              </a:solidFill>
              <a:effectLst/>
              <a:latin typeface="+mn-lt"/>
              <a:ea typeface="+mn-ea"/>
              <a:cs typeface="+mn-cs"/>
            </a:rPr>
            <a:t>を図る</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公債費負担の</a:t>
          </a:r>
          <a:r>
            <a:rPr lang="ja-JP" altLang="en-US" sz="1100" b="0" i="0" baseline="0">
              <a:solidFill>
                <a:schemeClr val="dk1"/>
              </a:solidFill>
              <a:effectLst/>
              <a:latin typeface="+mn-lt"/>
              <a:ea typeface="+mn-ea"/>
              <a:cs typeface="+mn-cs"/>
            </a:rPr>
            <a:t>抑制</a:t>
          </a:r>
          <a:r>
            <a:rPr lang="ja-JP" altLang="ja-JP" sz="1100" b="0" i="0" baseline="0">
              <a:solidFill>
                <a:schemeClr val="dk1"/>
              </a:solidFill>
              <a:effectLst/>
              <a:latin typeface="+mn-lt"/>
              <a:ea typeface="+mn-ea"/>
              <a:cs typeface="+mn-cs"/>
            </a:rPr>
            <a:t>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5" name="直線コネクタ 35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6" name="テキスト ボックス 35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7" name="直線コネクタ 35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8" name="テキスト ボックス 35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9" name="直線コネクタ 35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0" name="テキスト ボックス 35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1" name="直線コネクタ 36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2" name="テキスト ボックス 36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3" name="直線コネクタ 36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4" name="テキスト ボックス 36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5" name="直線コネクタ 36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144054</xdr:rowOff>
    </xdr:from>
    <xdr:to>
      <xdr:col>24</xdr:col>
      <xdr:colOff>558800</xdr:colOff>
      <xdr:row>44</xdr:row>
      <xdr:rowOff>89263</xdr:rowOff>
    </xdr:to>
    <xdr:cxnSp macro="">
      <xdr:nvCxnSpPr>
        <xdr:cNvPr id="368" name="直線コネクタ 367"/>
        <xdr:cNvCxnSpPr/>
      </xdr:nvCxnSpPr>
      <xdr:spPr>
        <a:xfrm flipV="1">
          <a:off x="17018000" y="6316254"/>
          <a:ext cx="0" cy="1316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61340</xdr:rowOff>
    </xdr:from>
    <xdr:ext cx="762000" cy="259045"/>
    <xdr:sp macro="" textlink="">
      <xdr:nvSpPr>
        <xdr:cNvPr id="369"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44</xdr:row>
      <xdr:rowOff>89263</xdr:rowOff>
    </xdr:from>
    <xdr:to>
      <xdr:col>24</xdr:col>
      <xdr:colOff>647700</xdr:colOff>
      <xdr:row>44</xdr:row>
      <xdr:rowOff>89263</xdr:rowOff>
    </xdr:to>
    <xdr:cxnSp macro="">
      <xdr:nvCxnSpPr>
        <xdr:cNvPr id="370" name="直線コネクタ 369"/>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58981</xdr:rowOff>
    </xdr:from>
    <xdr:ext cx="762000" cy="259045"/>
    <xdr:sp macro="" textlink="">
      <xdr:nvSpPr>
        <xdr:cNvPr id="371" name="公債費負担の状況最大値テキスト"/>
        <xdr:cNvSpPr txBox="1"/>
      </xdr:nvSpPr>
      <xdr:spPr>
        <a:xfrm>
          <a:off x="17106900" y="60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36</xdr:row>
      <xdr:rowOff>144054</xdr:rowOff>
    </xdr:from>
    <xdr:to>
      <xdr:col>24</xdr:col>
      <xdr:colOff>647700</xdr:colOff>
      <xdr:row>36</xdr:row>
      <xdr:rowOff>144054</xdr:rowOff>
    </xdr:to>
    <xdr:cxnSp macro="">
      <xdr:nvCxnSpPr>
        <xdr:cNvPr id="372" name="直線コネクタ 371"/>
        <xdr:cNvCxnSpPr/>
      </xdr:nvCxnSpPr>
      <xdr:spPr>
        <a:xfrm>
          <a:off x="16929100" y="631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38281</xdr:rowOff>
    </xdr:from>
    <xdr:to>
      <xdr:col>24</xdr:col>
      <xdr:colOff>558800</xdr:colOff>
      <xdr:row>41</xdr:row>
      <xdr:rowOff>127907</xdr:rowOff>
    </xdr:to>
    <xdr:cxnSp macro="">
      <xdr:nvCxnSpPr>
        <xdr:cNvPr id="373" name="直線コネクタ 372"/>
        <xdr:cNvCxnSpPr/>
      </xdr:nvCxnSpPr>
      <xdr:spPr>
        <a:xfrm flipV="1">
          <a:off x="16179800" y="7067731"/>
          <a:ext cx="8382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158586</xdr:rowOff>
    </xdr:from>
    <xdr:ext cx="762000" cy="259045"/>
    <xdr:sp macro="" textlink="">
      <xdr:nvSpPr>
        <xdr:cNvPr id="374" name="公債費負担の状況平均値テキスト"/>
        <xdr:cNvSpPr txBox="1"/>
      </xdr:nvSpPr>
      <xdr:spPr>
        <a:xfrm>
          <a:off x="17106900" y="7016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15059</xdr:rowOff>
    </xdr:from>
    <xdr:to>
      <xdr:col>24</xdr:col>
      <xdr:colOff>609600</xdr:colOff>
      <xdr:row>41</xdr:row>
      <xdr:rowOff>116659</xdr:rowOff>
    </xdr:to>
    <xdr:sp macro="" textlink="">
      <xdr:nvSpPr>
        <xdr:cNvPr id="375" name="フローチャート : 判断 374"/>
        <xdr:cNvSpPr/>
      </xdr:nvSpPr>
      <xdr:spPr>
        <a:xfrm>
          <a:off x="169672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127907</xdr:rowOff>
    </xdr:from>
    <xdr:to>
      <xdr:col>23</xdr:col>
      <xdr:colOff>406400</xdr:colOff>
      <xdr:row>42</xdr:row>
      <xdr:rowOff>59872</xdr:rowOff>
    </xdr:to>
    <xdr:cxnSp macro="">
      <xdr:nvCxnSpPr>
        <xdr:cNvPr id="376" name="直線コネクタ 375"/>
        <xdr:cNvCxnSpPr/>
      </xdr:nvCxnSpPr>
      <xdr:spPr>
        <a:xfrm flipV="1">
          <a:off x="15290800" y="7157357"/>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84001</xdr:rowOff>
    </xdr:from>
    <xdr:to>
      <xdr:col>23</xdr:col>
      <xdr:colOff>457200</xdr:colOff>
      <xdr:row>42</xdr:row>
      <xdr:rowOff>14151</xdr:rowOff>
    </xdr:to>
    <xdr:sp macro="" textlink="">
      <xdr:nvSpPr>
        <xdr:cNvPr id="377" name="フローチャート : 判断 376"/>
        <xdr:cNvSpPr/>
      </xdr:nvSpPr>
      <xdr:spPr>
        <a:xfrm>
          <a:off x="16129000" y="711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170378</xdr:rowOff>
    </xdr:from>
    <xdr:ext cx="736600" cy="259045"/>
    <xdr:sp macro="" textlink="">
      <xdr:nvSpPr>
        <xdr:cNvPr id="378" name="テキスト ボックス 377"/>
        <xdr:cNvSpPr txBox="1"/>
      </xdr:nvSpPr>
      <xdr:spPr>
        <a:xfrm>
          <a:off x="15798800" y="7199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59872</xdr:rowOff>
    </xdr:from>
    <xdr:to>
      <xdr:col>22</xdr:col>
      <xdr:colOff>203200</xdr:colOff>
      <xdr:row>43</xdr:row>
      <xdr:rowOff>12519</xdr:rowOff>
    </xdr:to>
    <xdr:cxnSp macro="">
      <xdr:nvCxnSpPr>
        <xdr:cNvPr id="379" name="直線コネクタ 378"/>
        <xdr:cNvCxnSpPr/>
      </xdr:nvCxnSpPr>
      <xdr:spPr>
        <a:xfrm flipV="1">
          <a:off x="14401800" y="7260772"/>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139156</xdr:rowOff>
    </xdr:from>
    <xdr:to>
      <xdr:col>22</xdr:col>
      <xdr:colOff>254000</xdr:colOff>
      <xdr:row>42</xdr:row>
      <xdr:rowOff>69306</xdr:rowOff>
    </xdr:to>
    <xdr:sp macro="" textlink="">
      <xdr:nvSpPr>
        <xdr:cNvPr id="380" name="フローチャート : 判断 379"/>
        <xdr:cNvSpPr/>
      </xdr:nvSpPr>
      <xdr:spPr>
        <a:xfrm>
          <a:off x="15240000" y="71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79483</xdr:rowOff>
    </xdr:from>
    <xdr:ext cx="762000" cy="259045"/>
    <xdr:sp macro="" textlink="">
      <xdr:nvSpPr>
        <xdr:cNvPr id="381" name="テキスト ボックス 380"/>
        <xdr:cNvSpPr txBox="1"/>
      </xdr:nvSpPr>
      <xdr:spPr>
        <a:xfrm>
          <a:off x="14909800" y="693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12519</xdr:rowOff>
    </xdr:from>
    <xdr:to>
      <xdr:col>21</xdr:col>
      <xdr:colOff>0</xdr:colOff>
      <xdr:row>43</xdr:row>
      <xdr:rowOff>136616</xdr:rowOff>
    </xdr:to>
    <xdr:cxnSp macro="">
      <xdr:nvCxnSpPr>
        <xdr:cNvPr id="382" name="直線コネクタ 381"/>
        <xdr:cNvCxnSpPr/>
      </xdr:nvCxnSpPr>
      <xdr:spPr>
        <a:xfrm flipV="1">
          <a:off x="13512800" y="7384869"/>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15966</xdr:rowOff>
    </xdr:from>
    <xdr:to>
      <xdr:col>21</xdr:col>
      <xdr:colOff>50800</xdr:colOff>
      <xdr:row>42</xdr:row>
      <xdr:rowOff>117566</xdr:rowOff>
    </xdr:to>
    <xdr:sp macro="" textlink="">
      <xdr:nvSpPr>
        <xdr:cNvPr id="383" name="フローチャート : 判断 382"/>
        <xdr:cNvSpPr/>
      </xdr:nvSpPr>
      <xdr:spPr>
        <a:xfrm>
          <a:off x="14351000" y="721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127743</xdr:rowOff>
    </xdr:from>
    <xdr:ext cx="762000" cy="259045"/>
    <xdr:sp macro="" textlink="">
      <xdr:nvSpPr>
        <xdr:cNvPr id="384" name="テキスト ボックス 383"/>
        <xdr:cNvSpPr txBox="1"/>
      </xdr:nvSpPr>
      <xdr:spPr>
        <a:xfrm>
          <a:off x="14020800" y="698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50437</xdr:rowOff>
    </xdr:from>
    <xdr:to>
      <xdr:col>19</xdr:col>
      <xdr:colOff>533400</xdr:colOff>
      <xdr:row>42</xdr:row>
      <xdr:rowOff>152037</xdr:rowOff>
    </xdr:to>
    <xdr:sp macro="" textlink="">
      <xdr:nvSpPr>
        <xdr:cNvPr id="385" name="フローチャート : 判断 384"/>
        <xdr:cNvSpPr/>
      </xdr:nvSpPr>
      <xdr:spPr>
        <a:xfrm>
          <a:off x="13462000" y="72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162214</xdr:rowOff>
    </xdr:from>
    <xdr:ext cx="762000" cy="259045"/>
    <xdr:sp macro="" textlink="">
      <xdr:nvSpPr>
        <xdr:cNvPr id="386" name="テキスト ボックス 385"/>
        <xdr:cNvSpPr txBox="1"/>
      </xdr:nvSpPr>
      <xdr:spPr>
        <a:xfrm>
          <a:off x="13131800" y="702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158931</xdr:rowOff>
    </xdr:from>
    <xdr:to>
      <xdr:col>24</xdr:col>
      <xdr:colOff>609600</xdr:colOff>
      <xdr:row>41</xdr:row>
      <xdr:rowOff>89081</xdr:rowOff>
    </xdr:to>
    <xdr:sp macro="" textlink="">
      <xdr:nvSpPr>
        <xdr:cNvPr id="392" name="円/楕円 391"/>
        <xdr:cNvSpPr/>
      </xdr:nvSpPr>
      <xdr:spPr>
        <a:xfrm>
          <a:off x="16967200" y="701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4008</xdr:rowOff>
    </xdr:from>
    <xdr:ext cx="762000" cy="259045"/>
    <xdr:sp macro="" textlink="">
      <xdr:nvSpPr>
        <xdr:cNvPr id="393" name="公債費負担の状況該当値テキスト"/>
        <xdr:cNvSpPr txBox="1"/>
      </xdr:nvSpPr>
      <xdr:spPr>
        <a:xfrm>
          <a:off x="17106900" y="686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77107</xdr:rowOff>
    </xdr:from>
    <xdr:to>
      <xdr:col>23</xdr:col>
      <xdr:colOff>457200</xdr:colOff>
      <xdr:row>42</xdr:row>
      <xdr:rowOff>7257</xdr:rowOff>
    </xdr:to>
    <xdr:sp macro="" textlink="">
      <xdr:nvSpPr>
        <xdr:cNvPr id="394" name="円/楕円 393"/>
        <xdr:cNvSpPr/>
      </xdr:nvSpPr>
      <xdr:spPr>
        <a:xfrm>
          <a:off x="16129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17434</xdr:rowOff>
    </xdr:from>
    <xdr:ext cx="736600" cy="259045"/>
    <xdr:sp macro="" textlink="">
      <xdr:nvSpPr>
        <xdr:cNvPr id="395" name="テキスト ボックス 394"/>
        <xdr:cNvSpPr txBox="1"/>
      </xdr:nvSpPr>
      <xdr:spPr>
        <a:xfrm>
          <a:off x="15798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9072</xdr:rowOff>
    </xdr:from>
    <xdr:to>
      <xdr:col>22</xdr:col>
      <xdr:colOff>254000</xdr:colOff>
      <xdr:row>42</xdr:row>
      <xdr:rowOff>110672</xdr:rowOff>
    </xdr:to>
    <xdr:sp macro="" textlink="">
      <xdr:nvSpPr>
        <xdr:cNvPr id="396" name="円/楕円 395"/>
        <xdr:cNvSpPr/>
      </xdr:nvSpPr>
      <xdr:spPr>
        <a:xfrm>
          <a:off x="15240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95449</xdr:rowOff>
    </xdr:from>
    <xdr:ext cx="762000" cy="259045"/>
    <xdr:sp macro="" textlink="">
      <xdr:nvSpPr>
        <xdr:cNvPr id="397" name="テキスト ボックス 396"/>
        <xdr:cNvSpPr txBox="1"/>
      </xdr:nvSpPr>
      <xdr:spPr>
        <a:xfrm>
          <a:off x="14909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133169</xdr:rowOff>
    </xdr:from>
    <xdr:to>
      <xdr:col>21</xdr:col>
      <xdr:colOff>50800</xdr:colOff>
      <xdr:row>43</xdr:row>
      <xdr:rowOff>63319</xdr:rowOff>
    </xdr:to>
    <xdr:sp macro="" textlink="">
      <xdr:nvSpPr>
        <xdr:cNvPr id="398" name="円/楕円 397"/>
        <xdr:cNvSpPr/>
      </xdr:nvSpPr>
      <xdr:spPr>
        <a:xfrm>
          <a:off x="14351000" y="733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48096</xdr:rowOff>
    </xdr:from>
    <xdr:ext cx="762000" cy="259045"/>
    <xdr:sp macro="" textlink="">
      <xdr:nvSpPr>
        <xdr:cNvPr id="399" name="テキスト ボックス 398"/>
        <xdr:cNvSpPr txBox="1"/>
      </xdr:nvSpPr>
      <xdr:spPr>
        <a:xfrm>
          <a:off x="14020800" y="742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85816</xdr:rowOff>
    </xdr:from>
    <xdr:to>
      <xdr:col>19</xdr:col>
      <xdr:colOff>533400</xdr:colOff>
      <xdr:row>44</xdr:row>
      <xdr:rowOff>15966</xdr:rowOff>
    </xdr:to>
    <xdr:sp macro="" textlink="">
      <xdr:nvSpPr>
        <xdr:cNvPr id="400" name="円/楕円 399"/>
        <xdr:cNvSpPr/>
      </xdr:nvSpPr>
      <xdr:spPr>
        <a:xfrm>
          <a:off x="13462000" y="745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743</xdr:rowOff>
    </xdr:from>
    <xdr:ext cx="762000" cy="259045"/>
    <xdr:sp macro="" textlink="">
      <xdr:nvSpPr>
        <xdr:cNvPr id="401" name="テキスト ボックス 400"/>
        <xdr:cNvSpPr txBox="1"/>
      </xdr:nvSpPr>
      <xdr:spPr>
        <a:xfrm>
          <a:off x="13131800" y="754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年度の将来負担比率は生じておらず、</a:t>
          </a:r>
          <a:r>
            <a:rPr lang="ja-JP" altLang="en-US" sz="1100" b="0" i="0" baseline="0">
              <a:solidFill>
                <a:schemeClr val="dk1"/>
              </a:solidFill>
              <a:effectLst/>
              <a:latin typeface="+mn-lt"/>
              <a:ea typeface="+mn-ea"/>
              <a:cs typeface="+mn-cs"/>
            </a:rPr>
            <a:t>類似団体平均値、</a:t>
          </a:r>
          <a:r>
            <a:rPr lang="ja-JP" altLang="ja-JP" sz="1100" b="0" i="0" baseline="0">
              <a:solidFill>
                <a:schemeClr val="dk1"/>
              </a:solidFill>
              <a:effectLst/>
              <a:latin typeface="+mn-lt"/>
              <a:ea typeface="+mn-ea"/>
              <a:cs typeface="+mn-cs"/>
            </a:rPr>
            <a:t>全国平均</a:t>
          </a:r>
          <a:r>
            <a:rPr lang="ja-JP" altLang="en-US" sz="1100" b="0" i="0" baseline="0">
              <a:solidFill>
                <a:schemeClr val="dk1"/>
              </a:solidFill>
              <a:effectLst/>
              <a:latin typeface="+mn-lt"/>
              <a:ea typeface="+mn-ea"/>
              <a:cs typeface="+mn-cs"/>
            </a:rPr>
            <a:t>値及び大阪府平均値を</a:t>
          </a:r>
          <a:r>
            <a:rPr lang="ja-JP" altLang="ja-JP" sz="1100" b="0" i="0" baseline="0">
              <a:solidFill>
                <a:schemeClr val="dk1"/>
              </a:solidFill>
              <a:effectLst/>
              <a:latin typeface="+mn-lt"/>
              <a:ea typeface="+mn-ea"/>
              <a:cs typeface="+mn-cs"/>
            </a:rPr>
            <a:t>下回っている。これは、将来負担比率を構成する要素のうち、大きな割合を占める地方債（町債・企業債）残高が新規発行の抑制等により年々減少している</a:t>
          </a:r>
          <a:r>
            <a:rPr lang="ja-JP" altLang="en-US" sz="1100" b="0" i="0" baseline="0">
              <a:solidFill>
                <a:schemeClr val="dk1"/>
              </a:solidFill>
              <a:effectLst/>
              <a:latin typeface="+mn-lt"/>
              <a:ea typeface="+mn-ea"/>
              <a:cs typeface="+mn-cs"/>
            </a:rPr>
            <a:t>ことや充当可能基金額が増加していることなどが要因で</a:t>
          </a:r>
          <a:r>
            <a:rPr lang="ja-JP" altLang="ja-JP" sz="1100" b="0" i="0" baseline="0">
              <a:solidFill>
                <a:schemeClr val="dk1"/>
              </a:solidFill>
              <a:effectLst/>
              <a:latin typeface="+mn-lt"/>
              <a:ea typeface="+mn-ea"/>
              <a:cs typeface="+mn-cs"/>
            </a:rPr>
            <a:t>ある。今後</a:t>
          </a:r>
          <a:r>
            <a:rPr lang="ja-JP" altLang="en-US" sz="1100" b="0" i="0" baseline="0">
              <a:solidFill>
                <a:schemeClr val="dk1"/>
              </a:solidFill>
              <a:effectLst/>
              <a:latin typeface="+mn-lt"/>
              <a:ea typeface="+mn-ea"/>
              <a:cs typeface="+mn-cs"/>
            </a:rPr>
            <a:t>において</a:t>
          </a:r>
          <a:r>
            <a:rPr lang="ja-JP" altLang="ja-JP" sz="1100" b="0" i="0" baseline="0">
              <a:solidFill>
                <a:schemeClr val="dk1"/>
              </a:solidFill>
              <a:effectLst/>
              <a:latin typeface="+mn-lt"/>
              <a:ea typeface="+mn-ea"/>
              <a:cs typeface="+mn-cs"/>
            </a:rPr>
            <a:t>も引き続き下水道事業の経営基盤強化による繰出金の削減や、定員管理・給与の適正化に取り組むことで将来負担比率の</a:t>
          </a:r>
          <a:r>
            <a:rPr lang="ja-JP" altLang="en-US" sz="1100" b="0" i="0" baseline="0">
              <a:solidFill>
                <a:schemeClr val="dk1"/>
              </a:solidFill>
              <a:effectLst/>
              <a:latin typeface="+mn-lt"/>
              <a:ea typeface="+mn-ea"/>
              <a:cs typeface="+mn-cs"/>
            </a:rPr>
            <a:t>維持</a:t>
          </a:r>
          <a:r>
            <a:rPr lang="ja-JP" altLang="ja-JP" sz="1100" b="0" i="0" baseline="0">
              <a:solidFill>
                <a:schemeClr val="dk1"/>
              </a:solidFill>
              <a:effectLst/>
              <a:latin typeface="+mn-lt"/>
              <a:ea typeface="+mn-ea"/>
              <a:cs typeface="+mn-cs"/>
            </a:rPr>
            <a:t>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8" name="直線コネクタ 41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9" name="テキスト ボックス 41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2" name="直線コネクタ 42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3" name="テキスト ボックス 42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69088</xdr:rowOff>
    </xdr:to>
    <xdr:cxnSp macro="">
      <xdr:nvCxnSpPr>
        <xdr:cNvPr id="426" name="直線コネクタ 425"/>
        <xdr:cNvCxnSpPr/>
      </xdr:nvCxnSpPr>
      <xdr:spPr>
        <a:xfrm flipV="1">
          <a:off x="17018000" y="2571750"/>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41165</xdr:rowOff>
    </xdr:from>
    <xdr:ext cx="762000" cy="259045"/>
    <xdr:sp macro="" textlink="">
      <xdr:nvSpPr>
        <xdr:cNvPr id="427" name="将来負担の状況最小値テキスト"/>
        <xdr:cNvSpPr txBox="1"/>
      </xdr:nvSpPr>
      <xdr:spPr>
        <a:xfrm>
          <a:off x="17106900" y="381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210.4</a:t>
          </a:r>
          <a:endParaRPr kumimoji="1" lang="ja-JP" altLang="en-US" sz="1000" b="1">
            <a:latin typeface="ＭＳ Ｐゴシック"/>
          </a:endParaRPr>
        </a:p>
      </xdr:txBody>
    </xdr:sp>
    <xdr:clientData/>
  </xdr:oneCellAnchor>
  <xdr:twoCellAnchor>
    <xdr:from>
      <xdr:col>24</xdr:col>
      <xdr:colOff>469900</xdr:colOff>
      <xdr:row>22</xdr:row>
      <xdr:rowOff>69088</xdr:rowOff>
    </xdr:from>
    <xdr:to>
      <xdr:col>24</xdr:col>
      <xdr:colOff>647700</xdr:colOff>
      <xdr:row>22</xdr:row>
      <xdr:rowOff>69088</xdr:rowOff>
    </xdr:to>
    <xdr:cxnSp macro="">
      <xdr:nvCxnSpPr>
        <xdr:cNvPr id="428" name="直線コネクタ 427"/>
        <xdr:cNvCxnSpPr/>
      </xdr:nvCxnSpPr>
      <xdr:spPr>
        <a:xfrm>
          <a:off x="16929100" y="38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2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0" name="直線コネクタ 42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15</xdr:row>
      <xdr:rowOff>38608</xdr:rowOff>
    </xdr:from>
    <xdr:to>
      <xdr:col>22</xdr:col>
      <xdr:colOff>203200</xdr:colOff>
      <xdr:row>16</xdr:row>
      <xdr:rowOff>40894</xdr:rowOff>
    </xdr:to>
    <xdr:cxnSp macro="">
      <xdr:nvCxnSpPr>
        <xdr:cNvPr id="431" name="直線コネクタ 430"/>
        <xdr:cNvCxnSpPr/>
      </xdr:nvCxnSpPr>
      <xdr:spPr>
        <a:xfrm flipV="1">
          <a:off x="14401800" y="261035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154259</xdr:rowOff>
    </xdr:from>
    <xdr:ext cx="762000" cy="259045"/>
    <xdr:sp macro="" textlink="">
      <xdr:nvSpPr>
        <xdr:cNvPr id="432" name="将来負担の状況平均値テキスト"/>
        <xdr:cNvSpPr txBox="1"/>
      </xdr:nvSpPr>
      <xdr:spPr>
        <a:xfrm>
          <a:off x="17106900" y="2554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10732</xdr:rowOff>
    </xdr:from>
    <xdr:to>
      <xdr:col>24</xdr:col>
      <xdr:colOff>609600</xdr:colOff>
      <xdr:row>15</xdr:row>
      <xdr:rowOff>112332</xdr:rowOff>
    </xdr:to>
    <xdr:sp macro="" textlink="">
      <xdr:nvSpPr>
        <xdr:cNvPr id="433" name="フローチャート : 判断 432"/>
        <xdr:cNvSpPr/>
      </xdr:nvSpPr>
      <xdr:spPr>
        <a:xfrm>
          <a:off x="16967200" y="258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16</xdr:row>
      <xdr:rowOff>40894</xdr:rowOff>
    </xdr:from>
    <xdr:to>
      <xdr:col>21</xdr:col>
      <xdr:colOff>0</xdr:colOff>
      <xdr:row>17</xdr:row>
      <xdr:rowOff>9398</xdr:rowOff>
    </xdr:to>
    <xdr:cxnSp macro="">
      <xdr:nvCxnSpPr>
        <xdr:cNvPr id="434" name="直線コネクタ 433"/>
        <xdr:cNvCxnSpPr/>
      </xdr:nvCxnSpPr>
      <xdr:spPr>
        <a:xfrm flipV="1">
          <a:off x="13512800" y="2784094"/>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63214</xdr:rowOff>
    </xdr:from>
    <xdr:to>
      <xdr:col>23</xdr:col>
      <xdr:colOff>457200</xdr:colOff>
      <xdr:row>15</xdr:row>
      <xdr:rowOff>164814</xdr:rowOff>
    </xdr:to>
    <xdr:sp macro="" textlink="">
      <xdr:nvSpPr>
        <xdr:cNvPr id="435" name="フローチャート : 判断 434"/>
        <xdr:cNvSpPr/>
      </xdr:nvSpPr>
      <xdr:spPr>
        <a:xfrm>
          <a:off x="16129000" y="26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3541</xdr:rowOff>
    </xdr:from>
    <xdr:ext cx="736600" cy="259045"/>
    <xdr:sp macro="" textlink="">
      <xdr:nvSpPr>
        <xdr:cNvPr id="436" name="テキスト ボックス 435"/>
        <xdr:cNvSpPr txBox="1"/>
      </xdr:nvSpPr>
      <xdr:spPr>
        <a:xfrm>
          <a:off x="15798800" y="24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126555</xdr:rowOff>
    </xdr:from>
    <xdr:to>
      <xdr:col>22</xdr:col>
      <xdr:colOff>254000</xdr:colOff>
      <xdr:row>16</xdr:row>
      <xdr:rowOff>56705</xdr:rowOff>
    </xdr:to>
    <xdr:sp macro="" textlink="">
      <xdr:nvSpPr>
        <xdr:cNvPr id="437" name="フローチャート : 判断 436"/>
        <xdr:cNvSpPr/>
      </xdr:nvSpPr>
      <xdr:spPr>
        <a:xfrm>
          <a:off x="15240000" y="269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41482</xdr:rowOff>
    </xdr:from>
    <xdr:ext cx="762000" cy="259045"/>
    <xdr:sp macro="" textlink="">
      <xdr:nvSpPr>
        <xdr:cNvPr id="438" name="テキスト ボックス 437"/>
        <xdr:cNvSpPr txBox="1"/>
      </xdr:nvSpPr>
      <xdr:spPr>
        <a:xfrm>
          <a:off x="14909800" y="278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162147</xdr:rowOff>
    </xdr:from>
    <xdr:to>
      <xdr:col>21</xdr:col>
      <xdr:colOff>50800</xdr:colOff>
      <xdr:row>16</xdr:row>
      <xdr:rowOff>92297</xdr:rowOff>
    </xdr:to>
    <xdr:sp macro="" textlink="">
      <xdr:nvSpPr>
        <xdr:cNvPr id="439" name="フローチャート : 判断 438"/>
        <xdr:cNvSpPr/>
      </xdr:nvSpPr>
      <xdr:spPr>
        <a:xfrm>
          <a:off x="14351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77074</xdr:rowOff>
    </xdr:from>
    <xdr:ext cx="762000" cy="259045"/>
    <xdr:sp macro="" textlink="">
      <xdr:nvSpPr>
        <xdr:cNvPr id="440" name="テキスト ボックス 439"/>
        <xdr:cNvSpPr txBox="1"/>
      </xdr:nvSpPr>
      <xdr:spPr>
        <a:xfrm>
          <a:off x="14020800" y="2820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139827</xdr:rowOff>
    </xdr:from>
    <xdr:to>
      <xdr:col>19</xdr:col>
      <xdr:colOff>533400</xdr:colOff>
      <xdr:row>16</xdr:row>
      <xdr:rowOff>69977</xdr:rowOff>
    </xdr:to>
    <xdr:sp macro="" textlink="">
      <xdr:nvSpPr>
        <xdr:cNvPr id="441" name="フローチャート : 判断 440"/>
        <xdr:cNvSpPr/>
      </xdr:nvSpPr>
      <xdr:spPr>
        <a:xfrm>
          <a:off x="13462000" y="2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80154</xdr:rowOff>
    </xdr:from>
    <xdr:ext cx="762000" cy="259045"/>
    <xdr:sp macro="" textlink="">
      <xdr:nvSpPr>
        <xdr:cNvPr id="442" name="テキスト ボックス 441"/>
        <xdr:cNvSpPr txBox="1"/>
      </xdr:nvSpPr>
      <xdr:spPr>
        <a:xfrm>
          <a:off x="13131800" y="248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22</xdr:col>
      <xdr:colOff>152400</xdr:colOff>
      <xdr:row>14</xdr:row>
      <xdr:rowOff>159258</xdr:rowOff>
    </xdr:from>
    <xdr:to>
      <xdr:col>22</xdr:col>
      <xdr:colOff>254000</xdr:colOff>
      <xdr:row>15</xdr:row>
      <xdr:rowOff>89408</xdr:rowOff>
    </xdr:to>
    <xdr:sp macro="" textlink="">
      <xdr:nvSpPr>
        <xdr:cNvPr id="448" name="円/楕円 447"/>
        <xdr:cNvSpPr/>
      </xdr:nvSpPr>
      <xdr:spPr>
        <a:xfrm>
          <a:off x="15240000" y="255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99585</xdr:rowOff>
    </xdr:from>
    <xdr:ext cx="762000" cy="259045"/>
    <xdr:sp macro="" textlink="">
      <xdr:nvSpPr>
        <xdr:cNvPr id="449" name="テキスト ボックス 448"/>
        <xdr:cNvSpPr txBox="1"/>
      </xdr:nvSpPr>
      <xdr:spPr>
        <a:xfrm>
          <a:off x="14909800" y="232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161544</xdr:rowOff>
    </xdr:from>
    <xdr:to>
      <xdr:col>21</xdr:col>
      <xdr:colOff>50800</xdr:colOff>
      <xdr:row>16</xdr:row>
      <xdr:rowOff>91694</xdr:rowOff>
    </xdr:to>
    <xdr:sp macro="" textlink="">
      <xdr:nvSpPr>
        <xdr:cNvPr id="450" name="円/楕円 449"/>
        <xdr:cNvSpPr/>
      </xdr:nvSpPr>
      <xdr:spPr>
        <a:xfrm>
          <a:off x="14351000" y="273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101871</xdr:rowOff>
    </xdr:from>
    <xdr:ext cx="762000" cy="259045"/>
    <xdr:sp macro="" textlink="">
      <xdr:nvSpPr>
        <xdr:cNvPr id="451" name="テキスト ボックス 450"/>
        <xdr:cNvSpPr txBox="1"/>
      </xdr:nvSpPr>
      <xdr:spPr>
        <a:xfrm>
          <a:off x="14020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130048</xdr:rowOff>
    </xdr:from>
    <xdr:to>
      <xdr:col>19</xdr:col>
      <xdr:colOff>533400</xdr:colOff>
      <xdr:row>17</xdr:row>
      <xdr:rowOff>60198</xdr:rowOff>
    </xdr:to>
    <xdr:sp macro="" textlink="">
      <xdr:nvSpPr>
        <xdr:cNvPr id="452" name="円/楕円 451"/>
        <xdr:cNvSpPr/>
      </xdr:nvSpPr>
      <xdr:spPr>
        <a:xfrm>
          <a:off x="13462000" y="287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44975</xdr:rowOff>
    </xdr:from>
    <xdr:ext cx="762000" cy="259045"/>
    <xdr:sp macro="" textlink="">
      <xdr:nvSpPr>
        <xdr:cNvPr id="453" name="テキスト ボックス 452"/>
        <xdr:cNvSpPr txBox="1"/>
      </xdr:nvSpPr>
      <xdr:spPr>
        <a:xfrm>
          <a:off x="13131800" y="295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大阪府太子町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14,008
13,944
14.17
4,795,921
4,631,477
101,908
3,130,321
4,716,531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年度の人件費は２</a:t>
          </a:r>
          <a:r>
            <a:rPr lang="ja-JP" altLang="en-US" sz="1100" b="0" i="0" baseline="0">
              <a:solidFill>
                <a:schemeClr val="dk1"/>
              </a:solidFill>
              <a:effectLst/>
              <a:latin typeface="+mn-lt"/>
              <a:ea typeface="+mn-ea"/>
              <a:cs typeface="+mn-cs"/>
            </a:rPr>
            <a:t>６．０</a:t>
          </a:r>
          <a:r>
            <a:rPr lang="ja-JP" altLang="ja-JP" sz="1100" b="0" i="0" baseline="0">
              <a:solidFill>
                <a:schemeClr val="dk1"/>
              </a:solidFill>
              <a:effectLst/>
              <a:latin typeface="+mn-lt"/>
              <a:ea typeface="+mn-ea"/>
              <a:cs typeface="+mn-cs"/>
            </a:rPr>
            <a:t>％で、類似団体内平均</a:t>
          </a:r>
          <a:r>
            <a:rPr lang="ja-JP" altLang="en-US" sz="1100" b="0" i="0" baseline="0">
              <a:solidFill>
                <a:schemeClr val="dk1"/>
              </a:solidFill>
              <a:effectLst/>
              <a:latin typeface="+mn-lt"/>
              <a:ea typeface="+mn-ea"/>
              <a:cs typeface="+mn-cs"/>
            </a:rPr>
            <a:t>値</a:t>
          </a:r>
          <a:r>
            <a:rPr lang="ja-JP" altLang="ja-JP" sz="1100" b="0" i="0" baseline="0">
              <a:solidFill>
                <a:schemeClr val="dk1"/>
              </a:solidFill>
              <a:effectLst/>
              <a:latin typeface="+mn-lt"/>
              <a:ea typeface="+mn-ea"/>
              <a:cs typeface="+mn-cs"/>
            </a:rPr>
            <a:t>を若干上回っている。これは、当該年度において一定の退職者が生じたことも一因であり、今後の定年退職者数についても年度間によっての増減があることから、これらにより財政運営が左右されることのないよう、</a:t>
          </a:r>
          <a:r>
            <a:rPr lang="ja-JP" altLang="en-US" sz="1100" b="0" i="0" baseline="0">
              <a:solidFill>
                <a:schemeClr val="dk1"/>
              </a:solidFill>
              <a:effectLst/>
              <a:latin typeface="+mn-lt"/>
              <a:ea typeface="+mn-ea"/>
              <a:cs typeface="+mn-cs"/>
            </a:rPr>
            <a:t>必要な退職手当にかかる財源の確保を図るとともに</a:t>
          </a:r>
          <a:r>
            <a:rPr lang="ja-JP" altLang="ja-JP" sz="1100" b="0" i="0" baseline="0">
              <a:solidFill>
                <a:schemeClr val="dk1"/>
              </a:solidFill>
              <a:effectLst/>
              <a:latin typeface="+mn-lt"/>
              <a:ea typeface="+mn-ea"/>
              <a:cs typeface="+mn-cs"/>
            </a:rPr>
            <a:t>補充採用も含め定員管理・給与の適正化によ</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人件費の抑制に努める。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51562</xdr:rowOff>
    </xdr:to>
    <xdr:cxnSp macro="">
      <xdr:nvCxnSpPr>
        <xdr:cNvPr id="57" name="直線コネクタ 56"/>
        <xdr:cNvCxnSpPr/>
      </xdr:nvCxnSpPr>
      <xdr:spPr>
        <a:xfrm flipV="1">
          <a:off x="4826000" y="5979160"/>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8"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59" name="直線コネクタ 58"/>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65278</xdr:rowOff>
    </xdr:from>
    <xdr:to>
      <xdr:col>7</xdr:col>
      <xdr:colOff>15875</xdr:colOff>
      <xdr:row>37</xdr:row>
      <xdr:rowOff>115570</xdr:rowOff>
    </xdr:to>
    <xdr:cxnSp macro="">
      <xdr:nvCxnSpPr>
        <xdr:cNvPr id="62" name="直線コネクタ 61"/>
        <xdr:cNvCxnSpPr/>
      </xdr:nvCxnSpPr>
      <xdr:spPr>
        <a:xfrm>
          <a:off x="3987800" y="64089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161307</xdr:rowOff>
    </xdr:from>
    <xdr:ext cx="762000" cy="259045"/>
    <xdr:sp macro="" textlink="">
      <xdr:nvSpPr>
        <xdr:cNvPr id="63"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4" name="フローチャート : 判断 63"/>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10414</xdr:rowOff>
    </xdr:from>
    <xdr:to>
      <xdr:col>5</xdr:col>
      <xdr:colOff>549275</xdr:colOff>
      <xdr:row>37</xdr:row>
      <xdr:rowOff>65278</xdr:rowOff>
    </xdr:to>
    <xdr:cxnSp macro="">
      <xdr:nvCxnSpPr>
        <xdr:cNvPr id="65" name="直線コネクタ 64"/>
        <xdr:cNvCxnSpPr/>
      </xdr:nvCxnSpPr>
      <xdr:spPr>
        <a:xfrm>
          <a:off x="3098800" y="63540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6" name="フローチャート : 判断 65"/>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7" name="テキスト ボックス 66"/>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10414</xdr:rowOff>
    </xdr:from>
    <xdr:to>
      <xdr:col>4</xdr:col>
      <xdr:colOff>346075</xdr:colOff>
      <xdr:row>38</xdr:row>
      <xdr:rowOff>72136</xdr:rowOff>
    </xdr:to>
    <xdr:cxnSp macro="">
      <xdr:nvCxnSpPr>
        <xdr:cNvPr id="68" name="直線コネクタ 67"/>
        <xdr:cNvCxnSpPr/>
      </xdr:nvCxnSpPr>
      <xdr:spPr>
        <a:xfrm flipV="1">
          <a:off x="2209800" y="6354064"/>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0" name="テキスト ボックス 69"/>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53848</xdr:rowOff>
    </xdr:from>
    <xdr:to>
      <xdr:col>3</xdr:col>
      <xdr:colOff>142875</xdr:colOff>
      <xdr:row>38</xdr:row>
      <xdr:rowOff>72136</xdr:rowOff>
    </xdr:to>
    <xdr:cxnSp macro="">
      <xdr:nvCxnSpPr>
        <xdr:cNvPr id="71" name="直線コネクタ 70"/>
        <xdr:cNvCxnSpPr/>
      </xdr:nvCxnSpPr>
      <xdr:spPr>
        <a:xfrm>
          <a:off x="1320800" y="65689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2" name="フローチャート : 判断 71"/>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117111</xdr:rowOff>
    </xdr:from>
    <xdr:ext cx="762000" cy="259045"/>
    <xdr:sp macro="" textlink="">
      <xdr:nvSpPr>
        <xdr:cNvPr id="73" name="テキスト ボックス 72"/>
        <xdr:cNvSpPr txBox="1"/>
      </xdr:nvSpPr>
      <xdr:spPr>
        <a:xfrm>
          <a:off x="1828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74" name="フローチャート : 判断 73"/>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85107</xdr:rowOff>
    </xdr:from>
    <xdr:ext cx="762000" cy="259045"/>
    <xdr:sp macro="" textlink="">
      <xdr:nvSpPr>
        <xdr:cNvPr id="75" name="テキスト ボックス 74"/>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81" name="円/楕円 80"/>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36847</xdr:rowOff>
    </xdr:from>
    <xdr:ext cx="762000" cy="259045"/>
    <xdr:sp macro="" textlink="">
      <xdr:nvSpPr>
        <xdr:cNvPr id="82"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14478</xdr:rowOff>
    </xdr:from>
    <xdr:to>
      <xdr:col>5</xdr:col>
      <xdr:colOff>600075</xdr:colOff>
      <xdr:row>37</xdr:row>
      <xdr:rowOff>116078</xdr:rowOff>
    </xdr:to>
    <xdr:sp macro="" textlink="">
      <xdr:nvSpPr>
        <xdr:cNvPr id="83" name="円/楕円 82"/>
        <xdr:cNvSpPr/>
      </xdr:nvSpPr>
      <xdr:spPr>
        <a:xfrm>
          <a:off x="3937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100855</xdr:rowOff>
    </xdr:from>
    <xdr:ext cx="736600" cy="259045"/>
    <xdr:sp macro="" textlink="">
      <xdr:nvSpPr>
        <xdr:cNvPr id="84" name="テキスト ボックス 83"/>
        <xdr:cNvSpPr txBox="1"/>
      </xdr:nvSpPr>
      <xdr:spPr>
        <a:xfrm>
          <a:off x="3606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131064</xdr:rowOff>
    </xdr:from>
    <xdr:to>
      <xdr:col>4</xdr:col>
      <xdr:colOff>396875</xdr:colOff>
      <xdr:row>37</xdr:row>
      <xdr:rowOff>61214</xdr:rowOff>
    </xdr:to>
    <xdr:sp macro="" textlink="">
      <xdr:nvSpPr>
        <xdr:cNvPr id="85" name="円/楕円 84"/>
        <xdr:cNvSpPr/>
      </xdr:nvSpPr>
      <xdr:spPr>
        <a:xfrm>
          <a:off x="3048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86" name="テキスト ボックス 85"/>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21336</xdr:rowOff>
    </xdr:from>
    <xdr:to>
      <xdr:col>3</xdr:col>
      <xdr:colOff>193675</xdr:colOff>
      <xdr:row>38</xdr:row>
      <xdr:rowOff>122936</xdr:rowOff>
    </xdr:to>
    <xdr:sp macro="" textlink="">
      <xdr:nvSpPr>
        <xdr:cNvPr id="87" name="円/楕円 86"/>
        <xdr:cNvSpPr/>
      </xdr:nvSpPr>
      <xdr:spPr>
        <a:xfrm>
          <a:off x="2159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107713</xdr:rowOff>
    </xdr:from>
    <xdr:ext cx="762000" cy="259045"/>
    <xdr:sp macro="" textlink="">
      <xdr:nvSpPr>
        <xdr:cNvPr id="88" name="テキスト ボックス 87"/>
        <xdr:cNvSpPr txBox="1"/>
      </xdr:nvSpPr>
      <xdr:spPr>
        <a:xfrm>
          <a:off x="1828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3048</xdr:rowOff>
    </xdr:from>
    <xdr:to>
      <xdr:col>1</xdr:col>
      <xdr:colOff>676275</xdr:colOff>
      <xdr:row>38</xdr:row>
      <xdr:rowOff>104648</xdr:rowOff>
    </xdr:to>
    <xdr:sp macro="" textlink="">
      <xdr:nvSpPr>
        <xdr:cNvPr id="89" name="円/楕円 88"/>
        <xdr:cNvSpPr/>
      </xdr:nvSpPr>
      <xdr:spPr>
        <a:xfrm>
          <a:off x="1270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89425</xdr:rowOff>
    </xdr:from>
    <xdr:ext cx="762000" cy="259045"/>
    <xdr:sp macro="" textlink="">
      <xdr:nvSpPr>
        <xdr:cNvPr id="90" name="テキスト ボックス 89"/>
        <xdr:cNvSpPr txBox="1"/>
      </xdr:nvSpPr>
      <xdr:spPr>
        <a:xfrm>
          <a:off x="939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年度の物件費は１６．</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％で、類似団体内平均</a:t>
          </a:r>
          <a:r>
            <a:rPr lang="ja-JP" altLang="en-US" sz="1100" b="0" i="0" baseline="0">
              <a:solidFill>
                <a:schemeClr val="dk1"/>
              </a:solidFill>
              <a:effectLst/>
              <a:latin typeface="+mn-lt"/>
              <a:ea typeface="+mn-ea"/>
              <a:cs typeface="+mn-cs"/>
            </a:rPr>
            <a:t>値</a:t>
          </a:r>
          <a:r>
            <a:rPr lang="ja-JP" altLang="ja-JP" sz="1100" b="0" i="0" baseline="0">
              <a:solidFill>
                <a:schemeClr val="dk1"/>
              </a:solidFill>
              <a:effectLst/>
              <a:latin typeface="+mn-lt"/>
              <a:ea typeface="+mn-ea"/>
              <a:cs typeface="+mn-cs"/>
            </a:rPr>
            <a:t>を上回っている。これは、昭和６０年代に整備した本町の基幹電算システムの更新事業に</a:t>
          </a:r>
          <a:r>
            <a:rPr lang="ja-JP" altLang="en-US" sz="1100" b="0" i="0" baseline="0">
              <a:solidFill>
                <a:schemeClr val="dk1"/>
              </a:solidFill>
              <a:effectLst/>
              <a:latin typeface="+mn-lt"/>
              <a:ea typeface="+mn-ea"/>
              <a:cs typeface="+mn-cs"/>
            </a:rPr>
            <a:t>平成２４年度から</a:t>
          </a:r>
          <a:r>
            <a:rPr lang="ja-JP" altLang="ja-JP" sz="1100" b="0" i="0" baseline="0">
              <a:solidFill>
                <a:schemeClr val="dk1"/>
              </a:solidFill>
              <a:effectLst/>
              <a:latin typeface="+mn-lt"/>
              <a:ea typeface="+mn-ea"/>
              <a:cs typeface="+mn-cs"/>
            </a:rPr>
            <a:t>着手したこと</a:t>
          </a:r>
          <a:r>
            <a:rPr lang="ja-JP" altLang="en-US" sz="1100" b="0" i="0" baseline="0">
              <a:solidFill>
                <a:schemeClr val="dk1"/>
              </a:solidFill>
              <a:effectLst/>
              <a:latin typeface="+mn-lt"/>
              <a:ea typeface="+mn-ea"/>
              <a:cs typeface="+mn-cs"/>
            </a:rPr>
            <a:t>によるところが大きいが、平成２６年度においても中学校での完全給食を実施したところであり、今後においても引き続き</a:t>
          </a:r>
          <a:r>
            <a:rPr lang="ja-JP" altLang="ja-JP" sz="1100" b="0" i="0" baseline="0">
              <a:solidFill>
                <a:schemeClr val="dk1"/>
              </a:solidFill>
              <a:effectLst/>
              <a:latin typeface="+mn-lt"/>
              <a:ea typeface="+mn-ea"/>
              <a:cs typeface="+mn-cs"/>
            </a:rPr>
            <a:t>事務事業の見直しや施設の維持管理経費などの</a:t>
          </a:r>
          <a:r>
            <a:rPr lang="ja-JP" altLang="en-US" sz="1100" b="0" i="0" baseline="0">
              <a:solidFill>
                <a:schemeClr val="dk1"/>
              </a:solidFill>
              <a:effectLst/>
              <a:latin typeface="+mn-lt"/>
              <a:ea typeface="+mn-ea"/>
              <a:cs typeface="+mn-cs"/>
            </a:rPr>
            <a:t>精査</a:t>
          </a:r>
          <a:r>
            <a:rPr lang="ja-JP" altLang="ja-JP" sz="1100" b="0" i="0" baseline="0">
              <a:solidFill>
                <a:schemeClr val="dk1"/>
              </a:solidFill>
              <a:effectLst/>
              <a:latin typeface="+mn-lt"/>
              <a:ea typeface="+mn-ea"/>
              <a:cs typeface="+mn-cs"/>
            </a:rPr>
            <a:t>によ</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物件費の抑制に努め</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168910</xdr:rowOff>
    </xdr:from>
    <xdr:to>
      <xdr:col>24</xdr:col>
      <xdr:colOff>31750</xdr:colOff>
      <xdr:row>21</xdr:row>
      <xdr:rowOff>24130</xdr:rowOff>
    </xdr:to>
    <xdr:cxnSp macro="">
      <xdr:nvCxnSpPr>
        <xdr:cNvPr id="118" name="直線コネクタ 117"/>
        <xdr:cNvCxnSpPr/>
      </xdr:nvCxnSpPr>
      <xdr:spPr>
        <a:xfrm flipV="1">
          <a:off x="16510000" y="23977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19"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0" name="直線コネクタ 119"/>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83837</xdr:rowOff>
    </xdr:from>
    <xdr:ext cx="762000" cy="259045"/>
    <xdr:sp macro="" textlink="">
      <xdr:nvSpPr>
        <xdr:cNvPr id="121"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13</xdr:row>
      <xdr:rowOff>168910</xdr:rowOff>
    </xdr:from>
    <xdr:to>
      <xdr:col>24</xdr:col>
      <xdr:colOff>120650</xdr:colOff>
      <xdr:row>13</xdr:row>
      <xdr:rowOff>168910</xdr:rowOff>
    </xdr:to>
    <xdr:cxnSp macro="">
      <xdr:nvCxnSpPr>
        <xdr:cNvPr id="122" name="直線コネクタ 121"/>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146050</xdr:rowOff>
    </xdr:from>
    <xdr:to>
      <xdr:col>24</xdr:col>
      <xdr:colOff>31750</xdr:colOff>
      <xdr:row>17</xdr:row>
      <xdr:rowOff>168910</xdr:rowOff>
    </xdr:to>
    <xdr:cxnSp macro="">
      <xdr:nvCxnSpPr>
        <xdr:cNvPr id="123" name="直線コネクタ 122"/>
        <xdr:cNvCxnSpPr/>
      </xdr:nvCxnSpPr>
      <xdr:spPr>
        <a:xfrm>
          <a:off x="15671800" y="30607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77487</xdr:rowOff>
    </xdr:from>
    <xdr:ext cx="762000" cy="259045"/>
    <xdr:sp macro="" textlink="">
      <xdr:nvSpPr>
        <xdr:cNvPr id="124" name="物件費平均値テキスト"/>
        <xdr:cNvSpPr txBox="1"/>
      </xdr:nvSpPr>
      <xdr:spPr>
        <a:xfrm>
          <a:off x="16598900" y="2649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25" name="フローチャート : 判断 124"/>
        <xdr:cNvSpPr/>
      </xdr:nvSpPr>
      <xdr:spPr>
        <a:xfrm>
          <a:off x="164592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107950</xdr:rowOff>
    </xdr:from>
    <xdr:to>
      <xdr:col>22</xdr:col>
      <xdr:colOff>565150</xdr:colOff>
      <xdr:row>17</xdr:row>
      <xdr:rowOff>146050</xdr:rowOff>
    </xdr:to>
    <xdr:cxnSp macro="">
      <xdr:nvCxnSpPr>
        <xdr:cNvPr id="126" name="直線コネクタ 125"/>
        <xdr:cNvCxnSpPr/>
      </xdr:nvCxnSpPr>
      <xdr:spPr>
        <a:xfrm>
          <a:off x="14782800" y="3022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7" name="フローチャート : 判断 126"/>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28" name="テキスト ボックス 127"/>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69850</xdr:rowOff>
    </xdr:from>
    <xdr:to>
      <xdr:col>21</xdr:col>
      <xdr:colOff>361950</xdr:colOff>
      <xdr:row>17</xdr:row>
      <xdr:rowOff>107950</xdr:rowOff>
    </xdr:to>
    <xdr:cxnSp macro="">
      <xdr:nvCxnSpPr>
        <xdr:cNvPr id="129" name="直線コネクタ 128"/>
        <xdr:cNvCxnSpPr/>
      </xdr:nvCxnSpPr>
      <xdr:spPr>
        <a:xfrm>
          <a:off x="13893800" y="2984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0" name="フローチャート : 判断 129"/>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111777</xdr:rowOff>
    </xdr:from>
    <xdr:ext cx="762000" cy="259045"/>
    <xdr:sp macro="" textlink="">
      <xdr:nvSpPr>
        <xdr:cNvPr id="131" name="テキスト ボックス 130"/>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46990</xdr:rowOff>
    </xdr:from>
    <xdr:to>
      <xdr:col>20</xdr:col>
      <xdr:colOff>158750</xdr:colOff>
      <xdr:row>17</xdr:row>
      <xdr:rowOff>69850</xdr:rowOff>
    </xdr:to>
    <xdr:cxnSp macro="">
      <xdr:nvCxnSpPr>
        <xdr:cNvPr id="132" name="直線コネクタ 131"/>
        <xdr:cNvCxnSpPr/>
      </xdr:nvCxnSpPr>
      <xdr:spPr>
        <a:xfrm>
          <a:off x="13004800" y="2961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156210</xdr:rowOff>
    </xdr:from>
    <xdr:to>
      <xdr:col>20</xdr:col>
      <xdr:colOff>209550</xdr:colOff>
      <xdr:row>16</xdr:row>
      <xdr:rowOff>86360</xdr:rowOff>
    </xdr:to>
    <xdr:sp macro="" textlink="">
      <xdr:nvSpPr>
        <xdr:cNvPr id="133" name="フローチャート : 判断 132"/>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96537</xdr:rowOff>
    </xdr:from>
    <xdr:ext cx="762000" cy="259045"/>
    <xdr:sp macro="" textlink="">
      <xdr:nvSpPr>
        <xdr:cNvPr id="134" name="テキスト ボックス 133"/>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5" name="フローチャート : 判断 134"/>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6" name="テキスト ボックス 135"/>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118110</xdr:rowOff>
    </xdr:from>
    <xdr:to>
      <xdr:col>24</xdr:col>
      <xdr:colOff>82550</xdr:colOff>
      <xdr:row>18</xdr:row>
      <xdr:rowOff>48260</xdr:rowOff>
    </xdr:to>
    <xdr:sp macro="" textlink="">
      <xdr:nvSpPr>
        <xdr:cNvPr id="142" name="円/楕円 141"/>
        <xdr:cNvSpPr/>
      </xdr:nvSpPr>
      <xdr:spPr>
        <a:xfrm>
          <a:off x="164592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90187</xdr:rowOff>
    </xdr:from>
    <xdr:ext cx="762000" cy="259045"/>
    <xdr:sp macro="" textlink="">
      <xdr:nvSpPr>
        <xdr:cNvPr id="143" name="物件費該当値テキスト"/>
        <xdr:cNvSpPr txBox="1"/>
      </xdr:nvSpPr>
      <xdr:spPr>
        <a:xfrm>
          <a:off x="165989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95250</xdr:rowOff>
    </xdr:from>
    <xdr:to>
      <xdr:col>22</xdr:col>
      <xdr:colOff>615950</xdr:colOff>
      <xdr:row>18</xdr:row>
      <xdr:rowOff>25400</xdr:rowOff>
    </xdr:to>
    <xdr:sp macro="" textlink="">
      <xdr:nvSpPr>
        <xdr:cNvPr id="144" name="円/楕円 143"/>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10177</xdr:rowOff>
    </xdr:from>
    <xdr:ext cx="736600" cy="259045"/>
    <xdr:sp macro="" textlink="">
      <xdr:nvSpPr>
        <xdr:cNvPr id="145" name="テキスト ボックス 144"/>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57150</xdr:rowOff>
    </xdr:from>
    <xdr:to>
      <xdr:col>21</xdr:col>
      <xdr:colOff>412750</xdr:colOff>
      <xdr:row>17</xdr:row>
      <xdr:rowOff>158750</xdr:rowOff>
    </xdr:to>
    <xdr:sp macro="" textlink="">
      <xdr:nvSpPr>
        <xdr:cNvPr id="146" name="円/楕円 145"/>
        <xdr:cNvSpPr/>
      </xdr:nvSpPr>
      <xdr:spPr>
        <a:xfrm>
          <a:off x="14732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143527</xdr:rowOff>
    </xdr:from>
    <xdr:ext cx="762000" cy="259045"/>
    <xdr:sp macro="" textlink="">
      <xdr:nvSpPr>
        <xdr:cNvPr id="147" name="テキスト ボックス 146"/>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19050</xdr:rowOff>
    </xdr:from>
    <xdr:to>
      <xdr:col>20</xdr:col>
      <xdr:colOff>209550</xdr:colOff>
      <xdr:row>17</xdr:row>
      <xdr:rowOff>120650</xdr:rowOff>
    </xdr:to>
    <xdr:sp macro="" textlink="">
      <xdr:nvSpPr>
        <xdr:cNvPr id="148" name="円/楕円 147"/>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105427</xdr:rowOff>
    </xdr:from>
    <xdr:ext cx="762000" cy="259045"/>
    <xdr:sp macro="" textlink="">
      <xdr:nvSpPr>
        <xdr:cNvPr id="149" name="テキスト ボックス 148"/>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167640</xdr:rowOff>
    </xdr:from>
    <xdr:to>
      <xdr:col>19</xdr:col>
      <xdr:colOff>6350</xdr:colOff>
      <xdr:row>17</xdr:row>
      <xdr:rowOff>97790</xdr:rowOff>
    </xdr:to>
    <xdr:sp macro="" textlink="">
      <xdr:nvSpPr>
        <xdr:cNvPr id="150" name="円/楕円 149"/>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82567</xdr:rowOff>
    </xdr:from>
    <xdr:ext cx="762000" cy="259045"/>
    <xdr:sp macro="" textlink="">
      <xdr:nvSpPr>
        <xdr:cNvPr id="151" name="テキスト ボックス 150"/>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年度の扶助費は６．</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％で、類似団体内平均</a:t>
          </a:r>
          <a:r>
            <a:rPr lang="ja-JP" altLang="en-US" sz="1100" b="0" i="0" baseline="0">
              <a:solidFill>
                <a:schemeClr val="dk1"/>
              </a:solidFill>
              <a:effectLst/>
              <a:latin typeface="+mn-lt"/>
              <a:ea typeface="+mn-ea"/>
              <a:cs typeface="+mn-cs"/>
            </a:rPr>
            <a:t>値を</a:t>
          </a:r>
          <a:r>
            <a:rPr lang="ja-JP" altLang="ja-JP" sz="1100" b="0" i="0" baseline="0">
              <a:solidFill>
                <a:schemeClr val="dk1"/>
              </a:solidFill>
              <a:effectLst/>
              <a:latin typeface="+mn-lt"/>
              <a:ea typeface="+mn-ea"/>
              <a:cs typeface="+mn-cs"/>
            </a:rPr>
            <a:t>上回っているものの</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全国平均</a:t>
          </a:r>
          <a:r>
            <a:rPr lang="ja-JP" altLang="en-US" sz="1100" b="0" i="0" baseline="0">
              <a:solidFill>
                <a:schemeClr val="dk1"/>
              </a:solidFill>
              <a:effectLst/>
              <a:latin typeface="+mn-lt"/>
              <a:ea typeface="+mn-ea"/>
              <a:cs typeface="+mn-cs"/>
            </a:rPr>
            <a:t>値</a:t>
          </a:r>
          <a:r>
            <a:rPr lang="ja-JP" altLang="ja-JP" sz="1100" b="0" i="0" baseline="0">
              <a:solidFill>
                <a:schemeClr val="dk1"/>
              </a:solidFill>
              <a:effectLst/>
              <a:latin typeface="+mn-lt"/>
              <a:ea typeface="+mn-ea"/>
              <a:cs typeface="+mn-cs"/>
            </a:rPr>
            <a:t>や大阪府平均</a:t>
          </a:r>
          <a:r>
            <a:rPr lang="ja-JP" altLang="en-US" sz="1100" b="0" i="0" baseline="0">
              <a:solidFill>
                <a:schemeClr val="dk1"/>
              </a:solidFill>
              <a:effectLst/>
              <a:latin typeface="+mn-lt"/>
              <a:ea typeface="+mn-ea"/>
              <a:cs typeface="+mn-cs"/>
            </a:rPr>
            <a:t>値は</a:t>
          </a:r>
          <a:r>
            <a:rPr lang="ja-JP" altLang="ja-JP" sz="1100" b="0" i="0" baseline="0">
              <a:solidFill>
                <a:schemeClr val="dk1"/>
              </a:solidFill>
              <a:effectLst/>
              <a:latin typeface="+mn-lt"/>
              <a:ea typeface="+mn-ea"/>
              <a:cs typeface="+mn-cs"/>
            </a:rPr>
            <a:t>下回っている。これは、本町に福祉事務所がなく生活保護費の支給がないことが一因である。</a:t>
          </a:r>
          <a:r>
            <a:rPr lang="ja-JP" altLang="en-US" sz="1100" b="0" i="0" baseline="0">
              <a:solidFill>
                <a:schemeClr val="dk1"/>
              </a:solidFill>
              <a:effectLst/>
              <a:latin typeface="+mn-lt"/>
              <a:ea typeface="+mn-ea"/>
              <a:cs typeface="+mn-cs"/>
            </a:rPr>
            <a:t>現在のところ</a:t>
          </a:r>
          <a:r>
            <a:rPr lang="ja-JP" altLang="ja-JP" sz="1100" b="0" i="0" baseline="0">
              <a:solidFill>
                <a:schemeClr val="dk1"/>
              </a:solidFill>
              <a:effectLst/>
              <a:latin typeface="+mn-lt"/>
              <a:ea typeface="+mn-ea"/>
              <a:cs typeface="+mn-cs"/>
            </a:rPr>
            <a:t>年度間にお</a:t>
          </a:r>
          <a:r>
            <a:rPr lang="ja-JP" altLang="en-US" sz="1100" b="0" i="0" baseline="0">
              <a:solidFill>
                <a:schemeClr val="dk1"/>
              </a:solidFill>
              <a:effectLst/>
              <a:latin typeface="+mn-lt"/>
              <a:ea typeface="+mn-ea"/>
              <a:cs typeface="+mn-cs"/>
            </a:rPr>
            <a:t>ける</a:t>
          </a:r>
          <a:r>
            <a:rPr lang="ja-JP" altLang="ja-JP" sz="1100" b="0" i="0" baseline="0">
              <a:solidFill>
                <a:schemeClr val="dk1"/>
              </a:solidFill>
              <a:effectLst/>
              <a:latin typeface="+mn-lt"/>
              <a:ea typeface="+mn-ea"/>
              <a:cs typeface="+mn-cs"/>
            </a:rPr>
            <a:t>大きな乖離は見られない</a:t>
          </a:r>
          <a:r>
            <a:rPr lang="ja-JP" altLang="en-US" sz="1100" b="0" i="0" baseline="0">
              <a:solidFill>
                <a:schemeClr val="dk1"/>
              </a:solidFill>
              <a:effectLst/>
              <a:latin typeface="+mn-lt"/>
              <a:ea typeface="+mn-ea"/>
              <a:cs typeface="+mn-cs"/>
            </a:rPr>
            <a:t>ところであるが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今後においては更なる少子</a:t>
          </a:r>
          <a:r>
            <a:rPr lang="ja-JP" altLang="ja-JP" sz="1100" b="0" i="0" baseline="0">
              <a:solidFill>
                <a:schemeClr val="dk1"/>
              </a:solidFill>
              <a:effectLst/>
              <a:latin typeface="+mn-lt"/>
              <a:ea typeface="+mn-ea"/>
              <a:cs typeface="+mn-cs"/>
            </a:rPr>
            <a:t>高齢</a:t>
          </a:r>
          <a:r>
            <a:rPr lang="ja-JP" altLang="en-US" sz="1100" b="0" i="0" baseline="0">
              <a:solidFill>
                <a:schemeClr val="dk1"/>
              </a:solidFill>
              <a:effectLst/>
              <a:latin typeface="+mn-lt"/>
              <a:ea typeface="+mn-ea"/>
              <a:cs typeface="+mn-cs"/>
            </a:rPr>
            <a:t>化の進行</a:t>
          </a:r>
          <a:r>
            <a:rPr lang="ja-JP" altLang="ja-JP" sz="1100" b="0" i="0" baseline="0">
              <a:solidFill>
                <a:schemeClr val="dk1"/>
              </a:solidFill>
              <a:effectLst/>
              <a:latin typeface="+mn-lt"/>
              <a:ea typeface="+mn-ea"/>
              <a:cs typeface="+mn-cs"/>
            </a:rPr>
            <a:t>に</a:t>
          </a:r>
          <a:r>
            <a:rPr lang="ja-JP" altLang="en-US" sz="1100" b="0" i="0" baseline="0">
              <a:solidFill>
                <a:schemeClr val="dk1"/>
              </a:solidFill>
              <a:effectLst/>
              <a:latin typeface="+mn-lt"/>
              <a:ea typeface="+mn-ea"/>
              <a:cs typeface="+mn-cs"/>
            </a:rPr>
            <a:t>伴う各種給付費等の増加</a:t>
          </a:r>
          <a:r>
            <a:rPr lang="ja-JP" altLang="ja-JP" sz="1100" b="0" i="0" baseline="0">
              <a:solidFill>
                <a:schemeClr val="dk1"/>
              </a:solidFill>
              <a:effectLst/>
              <a:latin typeface="+mn-lt"/>
              <a:ea typeface="+mn-ea"/>
              <a:cs typeface="+mn-cs"/>
            </a:rPr>
            <a:t>が見込まれる</a:t>
          </a:r>
          <a:r>
            <a:rPr lang="ja-JP" altLang="en-US" sz="1100" b="0" i="0" baseline="0">
              <a:solidFill>
                <a:schemeClr val="dk1"/>
              </a:solidFill>
              <a:effectLst/>
              <a:latin typeface="+mn-lt"/>
              <a:ea typeface="+mn-ea"/>
              <a:cs typeface="+mn-cs"/>
            </a:rPr>
            <a:t>ことから</a:t>
          </a:r>
          <a:r>
            <a:rPr lang="ja-JP" altLang="ja-JP" sz="1100" b="0" i="0" baseline="0">
              <a:solidFill>
                <a:schemeClr val="dk1"/>
              </a:solidFill>
              <a:effectLst/>
              <a:latin typeface="+mn-lt"/>
              <a:ea typeface="+mn-ea"/>
              <a:cs typeface="+mn-cs"/>
            </a:rPr>
            <a:t>、扶助費の占める割合</a:t>
          </a:r>
          <a:r>
            <a:rPr lang="ja-JP" altLang="en-US" sz="1100" b="0" i="0" baseline="0">
              <a:solidFill>
                <a:schemeClr val="dk1"/>
              </a:solidFill>
              <a:effectLst/>
              <a:latin typeface="+mn-lt"/>
              <a:ea typeface="+mn-ea"/>
              <a:cs typeface="+mn-cs"/>
            </a:rPr>
            <a:t>はより一層</a:t>
          </a:r>
          <a:r>
            <a:rPr lang="ja-JP" altLang="ja-JP" sz="1100" b="0" i="0" baseline="0">
              <a:solidFill>
                <a:schemeClr val="dk1"/>
              </a:solidFill>
              <a:effectLst/>
              <a:latin typeface="+mn-lt"/>
              <a:ea typeface="+mn-ea"/>
              <a:cs typeface="+mn-cs"/>
            </a:rPr>
            <a:t>高ま</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財政負担となる懸念がある。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31750</xdr:rowOff>
    </xdr:to>
    <xdr:cxnSp macro="">
      <xdr:nvCxnSpPr>
        <xdr:cNvPr id="179" name="直線コネクタ 178"/>
        <xdr:cNvCxnSpPr/>
      </xdr:nvCxnSpPr>
      <xdr:spPr>
        <a:xfrm flipV="1">
          <a:off x="4826000" y="9080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3827</xdr:rowOff>
    </xdr:from>
    <xdr:ext cx="762000" cy="259045"/>
    <xdr:sp macro="" textlink="">
      <xdr:nvSpPr>
        <xdr:cNvPr id="180"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31750</xdr:rowOff>
    </xdr:from>
    <xdr:to>
      <xdr:col>7</xdr:col>
      <xdr:colOff>104775</xdr:colOff>
      <xdr:row>62</xdr:row>
      <xdr:rowOff>31750</xdr:rowOff>
    </xdr:to>
    <xdr:cxnSp macro="">
      <xdr:nvCxnSpPr>
        <xdr:cNvPr id="181" name="直線コネクタ 180"/>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3" name="直線コネクタ 18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xdr:rowOff>
    </xdr:from>
    <xdr:to>
      <xdr:col>7</xdr:col>
      <xdr:colOff>15875</xdr:colOff>
      <xdr:row>58</xdr:row>
      <xdr:rowOff>31750</xdr:rowOff>
    </xdr:to>
    <xdr:cxnSp macro="">
      <xdr:nvCxnSpPr>
        <xdr:cNvPr id="184" name="直線コネクタ 183"/>
        <xdr:cNvCxnSpPr/>
      </xdr:nvCxnSpPr>
      <xdr:spPr>
        <a:xfrm>
          <a:off x="3987800" y="9956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73677</xdr:rowOff>
    </xdr:from>
    <xdr:ext cx="762000" cy="259045"/>
    <xdr:sp macro="" textlink="">
      <xdr:nvSpPr>
        <xdr:cNvPr id="185" name="扶助費平均値テキスト"/>
        <xdr:cNvSpPr txBox="1"/>
      </xdr:nvSpPr>
      <xdr:spPr>
        <a:xfrm>
          <a:off x="4914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6" name="フローチャート : 判断 185"/>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12700</xdr:rowOff>
    </xdr:from>
    <xdr:to>
      <xdr:col>5</xdr:col>
      <xdr:colOff>549275</xdr:colOff>
      <xdr:row>58</xdr:row>
      <xdr:rowOff>12700</xdr:rowOff>
    </xdr:to>
    <xdr:cxnSp macro="">
      <xdr:nvCxnSpPr>
        <xdr:cNvPr id="187" name="直線コネクタ 186"/>
        <xdr:cNvCxnSpPr/>
      </xdr:nvCxnSpPr>
      <xdr:spPr>
        <a:xfrm>
          <a:off x="3098800" y="97853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8" name="フローチャート : 判断 187"/>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89" name="テキスト ボックス 188"/>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88900</xdr:rowOff>
    </xdr:from>
    <xdr:to>
      <xdr:col>4</xdr:col>
      <xdr:colOff>346075</xdr:colOff>
      <xdr:row>57</xdr:row>
      <xdr:rowOff>12700</xdr:rowOff>
    </xdr:to>
    <xdr:cxnSp macro="">
      <xdr:nvCxnSpPr>
        <xdr:cNvPr id="190" name="直線コネクタ 189"/>
        <xdr:cNvCxnSpPr/>
      </xdr:nvCxnSpPr>
      <xdr:spPr>
        <a:xfrm>
          <a:off x="2209800" y="9690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1" name="フローチャート :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192" name="テキスト ボックス 191"/>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50800</xdr:rowOff>
    </xdr:from>
    <xdr:to>
      <xdr:col>3</xdr:col>
      <xdr:colOff>142875</xdr:colOff>
      <xdr:row>56</xdr:row>
      <xdr:rowOff>88900</xdr:rowOff>
    </xdr:to>
    <xdr:cxnSp macro="">
      <xdr:nvCxnSpPr>
        <xdr:cNvPr id="193" name="直線コネクタ 192"/>
        <xdr:cNvCxnSpPr/>
      </xdr:nvCxnSpPr>
      <xdr:spPr>
        <a:xfrm>
          <a:off x="1320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4" name="フローチャート : 判断 193"/>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54627</xdr:rowOff>
    </xdr:from>
    <xdr:ext cx="762000" cy="259045"/>
    <xdr:sp macro="" textlink="">
      <xdr:nvSpPr>
        <xdr:cNvPr id="195" name="テキスト ボックス 194"/>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6" name="フローチャート : 判断 195"/>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197" name="テキスト ボックス 196"/>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152400</xdr:rowOff>
    </xdr:from>
    <xdr:to>
      <xdr:col>7</xdr:col>
      <xdr:colOff>66675</xdr:colOff>
      <xdr:row>58</xdr:row>
      <xdr:rowOff>82550</xdr:rowOff>
    </xdr:to>
    <xdr:sp macro="" textlink="">
      <xdr:nvSpPr>
        <xdr:cNvPr id="203" name="円/楕円 202"/>
        <xdr:cNvSpPr/>
      </xdr:nvSpPr>
      <xdr:spPr>
        <a:xfrm>
          <a:off x="47752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124477</xdr:rowOff>
    </xdr:from>
    <xdr:ext cx="762000" cy="259045"/>
    <xdr:sp macro="" textlink="">
      <xdr:nvSpPr>
        <xdr:cNvPr id="204" name="扶助費該当値テキスト"/>
        <xdr:cNvSpPr txBox="1"/>
      </xdr:nvSpPr>
      <xdr:spPr>
        <a:xfrm>
          <a:off x="49149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133350</xdr:rowOff>
    </xdr:from>
    <xdr:to>
      <xdr:col>5</xdr:col>
      <xdr:colOff>600075</xdr:colOff>
      <xdr:row>58</xdr:row>
      <xdr:rowOff>63500</xdr:rowOff>
    </xdr:to>
    <xdr:sp macro="" textlink="">
      <xdr:nvSpPr>
        <xdr:cNvPr id="205" name="円/楕円 204"/>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48277</xdr:rowOff>
    </xdr:from>
    <xdr:ext cx="736600" cy="259045"/>
    <xdr:sp macro="" textlink="">
      <xdr:nvSpPr>
        <xdr:cNvPr id="206" name="テキスト ボックス 205"/>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133350</xdr:rowOff>
    </xdr:from>
    <xdr:to>
      <xdr:col>4</xdr:col>
      <xdr:colOff>396875</xdr:colOff>
      <xdr:row>57</xdr:row>
      <xdr:rowOff>63500</xdr:rowOff>
    </xdr:to>
    <xdr:sp macro="" textlink="">
      <xdr:nvSpPr>
        <xdr:cNvPr id="207" name="円/楕円 206"/>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48277</xdr:rowOff>
    </xdr:from>
    <xdr:ext cx="762000" cy="259045"/>
    <xdr:sp macro="" textlink="">
      <xdr:nvSpPr>
        <xdr:cNvPr id="208" name="テキスト ボックス 207"/>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38100</xdr:rowOff>
    </xdr:from>
    <xdr:to>
      <xdr:col>3</xdr:col>
      <xdr:colOff>193675</xdr:colOff>
      <xdr:row>56</xdr:row>
      <xdr:rowOff>139700</xdr:rowOff>
    </xdr:to>
    <xdr:sp macro="" textlink="">
      <xdr:nvSpPr>
        <xdr:cNvPr id="209" name="円/楕円 208"/>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10" name="テキスト ボックス 209"/>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11" name="円/楕円 210"/>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12" name="テキスト ボックス 211"/>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年度のその他は１</a:t>
          </a:r>
          <a:r>
            <a:rPr lang="ja-JP" altLang="en-US" sz="1100" b="0" i="0" baseline="0">
              <a:solidFill>
                <a:schemeClr val="dk1"/>
              </a:solidFill>
              <a:effectLst/>
              <a:latin typeface="+mn-lt"/>
              <a:ea typeface="+mn-ea"/>
              <a:cs typeface="+mn-cs"/>
            </a:rPr>
            <a:t>５．１</a:t>
          </a:r>
          <a:r>
            <a:rPr lang="ja-JP" altLang="ja-JP" sz="1100" b="0" i="0" baseline="0">
              <a:solidFill>
                <a:schemeClr val="dk1"/>
              </a:solidFill>
              <a:effectLst/>
              <a:latin typeface="+mn-lt"/>
              <a:ea typeface="+mn-ea"/>
              <a:cs typeface="+mn-cs"/>
            </a:rPr>
            <a:t>％で、類似団体内平均</a:t>
          </a:r>
          <a:r>
            <a:rPr lang="ja-JP" altLang="en-US" sz="1100" b="0" i="0" baseline="0">
              <a:solidFill>
                <a:schemeClr val="dk1"/>
              </a:solidFill>
              <a:effectLst/>
              <a:latin typeface="+mn-lt"/>
              <a:ea typeface="+mn-ea"/>
              <a:cs typeface="+mn-cs"/>
            </a:rPr>
            <a:t>値</a:t>
          </a:r>
          <a:r>
            <a:rPr lang="ja-JP" altLang="ja-JP" sz="1100" b="0" i="0" baseline="0">
              <a:solidFill>
                <a:schemeClr val="dk1"/>
              </a:solidFill>
              <a:effectLst/>
              <a:latin typeface="+mn-lt"/>
              <a:ea typeface="+mn-ea"/>
              <a:cs typeface="+mn-cs"/>
            </a:rPr>
            <a:t>を上回っている。これは、その他を構成する要素のうち、下水道事業や国民健康保険事業、介護保険事業など特別会計に対する一般会計からの繰出金が本町の決算額に対して大きな割合を占めていることが</a:t>
          </a:r>
          <a:r>
            <a:rPr lang="ja-JP" altLang="en-US" sz="1100" b="0" i="0" baseline="0">
              <a:solidFill>
                <a:schemeClr val="dk1"/>
              </a:solidFill>
              <a:effectLst/>
              <a:latin typeface="+mn-lt"/>
              <a:ea typeface="+mn-ea"/>
              <a:cs typeface="+mn-cs"/>
            </a:rPr>
            <a:t>要因</a:t>
          </a:r>
          <a:r>
            <a:rPr lang="ja-JP" altLang="ja-JP" sz="1100" b="0" i="0" baseline="0">
              <a:solidFill>
                <a:schemeClr val="dk1"/>
              </a:solidFill>
              <a:effectLst/>
              <a:latin typeface="+mn-lt"/>
              <a:ea typeface="+mn-ea"/>
              <a:cs typeface="+mn-cs"/>
            </a:rPr>
            <a:t>である。引き続き各特別会計における使用料や保険料の</a:t>
          </a:r>
          <a:r>
            <a:rPr lang="ja-JP" altLang="en-US" sz="1100" b="0" i="0" baseline="0">
              <a:solidFill>
                <a:schemeClr val="dk1"/>
              </a:solidFill>
              <a:effectLst/>
              <a:latin typeface="+mn-lt"/>
              <a:ea typeface="+mn-ea"/>
              <a:cs typeface="+mn-cs"/>
            </a:rPr>
            <a:t>適正化を図</a:t>
          </a:r>
          <a:r>
            <a:rPr lang="ja-JP" altLang="ja-JP" sz="1100" b="0" i="0" baseline="0">
              <a:solidFill>
                <a:schemeClr val="dk1"/>
              </a:solidFill>
              <a:effectLst/>
              <a:latin typeface="+mn-lt"/>
              <a:ea typeface="+mn-ea"/>
              <a:cs typeface="+mn-cs"/>
            </a:rPr>
            <a:t>るとともに事務経費等の削減に取り組み繰出金の</a:t>
          </a:r>
          <a:r>
            <a:rPr lang="ja-JP" altLang="en-US" sz="1100" b="0" i="0" baseline="0">
              <a:solidFill>
                <a:schemeClr val="dk1"/>
              </a:solidFill>
              <a:effectLst/>
              <a:latin typeface="+mn-lt"/>
              <a:ea typeface="+mn-ea"/>
              <a:cs typeface="+mn-cs"/>
            </a:rPr>
            <a:t>低減</a:t>
          </a:r>
          <a:r>
            <a:rPr lang="ja-JP" altLang="ja-JP" sz="1100" b="0" i="0" baseline="0">
              <a:solidFill>
                <a:schemeClr val="dk1"/>
              </a:solidFill>
              <a:effectLst/>
              <a:latin typeface="+mn-lt"/>
              <a:ea typeface="+mn-ea"/>
              <a:cs typeface="+mn-cs"/>
            </a:rPr>
            <a:t>に努め</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168910</xdr:rowOff>
    </xdr:from>
    <xdr:to>
      <xdr:col>24</xdr:col>
      <xdr:colOff>31750</xdr:colOff>
      <xdr:row>60</xdr:row>
      <xdr:rowOff>119380</xdr:rowOff>
    </xdr:to>
    <xdr:cxnSp macro="">
      <xdr:nvCxnSpPr>
        <xdr:cNvPr id="240" name="直線コネクタ 239"/>
        <xdr:cNvCxnSpPr/>
      </xdr:nvCxnSpPr>
      <xdr:spPr>
        <a:xfrm flipV="1">
          <a:off x="16510000" y="92557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83837</xdr:rowOff>
    </xdr:from>
    <xdr:ext cx="762000" cy="259045"/>
    <xdr:sp macro="" textlink="">
      <xdr:nvSpPr>
        <xdr:cNvPr id="243"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168910</xdr:rowOff>
    </xdr:from>
    <xdr:to>
      <xdr:col>24</xdr:col>
      <xdr:colOff>120650</xdr:colOff>
      <xdr:row>53</xdr:row>
      <xdr:rowOff>168910</xdr:rowOff>
    </xdr:to>
    <xdr:cxnSp macro="">
      <xdr:nvCxnSpPr>
        <xdr:cNvPr id="244" name="直線コネクタ 243"/>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31750</xdr:rowOff>
    </xdr:from>
    <xdr:to>
      <xdr:col>24</xdr:col>
      <xdr:colOff>31750</xdr:colOff>
      <xdr:row>57</xdr:row>
      <xdr:rowOff>77470</xdr:rowOff>
    </xdr:to>
    <xdr:cxnSp macro="">
      <xdr:nvCxnSpPr>
        <xdr:cNvPr id="245" name="直線コネクタ 244"/>
        <xdr:cNvCxnSpPr/>
      </xdr:nvCxnSpPr>
      <xdr:spPr>
        <a:xfrm>
          <a:off x="15671800" y="98044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1270</xdr:rowOff>
    </xdr:from>
    <xdr:to>
      <xdr:col>22</xdr:col>
      <xdr:colOff>565150</xdr:colOff>
      <xdr:row>57</xdr:row>
      <xdr:rowOff>31750</xdr:rowOff>
    </xdr:to>
    <xdr:cxnSp macro="">
      <xdr:nvCxnSpPr>
        <xdr:cNvPr id="248" name="直線コネクタ 247"/>
        <xdr:cNvCxnSpPr/>
      </xdr:nvCxnSpPr>
      <xdr:spPr>
        <a:xfrm>
          <a:off x="14782800" y="9773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49" name="フローチャート : 判断 24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50" name="テキスト ボックス 249"/>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1270</xdr:rowOff>
    </xdr:from>
    <xdr:to>
      <xdr:col>21</xdr:col>
      <xdr:colOff>361950</xdr:colOff>
      <xdr:row>57</xdr:row>
      <xdr:rowOff>1270</xdr:rowOff>
    </xdr:to>
    <xdr:cxnSp macro="">
      <xdr:nvCxnSpPr>
        <xdr:cNvPr id="251" name="直線コネクタ 250"/>
        <xdr:cNvCxnSpPr/>
      </xdr:nvCxnSpPr>
      <xdr:spPr>
        <a:xfrm>
          <a:off x="13893800" y="9773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2" name="フローチャート : 判断 251"/>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24147</xdr:rowOff>
    </xdr:from>
    <xdr:ext cx="762000" cy="259045"/>
    <xdr:sp macro="" textlink="">
      <xdr:nvSpPr>
        <xdr:cNvPr id="253" name="テキスト ボックス 252"/>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111760</xdr:rowOff>
    </xdr:from>
    <xdr:to>
      <xdr:col>20</xdr:col>
      <xdr:colOff>158750</xdr:colOff>
      <xdr:row>57</xdr:row>
      <xdr:rowOff>1270</xdr:rowOff>
    </xdr:to>
    <xdr:cxnSp macro="">
      <xdr:nvCxnSpPr>
        <xdr:cNvPr id="254" name="直線コネクタ 253"/>
        <xdr:cNvCxnSpPr/>
      </xdr:nvCxnSpPr>
      <xdr:spPr>
        <a:xfrm>
          <a:off x="13004800" y="9712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5" name="フローチャート : 判断 254"/>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157497</xdr:rowOff>
    </xdr:from>
    <xdr:ext cx="762000" cy="259045"/>
    <xdr:sp macro="" textlink="">
      <xdr:nvSpPr>
        <xdr:cNvPr id="256" name="テキスト ボックス 255"/>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7" name="フローチャート : 判断 256"/>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58" name="テキスト ボックス 257"/>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64" name="円/楕円 263"/>
        <xdr:cNvSpPr/>
      </xdr:nvSpPr>
      <xdr:spPr>
        <a:xfrm>
          <a:off x="16459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170197</xdr:rowOff>
    </xdr:from>
    <xdr:ext cx="762000" cy="259045"/>
    <xdr:sp macro="" textlink="">
      <xdr:nvSpPr>
        <xdr:cNvPr id="265" name="その他該当値テキスト"/>
        <xdr:cNvSpPr txBox="1"/>
      </xdr:nvSpPr>
      <xdr:spPr>
        <a:xfrm>
          <a:off x="165989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152400</xdr:rowOff>
    </xdr:from>
    <xdr:to>
      <xdr:col>22</xdr:col>
      <xdr:colOff>615950</xdr:colOff>
      <xdr:row>57</xdr:row>
      <xdr:rowOff>82550</xdr:rowOff>
    </xdr:to>
    <xdr:sp macro="" textlink="">
      <xdr:nvSpPr>
        <xdr:cNvPr id="266" name="円/楕円 265"/>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67" name="テキスト ボックス 266"/>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121920</xdr:rowOff>
    </xdr:from>
    <xdr:to>
      <xdr:col>21</xdr:col>
      <xdr:colOff>412750</xdr:colOff>
      <xdr:row>57</xdr:row>
      <xdr:rowOff>52070</xdr:rowOff>
    </xdr:to>
    <xdr:sp macro="" textlink="">
      <xdr:nvSpPr>
        <xdr:cNvPr id="268" name="円/楕円 267"/>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69" name="テキスト ボックス 268"/>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121920</xdr:rowOff>
    </xdr:from>
    <xdr:to>
      <xdr:col>20</xdr:col>
      <xdr:colOff>209550</xdr:colOff>
      <xdr:row>57</xdr:row>
      <xdr:rowOff>52070</xdr:rowOff>
    </xdr:to>
    <xdr:sp macro="" textlink="">
      <xdr:nvSpPr>
        <xdr:cNvPr id="270" name="円/楕円 269"/>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36847</xdr:rowOff>
    </xdr:from>
    <xdr:ext cx="762000" cy="259045"/>
    <xdr:sp macro="" textlink="">
      <xdr:nvSpPr>
        <xdr:cNvPr id="271" name="テキスト ボックス 270"/>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72" name="円/楕円 271"/>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147337</xdr:rowOff>
    </xdr:from>
    <xdr:ext cx="762000" cy="259045"/>
    <xdr:sp macro="" textlink="">
      <xdr:nvSpPr>
        <xdr:cNvPr id="273" name="テキスト ボックス 272"/>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年度の補助費等は１２．</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％で、類似団体内平均</a:t>
          </a:r>
          <a:r>
            <a:rPr lang="ja-JP" altLang="en-US" sz="1100" b="0" i="0" baseline="0">
              <a:solidFill>
                <a:schemeClr val="dk1"/>
              </a:solidFill>
              <a:effectLst/>
              <a:latin typeface="+mn-lt"/>
              <a:ea typeface="+mn-ea"/>
              <a:cs typeface="+mn-cs"/>
            </a:rPr>
            <a:t>値</a:t>
          </a:r>
          <a:r>
            <a:rPr lang="ja-JP" altLang="ja-JP" sz="1100" b="0" i="0" baseline="0">
              <a:solidFill>
                <a:schemeClr val="dk1"/>
              </a:solidFill>
              <a:effectLst/>
              <a:latin typeface="+mn-lt"/>
              <a:ea typeface="+mn-ea"/>
              <a:cs typeface="+mn-cs"/>
            </a:rPr>
            <a:t>は下回っている</a:t>
          </a:r>
          <a:r>
            <a:rPr lang="ja-JP" altLang="en-US" sz="1100" b="0" i="0" baseline="0">
              <a:solidFill>
                <a:schemeClr val="dk1"/>
              </a:solidFill>
              <a:effectLst/>
              <a:latin typeface="+mn-lt"/>
              <a:ea typeface="+mn-ea"/>
              <a:cs typeface="+mn-cs"/>
            </a:rPr>
            <a:t>ものの</a:t>
          </a:r>
          <a:r>
            <a:rPr lang="ja-JP" altLang="ja-JP" sz="1100" b="0" i="0" baseline="0">
              <a:solidFill>
                <a:schemeClr val="dk1"/>
              </a:solidFill>
              <a:effectLst/>
              <a:latin typeface="+mn-lt"/>
              <a:ea typeface="+mn-ea"/>
              <a:cs typeface="+mn-cs"/>
            </a:rPr>
            <a:t>、全国平均</a:t>
          </a:r>
          <a:r>
            <a:rPr lang="ja-JP" altLang="en-US" sz="1100" b="0" i="0" baseline="0">
              <a:solidFill>
                <a:schemeClr val="dk1"/>
              </a:solidFill>
              <a:effectLst/>
              <a:latin typeface="+mn-lt"/>
              <a:ea typeface="+mn-ea"/>
              <a:cs typeface="+mn-cs"/>
            </a:rPr>
            <a:t>値</a:t>
          </a:r>
          <a:r>
            <a:rPr lang="ja-JP" altLang="ja-JP" sz="1100" b="0" i="0" baseline="0">
              <a:solidFill>
                <a:schemeClr val="dk1"/>
              </a:solidFill>
              <a:effectLst/>
              <a:latin typeface="+mn-lt"/>
              <a:ea typeface="+mn-ea"/>
              <a:cs typeface="+mn-cs"/>
            </a:rPr>
            <a:t>や大阪府平均</a:t>
          </a:r>
          <a:r>
            <a:rPr lang="ja-JP" altLang="en-US" sz="1100" b="0" i="0" baseline="0">
              <a:solidFill>
                <a:schemeClr val="dk1"/>
              </a:solidFill>
              <a:effectLst/>
              <a:latin typeface="+mn-lt"/>
              <a:ea typeface="+mn-ea"/>
              <a:cs typeface="+mn-cs"/>
            </a:rPr>
            <a:t>値</a:t>
          </a:r>
          <a:r>
            <a:rPr lang="ja-JP" altLang="ja-JP" sz="1100" b="0" i="0" baseline="0">
              <a:solidFill>
                <a:schemeClr val="dk1"/>
              </a:solidFill>
              <a:effectLst/>
              <a:latin typeface="+mn-lt"/>
              <a:ea typeface="+mn-ea"/>
              <a:cs typeface="+mn-cs"/>
            </a:rPr>
            <a:t>を上回っている。これは、ゴミ処理</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を一部事務組合で行っていることや常備消防業務を委託していることが要因であり、引き続き加入する一部事務組合や常備消防業務の委託</a:t>
          </a:r>
          <a:r>
            <a:rPr lang="ja-JP" altLang="en-US" sz="1100" b="0" i="0" baseline="0">
              <a:solidFill>
                <a:schemeClr val="dk1"/>
              </a:solidFill>
              <a:effectLst/>
              <a:latin typeface="+mn-lt"/>
              <a:ea typeface="+mn-ea"/>
              <a:cs typeface="+mn-cs"/>
            </a:rPr>
            <a:t>先団体</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ともに</a:t>
          </a:r>
          <a:r>
            <a:rPr lang="ja-JP" altLang="ja-JP" sz="1100" b="0" i="0" baseline="0">
              <a:solidFill>
                <a:schemeClr val="dk1"/>
              </a:solidFill>
              <a:effectLst/>
              <a:latin typeface="+mn-lt"/>
              <a:ea typeface="+mn-ea"/>
              <a:cs typeface="+mn-cs"/>
            </a:rPr>
            <a:t>業務内容及び負担金の精査</a:t>
          </a:r>
          <a:r>
            <a:rPr lang="ja-JP" altLang="en-US" sz="1100" b="0" i="0" baseline="0">
              <a:solidFill>
                <a:schemeClr val="dk1"/>
              </a:solidFill>
              <a:effectLst/>
              <a:latin typeface="+mn-lt"/>
              <a:ea typeface="+mn-ea"/>
              <a:cs typeface="+mn-cs"/>
            </a:rPr>
            <a:t>に努める</a:t>
          </a:r>
          <a:r>
            <a:rPr lang="ja-JP" altLang="ja-JP" sz="1100" b="0" i="0" baseline="0">
              <a:solidFill>
                <a:schemeClr val="dk1"/>
              </a:solidFill>
              <a:effectLst/>
              <a:latin typeface="+mn-lt"/>
              <a:ea typeface="+mn-ea"/>
              <a:cs typeface="+mn-cs"/>
            </a:rPr>
            <a:t>。また、補助費等を構成する各種団体</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への補助金</a:t>
          </a:r>
          <a:r>
            <a:rPr lang="ja-JP" altLang="en-US" sz="1100" b="0" i="0" baseline="0">
              <a:solidFill>
                <a:schemeClr val="dk1"/>
              </a:solidFill>
              <a:effectLst/>
              <a:latin typeface="+mn-lt"/>
              <a:ea typeface="+mn-ea"/>
              <a:cs typeface="+mn-cs"/>
            </a:rPr>
            <a:t>等についても、より一層</a:t>
          </a:r>
          <a:r>
            <a:rPr lang="ja-JP" altLang="ja-JP" sz="1100" b="0" i="0" baseline="0">
              <a:solidFill>
                <a:schemeClr val="dk1"/>
              </a:solidFill>
              <a:effectLst/>
              <a:latin typeface="+mn-lt"/>
              <a:ea typeface="+mn-ea"/>
              <a:cs typeface="+mn-cs"/>
            </a:rPr>
            <a:t>適正な執行がなされるよう精査に努める。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156718</xdr:rowOff>
    </xdr:from>
    <xdr:to>
      <xdr:col>24</xdr:col>
      <xdr:colOff>31750</xdr:colOff>
      <xdr:row>40</xdr:row>
      <xdr:rowOff>76708</xdr:rowOff>
    </xdr:to>
    <xdr:cxnSp macro="">
      <xdr:nvCxnSpPr>
        <xdr:cNvPr id="298" name="直線コネクタ 297"/>
        <xdr:cNvCxnSpPr/>
      </xdr:nvCxnSpPr>
      <xdr:spPr>
        <a:xfrm flipV="1">
          <a:off x="16510000" y="581456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48785</xdr:rowOff>
    </xdr:from>
    <xdr:ext cx="762000" cy="259045"/>
    <xdr:sp macro="" textlink="">
      <xdr:nvSpPr>
        <xdr:cNvPr id="299" name="補助費等最小値テキスト"/>
        <xdr:cNvSpPr txBox="1"/>
      </xdr:nvSpPr>
      <xdr:spPr>
        <a:xfrm>
          <a:off x="16598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628650</xdr:colOff>
      <xdr:row>40</xdr:row>
      <xdr:rowOff>76708</xdr:rowOff>
    </xdr:from>
    <xdr:to>
      <xdr:col>24</xdr:col>
      <xdr:colOff>120650</xdr:colOff>
      <xdr:row>40</xdr:row>
      <xdr:rowOff>76708</xdr:rowOff>
    </xdr:to>
    <xdr:cxnSp macro="">
      <xdr:nvCxnSpPr>
        <xdr:cNvPr id="300" name="直線コネクタ 299"/>
        <xdr:cNvCxnSpPr/>
      </xdr:nvCxnSpPr>
      <xdr:spPr>
        <a:xfrm>
          <a:off x="16421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71645</xdr:rowOff>
    </xdr:from>
    <xdr:ext cx="762000" cy="259045"/>
    <xdr:sp macro="" textlink="">
      <xdr:nvSpPr>
        <xdr:cNvPr id="301"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33</xdr:row>
      <xdr:rowOff>156718</xdr:rowOff>
    </xdr:from>
    <xdr:to>
      <xdr:col>24</xdr:col>
      <xdr:colOff>120650</xdr:colOff>
      <xdr:row>33</xdr:row>
      <xdr:rowOff>156718</xdr:rowOff>
    </xdr:to>
    <xdr:cxnSp macro="">
      <xdr:nvCxnSpPr>
        <xdr:cNvPr id="302" name="直線コネクタ 301"/>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113284</xdr:rowOff>
    </xdr:from>
    <xdr:to>
      <xdr:col>24</xdr:col>
      <xdr:colOff>31750</xdr:colOff>
      <xdr:row>36</xdr:row>
      <xdr:rowOff>127000</xdr:rowOff>
    </xdr:to>
    <xdr:cxnSp macro="">
      <xdr:nvCxnSpPr>
        <xdr:cNvPr id="303" name="直線コネクタ 302"/>
        <xdr:cNvCxnSpPr/>
      </xdr:nvCxnSpPr>
      <xdr:spPr>
        <a:xfrm flipV="1">
          <a:off x="15671800" y="62854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121429</xdr:rowOff>
    </xdr:from>
    <xdr:ext cx="762000" cy="259045"/>
    <xdr:sp macro="" textlink="">
      <xdr:nvSpPr>
        <xdr:cNvPr id="304" name="補助費等平均値テキスト"/>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5" name="フローチャート : 判断 304"/>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104140</xdr:rowOff>
    </xdr:from>
    <xdr:to>
      <xdr:col>22</xdr:col>
      <xdr:colOff>565150</xdr:colOff>
      <xdr:row>36</xdr:row>
      <xdr:rowOff>127000</xdr:rowOff>
    </xdr:to>
    <xdr:cxnSp macro="">
      <xdr:nvCxnSpPr>
        <xdr:cNvPr id="306" name="直線コネクタ 305"/>
        <xdr:cNvCxnSpPr/>
      </xdr:nvCxnSpPr>
      <xdr:spPr>
        <a:xfrm>
          <a:off x="14782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7" name="フローチャート : 判断 30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08" name="テキスト ボックス 307"/>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104140</xdr:rowOff>
    </xdr:from>
    <xdr:to>
      <xdr:col>21</xdr:col>
      <xdr:colOff>361950</xdr:colOff>
      <xdr:row>36</xdr:row>
      <xdr:rowOff>113284</xdr:rowOff>
    </xdr:to>
    <xdr:cxnSp macro="">
      <xdr:nvCxnSpPr>
        <xdr:cNvPr id="309" name="直線コネクタ 308"/>
        <xdr:cNvCxnSpPr/>
      </xdr:nvCxnSpPr>
      <xdr:spPr>
        <a:xfrm flipV="1">
          <a:off x="13893800" y="6276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0" name="フローチャート :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1" name="テキスト ボックス 31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85852</xdr:rowOff>
    </xdr:from>
    <xdr:to>
      <xdr:col>20</xdr:col>
      <xdr:colOff>158750</xdr:colOff>
      <xdr:row>36</xdr:row>
      <xdr:rowOff>113284</xdr:rowOff>
    </xdr:to>
    <xdr:cxnSp macro="">
      <xdr:nvCxnSpPr>
        <xdr:cNvPr id="312" name="直線コネクタ 311"/>
        <xdr:cNvCxnSpPr/>
      </xdr:nvCxnSpPr>
      <xdr:spPr>
        <a:xfrm>
          <a:off x="13004800" y="62580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3" name="フローチャート : 判断 312"/>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4" name="テキスト ボックス 313"/>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5" name="フローチャート : 判断 314"/>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6" name="テキスト ボックス 315"/>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22" name="円/楕円 321"/>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79011</xdr:rowOff>
    </xdr:from>
    <xdr:ext cx="762000" cy="259045"/>
    <xdr:sp macro="" textlink="">
      <xdr:nvSpPr>
        <xdr:cNvPr id="323" name="補助費等該当値テキスト"/>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76200</xdr:rowOff>
    </xdr:from>
    <xdr:to>
      <xdr:col>22</xdr:col>
      <xdr:colOff>615950</xdr:colOff>
      <xdr:row>37</xdr:row>
      <xdr:rowOff>6350</xdr:rowOff>
    </xdr:to>
    <xdr:sp macro="" textlink="">
      <xdr:nvSpPr>
        <xdr:cNvPr id="324" name="円/楕円 323"/>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25" name="テキスト ボックス 324"/>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53340</xdr:rowOff>
    </xdr:from>
    <xdr:to>
      <xdr:col>21</xdr:col>
      <xdr:colOff>412750</xdr:colOff>
      <xdr:row>36</xdr:row>
      <xdr:rowOff>154940</xdr:rowOff>
    </xdr:to>
    <xdr:sp macro="" textlink="">
      <xdr:nvSpPr>
        <xdr:cNvPr id="326" name="円/楕円 325"/>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27" name="テキスト ボックス 326"/>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62484</xdr:rowOff>
    </xdr:from>
    <xdr:to>
      <xdr:col>20</xdr:col>
      <xdr:colOff>209550</xdr:colOff>
      <xdr:row>36</xdr:row>
      <xdr:rowOff>164084</xdr:rowOff>
    </xdr:to>
    <xdr:sp macro="" textlink="">
      <xdr:nvSpPr>
        <xdr:cNvPr id="328" name="円/楕円 327"/>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2811</xdr:rowOff>
    </xdr:from>
    <xdr:ext cx="762000" cy="259045"/>
    <xdr:sp macro="" textlink="">
      <xdr:nvSpPr>
        <xdr:cNvPr id="329" name="テキスト ボックス 328"/>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30" name="円/楕円 329"/>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31" name="テキスト ボックス 330"/>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年度の公債費は１４．</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％で、類似団体内平均</a:t>
          </a:r>
          <a:r>
            <a:rPr lang="ja-JP" altLang="en-US" sz="1100" b="0" i="0" baseline="0">
              <a:solidFill>
                <a:schemeClr val="dk1"/>
              </a:solidFill>
              <a:effectLst/>
              <a:latin typeface="+mn-lt"/>
              <a:ea typeface="+mn-ea"/>
              <a:cs typeface="+mn-cs"/>
            </a:rPr>
            <a:t>値、全国平均値及び大阪府平均値</a:t>
          </a:r>
          <a:r>
            <a:rPr lang="ja-JP" altLang="ja-JP" sz="1100" b="0" i="0" baseline="0">
              <a:solidFill>
                <a:schemeClr val="dk1"/>
              </a:solidFill>
              <a:effectLst/>
              <a:latin typeface="+mn-lt"/>
              <a:ea typeface="+mn-ea"/>
              <a:cs typeface="+mn-cs"/>
            </a:rPr>
            <a:t>を下回っている。これは、建設事業</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a:t>
          </a:r>
          <a:r>
            <a:rPr lang="ja-JP" altLang="en-US" sz="1100" b="0" i="0" baseline="0">
              <a:solidFill>
                <a:schemeClr val="dk1"/>
              </a:solidFill>
              <a:effectLst/>
              <a:latin typeface="+mn-lt"/>
              <a:ea typeface="+mn-ea"/>
              <a:cs typeface="+mn-cs"/>
            </a:rPr>
            <a:t>かかる</a:t>
          </a:r>
          <a:r>
            <a:rPr lang="ja-JP" altLang="ja-JP" sz="1100" b="0" i="0" baseline="0">
              <a:solidFill>
                <a:schemeClr val="dk1"/>
              </a:solidFill>
              <a:effectLst/>
              <a:latin typeface="+mn-lt"/>
              <a:ea typeface="+mn-ea"/>
              <a:cs typeface="+mn-cs"/>
            </a:rPr>
            <a:t>地方債の新規発行を抑制してきたためである。今後に</a:t>
          </a:r>
          <a:r>
            <a:rPr lang="ja-JP" altLang="en-US" sz="1100" b="0" i="0" baseline="0">
              <a:solidFill>
                <a:schemeClr val="dk1"/>
              </a:solidFill>
              <a:effectLst/>
              <a:latin typeface="+mn-lt"/>
              <a:ea typeface="+mn-ea"/>
              <a:cs typeface="+mn-cs"/>
            </a:rPr>
            <a:t>おいては</a:t>
          </a:r>
          <a:r>
            <a:rPr lang="ja-JP" altLang="ja-JP" sz="1100" b="0" i="0" baseline="0">
              <a:solidFill>
                <a:schemeClr val="dk1"/>
              </a:solidFill>
              <a:effectLst/>
              <a:latin typeface="+mn-lt"/>
              <a:ea typeface="+mn-ea"/>
              <a:cs typeface="+mn-cs"/>
            </a:rPr>
            <a:t>公共施設の老朽化対策</a:t>
          </a:r>
          <a:r>
            <a:rPr lang="ja-JP" altLang="en-US" sz="1100" b="0" i="0" baseline="0">
              <a:solidFill>
                <a:schemeClr val="dk1"/>
              </a:solidFill>
              <a:effectLst/>
              <a:latin typeface="+mn-lt"/>
              <a:ea typeface="+mn-ea"/>
              <a:cs typeface="+mn-cs"/>
            </a:rPr>
            <a:t>を始めとする</a:t>
          </a:r>
          <a:r>
            <a:rPr lang="ja-JP" altLang="ja-JP" sz="1100" b="0" i="0" baseline="0">
              <a:solidFill>
                <a:schemeClr val="dk1"/>
              </a:solidFill>
              <a:effectLst/>
              <a:latin typeface="+mn-lt"/>
              <a:ea typeface="+mn-ea"/>
              <a:cs typeface="+mn-cs"/>
            </a:rPr>
            <a:t>建設事業</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確実に</a:t>
          </a:r>
          <a:r>
            <a:rPr lang="ja-JP" altLang="ja-JP" sz="1100" b="0" i="0" baseline="0">
              <a:solidFill>
                <a:schemeClr val="dk1"/>
              </a:solidFill>
              <a:effectLst/>
              <a:latin typeface="+mn-lt"/>
              <a:ea typeface="+mn-ea"/>
              <a:cs typeface="+mn-cs"/>
            </a:rPr>
            <a:t>見込まれることから、</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地方債の新規発行の抑制</a:t>
          </a:r>
          <a:r>
            <a:rPr lang="ja-JP" altLang="en-US" sz="1100" b="0" i="0" baseline="0">
              <a:solidFill>
                <a:schemeClr val="dk1"/>
              </a:solidFill>
              <a:effectLst/>
              <a:latin typeface="+mn-lt"/>
              <a:ea typeface="+mn-ea"/>
              <a:cs typeface="+mn-cs"/>
            </a:rPr>
            <a:t>、平準化</a:t>
          </a:r>
          <a:r>
            <a:rPr lang="ja-JP" altLang="ja-JP" sz="1100" b="0" i="0" baseline="0">
              <a:solidFill>
                <a:schemeClr val="dk1"/>
              </a:solidFill>
              <a:effectLst/>
              <a:latin typeface="+mn-lt"/>
              <a:ea typeface="+mn-ea"/>
              <a:cs typeface="+mn-cs"/>
            </a:rPr>
            <a:t>など公債費負担の適正化に取り組む必要がある。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81</xdr:row>
      <xdr:rowOff>65278</xdr:rowOff>
    </xdr:to>
    <xdr:cxnSp macro="">
      <xdr:nvCxnSpPr>
        <xdr:cNvPr id="356" name="直線コネクタ 355"/>
        <xdr:cNvCxnSpPr/>
      </xdr:nvCxnSpPr>
      <xdr:spPr>
        <a:xfrm flipV="1">
          <a:off x="4826000" y="126268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37355</xdr:rowOff>
    </xdr:from>
    <xdr:ext cx="762000" cy="259045"/>
    <xdr:sp macro="" textlink="">
      <xdr:nvSpPr>
        <xdr:cNvPr id="357" name="公債費最小値テキスト"/>
        <xdr:cNvSpPr txBox="1"/>
      </xdr:nvSpPr>
      <xdr:spPr>
        <a:xfrm>
          <a:off x="4914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81</xdr:row>
      <xdr:rowOff>65278</xdr:rowOff>
    </xdr:from>
    <xdr:to>
      <xdr:col>7</xdr:col>
      <xdr:colOff>104775</xdr:colOff>
      <xdr:row>81</xdr:row>
      <xdr:rowOff>65278</xdr:rowOff>
    </xdr:to>
    <xdr:cxnSp macro="">
      <xdr:nvCxnSpPr>
        <xdr:cNvPr id="358" name="直線コネクタ 357"/>
        <xdr:cNvCxnSpPr/>
      </xdr:nvCxnSpPr>
      <xdr:spPr>
        <a:xfrm>
          <a:off x="4737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59"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0" name="直線コネクタ 359"/>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46989</xdr:rowOff>
    </xdr:from>
    <xdr:to>
      <xdr:col>7</xdr:col>
      <xdr:colOff>15875</xdr:colOff>
      <xdr:row>77</xdr:row>
      <xdr:rowOff>60706</xdr:rowOff>
    </xdr:to>
    <xdr:cxnSp macro="">
      <xdr:nvCxnSpPr>
        <xdr:cNvPr id="361" name="直線コネクタ 360"/>
        <xdr:cNvCxnSpPr/>
      </xdr:nvCxnSpPr>
      <xdr:spPr>
        <a:xfrm flipV="1">
          <a:off x="3987800" y="13248639"/>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2"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3" name="フローチャート : 判断 362"/>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60706</xdr:rowOff>
    </xdr:from>
    <xdr:to>
      <xdr:col>5</xdr:col>
      <xdr:colOff>549275</xdr:colOff>
      <xdr:row>77</xdr:row>
      <xdr:rowOff>69850</xdr:rowOff>
    </xdr:to>
    <xdr:cxnSp macro="">
      <xdr:nvCxnSpPr>
        <xdr:cNvPr id="364" name="直線コネクタ 363"/>
        <xdr:cNvCxnSpPr/>
      </xdr:nvCxnSpPr>
      <xdr:spPr>
        <a:xfrm flipV="1">
          <a:off x="3098800" y="132623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65" name="フローチャート : 判断 36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66" name="テキスト ボックス 365"/>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69850</xdr:rowOff>
    </xdr:from>
    <xdr:to>
      <xdr:col>4</xdr:col>
      <xdr:colOff>346075</xdr:colOff>
      <xdr:row>77</xdr:row>
      <xdr:rowOff>156718</xdr:rowOff>
    </xdr:to>
    <xdr:cxnSp macro="">
      <xdr:nvCxnSpPr>
        <xdr:cNvPr id="367" name="直線コネクタ 366"/>
        <xdr:cNvCxnSpPr/>
      </xdr:nvCxnSpPr>
      <xdr:spPr>
        <a:xfrm flipV="1">
          <a:off x="2209800" y="132715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8" name="フローチャート : 判断 367"/>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69" name="テキスト ボックス 368"/>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156718</xdr:rowOff>
    </xdr:from>
    <xdr:to>
      <xdr:col>3</xdr:col>
      <xdr:colOff>142875</xdr:colOff>
      <xdr:row>78</xdr:row>
      <xdr:rowOff>21844</xdr:rowOff>
    </xdr:to>
    <xdr:cxnSp macro="">
      <xdr:nvCxnSpPr>
        <xdr:cNvPr id="370" name="直線コネクタ 369"/>
        <xdr:cNvCxnSpPr/>
      </xdr:nvCxnSpPr>
      <xdr:spPr>
        <a:xfrm flipV="1">
          <a:off x="1320800" y="133583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1" name="フローチャート : 判断 370"/>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2" name="テキスト ボックス 371"/>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73" name="フローチャート : 判断 372"/>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9669</xdr:rowOff>
    </xdr:from>
    <xdr:ext cx="762000" cy="259045"/>
    <xdr:sp macro="" textlink="">
      <xdr:nvSpPr>
        <xdr:cNvPr id="374" name="テキスト ボックス 373"/>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80" name="円/楕円 379"/>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12716</xdr:rowOff>
    </xdr:from>
    <xdr:ext cx="762000" cy="259045"/>
    <xdr:sp macro="" textlink="">
      <xdr:nvSpPr>
        <xdr:cNvPr id="381" name="公債費該当値テキスト"/>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9906</xdr:rowOff>
    </xdr:from>
    <xdr:to>
      <xdr:col>5</xdr:col>
      <xdr:colOff>600075</xdr:colOff>
      <xdr:row>77</xdr:row>
      <xdr:rowOff>111506</xdr:rowOff>
    </xdr:to>
    <xdr:sp macro="" textlink="">
      <xdr:nvSpPr>
        <xdr:cNvPr id="382" name="円/楕円 381"/>
        <xdr:cNvSpPr/>
      </xdr:nvSpPr>
      <xdr:spPr>
        <a:xfrm>
          <a:off x="3937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121683</xdr:rowOff>
    </xdr:from>
    <xdr:ext cx="736600" cy="259045"/>
    <xdr:sp macro="" textlink="">
      <xdr:nvSpPr>
        <xdr:cNvPr id="383" name="テキスト ボックス 382"/>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19050</xdr:rowOff>
    </xdr:from>
    <xdr:to>
      <xdr:col>4</xdr:col>
      <xdr:colOff>396875</xdr:colOff>
      <xdr:row>77</xdr:row>
      <xdr:rowOff>120650</xdr:rowOff>
    </xdr:to>
    <xdr:sp macro="" textlink="">
      <xdr:nvSpPr>
        <xdr:cNvPr id="384" name="円/楕円 383"/>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85" name="テキスト ボックス 384"/>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105918</xdr:rowOff>
    </xdr:from>
    <xdr:to>
      <xdr:col>3</xdr:col>
      <xdr:colOff>193675</xdr:colOff>
      <xdr:row>78</xdr:row>
      <xdr:rowOff>36068</xdr:rowOff>
    </xdr:to>
    <xdr:sp macro="" textlink="">
      <xdr:nvSpPr>
        <xdr:cNvPr id="386" name="円/楕円 385"/>
        <xdr:cNvSpPr/>
      </xdr:nvSpPr>
      <xdr:spPr>
        <a:xfrm>
          <a:off x="2159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46245</xdr:rowOff>
    </xdr:from>
    <xdr:ext cx="762000" cy="259045"/>
    <xdr:sp macro="" textlink="">
      <xdr:nvSpPr>
        <xdr:cNvPr id="387" name="テキスト ボックス 386"/>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142494</xdr:rowOff>
    </xdr:from>
    <xdr:to>
      <xdr:col>1</xdr:col>
      <xdr:colOff>676275</xdr:colOff>
      <xdr:row>78</xdr:row>
      <xdr:rowOff>72644</xdr:rowOff>
    </xdr:to>
    <xdr:sp macro="" textlink="">
      <xdr:nvSpPr>
        <xdr:cNvPr id="388" name="円/楕円 387"/>
        <xdr:cNvSpPr/>
      </xdr:nvSpPr>
      <xdr:spPr>
        <a:xfrm>
          <a:off x="1270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57421</xdr:rowOff>
    </xdr:from>
    <xdr:ext cx="762000" cy="259045"/>
    <xdr:sp macro="" textlink="">
      <xdr:nvSpPr>
        <xdr:cNvPr id="389" name="テキスト ボックス 388"/>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年度の公債費以外（人件費・扶助費・物件費・補助費等・その他の計）は７</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％で、類似団体内平均</a:t>
          </a:r>
          <a:r>
            <a:rPr lang="ja-JP" altLang="en-US" sz="1100" b="0" i="0" baseline="0">
              <a:solidFill>
                <a:schemeClr val="dk1"/>
              </a:solidFill>
              <a:effectLst/>
              <a:latin typeface="+mn-lt"/>
              <a:ea typeface="+mn-ea"/>
              <a:cs typeface="+mn-cs"/>
            </a:rPr>
            <a:t>値</a:t>
          </a:r>
          <a:r>
            <a:rPr lang="ja-JP" altLang="ja-JP" sz="1100" b="0" i="0" baseline="0">
              <a:solidFill>
                <a:schemeClr val="dk1"/>
              </a:solidFill>
              <a:effectLst/>
              <a:latin typeface="+mn-lt"/>
              <a:ea typeface="+mn-ea"/>
              <a:cs typeface="+mn-cs"/>
            </a:rPr>
            <a:t>を上回って</a:t>
          </a:r>
          <a:r>
            <a:rPr lang="ja-JP" altLang="en-US" sz="1100" b="0" i="0" baseline="0">
              <a:solidFill>
                <a:schemeClr val="dk1"/>
              </a:solidFill>
              <a:effectLst/>
              <a:latin typeface="+mn-lt"/>
              <a:ea typeface="+mn-ea"/>
              <a:cs typeface="+mn-cs"/>
            </a:rPr>
            <a:t>いる。</a:t>
          </a:r>
          <a:r>
            <a:rPr lang="ja-JP" altLang="ja-JP" sz="1100" b="0" i="0" baseline="0">
              <a:solidFill>
                <a:schemeClr val="dk1"/>
              </a:solidFill>
              <a:effectLst/>
              <a:latin typeface="+mn-lt"/>
              <a:ea typeface="+mn-ea"/>
              <a:cs typeface="+mn-cs"/>
            </a:rPr>
            <a:t>各項目毎の分析等については上述のとおりであ</a:t>
          </a:r>
          <a:r>
            <a:rPr lang="ja-JP" altLang="en-US" sz="1100" b="0" i="0" baseline="0">
              <a:solidFill>
                <a:schemeClr val="dk1"/>
              </a:solidFill>
              <a:effectLst/>
              <a:latin typeface="+mn-lt"/>
              <a:ea typeface="+mn-ea"/>
              <a:cs typeface="+mn-cs"/>
            </a:rPr>
            <a:t>るが、</a:t>
          </a:r>
          <a:r>
            <a:rPr lang="ja-JP" altLang="ja-JP" sz="1100" b="0" i="0" baseline="0">
              <a:solidFill>
                <a:schemeClr val="dk1"/>
              </a:solidFill>
              <a:effectLst/>
              <a:latin typeface="+mn-lt"/>
              <a:ea typeface="+mn-ea"/>
              <a:cs typeface="+mn-cs"/>
            </a:rPr>
            <a:t>過去</a:t>
          </a:r>
          <a:r>
            <a:rPr lang="ja-JP" altLang="en-US" sz="1100" b="0" i="0" baseline="0">
              <a:solidFill>
                <a:schemeClr val="dk1"/>
              </a:solidFill>
              <a:effectLst/>
              <a:latin typeface="+mn-lt"/>
              <a:ea typeface="+mn-ea"/>
              <a:cs typeface="+mn-cs"/>
            </a:rPr>
            <a:t>において発行した町債の</a:t>
          </a:r>
          <a:r>
            <a:rPr lang="ja-JP" altLang="ja-JP" sz="1100" b="0" i="0" baseline="0">
              <a:solidFill>
                <a:schemeClr val="dk1"/>
              </a:solidFill>
              <a:effectLst/>
              <a:latin typeface="+mn-lt"/>
              <a:ea typeface="+mn-ea"/>
              <a:cs typeface="+mn-cs"/>
            </a:rPr>
            <a:t>償還</a:t>
          </a:r>
          <a:r>
            <a:rPr lang="ja-JP" altLang="en-US" sz="1100" b="0" i="0" baseline="0">
              <a:solidFill>
                <a:schemeClr val="dk1"/>
              </a:solidFill>
              <a:effectLst/>
              <a:latin typeface="+mn-lt"/>
              <a:ea typeface="+mn-ea"/>
              <a:cs typeface="+mn-cs"/>
            </a:rPr>
            <a:t>にかかる</a:t>
          </a:r>
          <a:r>
            <a:rPr lang="ja-JP" altLang="ja-JP" sz="1100" b="0" i="0" baseline="0">
              <a:solidFill>
                <a:schemeClr val="dk1"/>
              </a:solidFill>
              <a:effectLst/>
              <a:latin typeface="+mn-lt"/>
              <a:ea typeface="+mn-ea"/>
              <a:cs typeface="+mn-cs"/>
            </a:rPr>
            <a:t>公債費以外</a:t>
          </a:r>
          <a:r>
            <a:rPr lang="ja-JP" altLang="en-US" sz="1100" b="0" i="0" baseline="0">
              <a:solidFill>
                <a:schemeClr val="dk1"/>
              </a:solidFill>
              <a:effectLst/>
              <a:latin typeface="+mn-lt"/>
              <a:ea typeface="+mn-ea"/>
              <a:cs typeface="+mn-cs"/>
            </a:rPr>
            <a:t>で構成される本指標については</a:t>
          </a:r>
          <a:r>
            <a:rPr lang="ja-JP" altLang="ja-JP" sz="1100" b="0" i="0" baseline="0">
              <a:solidFill>
                <a:schemeClr val="dk1"/>
              </a:solidFill>
              <a:effectLst/>
              <a:latin typeface="+mn-lt"/>
              <a:ea typeface="+mn-ea"/>
              <a:cs typeface="+mn-cs"/>
            </a:rPr>
            <a:t>、当該年度の経常的な財源をもって十分に措置される</a:t>
          </a:r>
          <a:r>
            <a:rPr lang="ja-JP" altLang="en-US" sz="1100" b="0" i="0" baseline="0">
              <a:solidFill>
                <a:schemeClr val="dk1"/>
              </a:solidFill>
              <a:effectLst/>
              <a:latin typeface="+mn-lt"/>
              <a:ea typeface="+mn-ea"/>
              <a:cs typeface="+mn-cs"/>
            </a:rPr>
            <a:t>状況にあるものの</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その財源には</a:t>
          </a:r>
          <a:r>
            <a:rPr lang="ja-JP" altLang="ja-JP" sz="1100" b="0" i="0" baseline="0">
              <a:solidFill>
                <a:schemeClr val="dk1"/>
              </a:solidFill>
              <a:effectLst/>
              <a:latin typeface="+mn-lt"/>
              <a:ea typeface="+mn-ea"/>
              <a:cs typeface="+mn-cs"/>
            </a:rPr>
            <a:t>臨時財政対策債を含んでいる点などを考慮すれば、引き続き歳出経費の削減及び自主財源の確保に努める必要がある。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66040</xdr:rowOff>
    </xdr:from>
    <xdr:to>
      <xdr:col>24</xdr:col>
      <xdr:colOff>31750</xdr:colOff>
      <xdr:row>80</xdr:row>
      <xdr:rowOff>168911</xdr:rowOff>
    </xdr:to>
    <xdr:cxnSp macro="">
      <xdr:nvCxnSpPr>
        <xdr:cNvPr id="417" name="直線コネクタ 416"/>
        <xdr:cNvCxnSpPr/>
      </xdr:nvCxnSpPr>
      <xdr:spPr>
        <a:xfrm flipV="1">
          <a:off x="16510000" y="12753340"/>
          <a:ext cx="0" cy="1131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140988</xdr:rowOff>
    </xdr:from>
    <xdr:ext cx="762000" cy="259045"/>
    <xdr:sp macro="" textlink="">
      <xdr:nvSpPr>
        <xdr:cNvPr id="418"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80</xdr:row>
      <xdr:rowOff>168911</xdr:rowOff>
    </xdr:from>
    <xdr:to>
      <xdr:col>24</xdr:col>
      <xdr:colOff>120650</xdr:colOff>
      <xdr:row>80</xdr:row>
      <xdr:rowOff>168911</xdr:rowOff>
    </xdr:to>
    <xdr:cxnSp macro="">
      <xdr:nvCxnSpPr>
        <xdr:cNvPr id="419" name="直線コネクタ 418"/>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152417</xdr:rowOff>
    </xdr:from>
    <xdr:ext cx="762000" cy="259045"/>
    <xdr:sp macro="" textlink="">
      <xdr:nvSpPr>
        <xdr:cNvPr id="420"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23</xdr:col>
      <xdr:colOff>628650</xdr:colOff>
      <xdr:row>74</xdr:row>
      <xdr:rowOff>66040</xdr:rowOff>
    </xdr:from>
    <xdr:to>
      <xdr:col>24</xdr:col>
      <xdr:colOff>120650</xdr:colOff>
      <xdr:row>74</xdr:row>
      <xdr:rowOff>66040</xdr:rowOff>
    </xdr:to>
    <xdr:cxnSp macro="">
      <xdr:nvCxnSpPr>
        <xdr:cNvPr id="421" name="直線コネクタ 420"/>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69850</xdr:rowOff>
    </xdr:from>
    <xdr:to>
      <xdr:col>24</xdr:col>
      <xdr:colOff>31750</xdr:colOff>
      <xdr:row>78</xdr:row>
      <xdr:rowOff>138430</xdr:rowOff>
    </xdr:to>
    <xdr:cxnSp macro="">
      <xdr:nvCxnSpPr>
        <xdr:cNvPr id="422" name="直線コネクタ 421"/>
        <xdr:cNvCxnSpPr/>
      </xdr:nvCxnSpPr>
      <xdr:spPr>
        <a:xfrm>
          <a:off x="15671800" y="1344295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23"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4" name="フローチャート : 判断 423"/>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107950</xdr:rowOff>
    </xdr:from>
    <xdr:to>
      <xdr:col>22</xdr:col>
      <xdr:colOff>565150</xdr:colOff>
      <xdr:row>78</xdr:row>
      <xdr:rowOff>69850</xdr:rowOff>
    </xdr:to>
    <xdr:cxnSp macro="">
      <xdr:nvCxnSpPr>
        <xdr:cNvPr id="425" name="直線コネクタ 424"/>
        <xdr:cNvCxnSpPr/>
      </xdr:nvCxnSpPr>
      <xdr:spPr>
        <a:xfrm>
          <a:off x="14782800" y="133096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6" name="フローチャート : 判断 425"/>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27" name="テキスト ボックス 426"/>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107950</xdr:rowOff>
    </xdr:from>
    <xdr:to>
      <xdr:col>21</xdr:col>
      <xdr:colOff>361950</xdr:colOff>
      <xdr:row>78</xdr:row>
      <xdr:rowOff>100330</xdr:rowOff>
    </xdr:to>
    <xdr:cxnSp macro="">
      <xdr:nvCxnSpPr>
        <xdr:cNvPr id="428" name="直線コネクタ 427"/>
        <xdr:cNvCxnSpPr/>
      </xdr:nvCxnSpPr>
      <xdr:spPr>
        <a:xfrm flipV="1">
          <a:off x="13893800" y="1330960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11430</xdr:rowOff>
    </xdr:from>
    <xdr:to>
      <xdr:col>21</xdr:col>
      <xdr:colOff>412750</xdr:colOff>
      <xdr:row>77</xdr:row>
      <xdr:rowOff>113030</xdr:rowOff>
    </xdr:to>
    <xdr:sp macro="" textlink="">
      <xdr:nvSpPr>
        <xdr:cNvPr id="429" name="フローチャート : 判断 428"/>
        <xdr:cNvSpPr/>
      </xdr:nvSpPr>
      <xdr:spPr>
        <a:xfrm>
          <a:off x="14732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123207</xdr:rowOff>
    </xdr:from>
    <xdr:ext cx="762000" cy="259045"/>
    <xdr:sp macro="" textlink="">
      <xdr:nvSpPr>
        <xdr:cNvPr id="430" name="テキスト ボックス 429"/>
        <xdr:cNvSpPr txBox="1"/>
      </xdr:nvSpPr>
      <xdr:spPr>
        <a:xfrm>
          <a:off x="14401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12700</xdr:rowOff>
    </xdr:from>
    <xdr:to>
      <xdr:col>20</xdr:col>
      <xdr:colOff>158750</xdr:colOff>
      <xdr:row>78</xdr:row>
      <xdr:rowOff>100330</xdr:rowOff>
    </xdr:to>
    <xdr:cxnSp macro="">
      <xdr:nvCxnSpPr>
        <xdr:cNvPr id="431" name="直線コネクタ 430"/>
        <xdr:cNvCxnSpPr/>
      </xdr:nvCxnSpPr>
      <xdr:spPr>
        <a:xfrm>
          <a:off x="13004800" y="133858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32" name="フローチャート : 判断 43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33" name="テキスト ボックス 43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34" name="フローチャート : 判断 433"/>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16527</xdr:rowOff>
    </xdr:from>
    <xdr:ext cx="762000" cy="259045"/>
    <xdr:sp macro="" textlink="">
      <xdr:nvSpPr>
        <xdr:cNvPr id="435" name="テキスト ボックス 434"/>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87630</xdr:rowOff>
    </xdr:from>
    <xdr:to>
      <xdr:col>24</xdr:col>
      <xdr:colOff>82550</xdr:colOff>
      <xdr:row>79</xdr:row>
      <xdr:rowOff>17780</xdr:rowOff>
    </xdr:to>
    <xdr:sp macro="" textlink="">
      <xdr:nvSpPr>
        <xdr:cNvPr id="441" name="円/楕円 440"/>
        <xdr:cNvSpPr/>
      </xdr:nvSpPr>
      <xdr:spPr>
        <a:xfrm>
          <a:off x="164592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59707</xdr:rowOff>
    </xdr:from>
    <xdr:ext cx="762000" cy="259045"/>
    <xdr:sp macro="" textlink="">
      <xdr:nvSpPr>
        <xdr:cNvPr id="442" name="公債費以外該当値テキスト"/>
        <xdr:cNvSpPr txBox="1"/>
      </xdr:nvSpPr>
      <xdr:spPr>
        <a:xfrm>
          <a:off x="165989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19050</xdr:rowOff>
    </xdr:from>
    <xdr:to>
      <xdr:col>22</xdr:col>
      <xdr:colOff>615950</xdr:colOff>
      <xdr:row>78</xdr:row>
      <xdr:rowOff>120650</xdr:rowOff>
    </xdr:to>
    <xdr:sp macro="" textlink="">
      <xdr:nvSpPr>
        <xdr:cNvPr id="443" name="円/楕円 442"/>
        <xdr:cNvSpPr/>
      </xdr:nvSpPr>
      <xdr:spPr>
        <a:xfrm>
          <a:off x="15621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105427</xdr:rowOff>
    </xdr:from>
    <xdr:ext cx="736600" cy="259045"/>
    <xdr:sp macro="" textlink="">
      <xdr:nvSpPr>
        <xdr:cNvPr id="444" name="テキスト ボックス 443"/>
        <xdr:cNvSpPr txBox="1"/>
      </xdr:nvSpPr>
      <xdr:spPr>
        <a:xfrm>
          <a:off x="15290800" y="1347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57150</xdr:rowOff>
    </xdr:from>
    <xdr:to>
      <xdr:col>21</xdr:col>
      <xdr:colOff>412750</xdr:colOff>
      <xdr:row>77</xdr:row>
      <xdr:rowOff>158750</xdr:rowOff>
    </xdr:to>
    <xdr:sp macro="" textlink="">
      <xdr:nvSpPr>
        <xdr:cNvPr id="445" name="円/楕円 444"/>
        <xdr:cNvSpPr/>
      </xdr:nvSpPr>
      <xdr:spPr>
        <a:xfrm>
          <a:off x="14732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143527</xdr:rowOff>
    </xdr:from>
    <xdr:ext cx="762000" cy="259045"/>
    <xdr:sp macro="" textlink="">
      <xdr:nvSpPr>
        <xdr:cNvPr id="446" name="テキスト ボックス 445"/>
        <xdr:cNvSpPr txBox="1"/>
      </xdr:nvSpPr>
      <xdr:spPr>
        <a:xfrm>
          <a:off x="14401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49530</xdr:rowOff>
    </xdr:from>
    <xdr:to>
      <xdr:col>20</xdr:col>
      <xdr:colOff>209550</xdr:colOff>
      <xdr:row>78</xdr:row>
      <xdr:rowOff>151130</xdr:rowOff>
    </xdr:to>
    <xdr:sp macro="" textlink="">
      <xdr:nvSpPr>
        <xdr:cNvPr id="447" name="円/楕円 446"/>
        <xdr:cNvSpPr/>
      </xdr:nvSpPr>
      <xdr:spPr>
        <a:xfrm>
          <a:off x="13843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135907</xdr:rowOff>
    </xdr:from>
    <xdr:ext cx="762000" cy="259045"/>
    <xdr:sp macro="" textlink="">
      <xdr:nvSpPr>
        <xdr:cNvPr id="448" name="テキスト ボックス 447"/>
        <xdr:cNvSpPr txBox="1"/>
      </xdr:nvSpPr>
      <xdr:spPr>
        <a:xfrm>
          <a:off x="13512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133350</xdr:rowOff>
    </xdr:from>
    <xdr:to>
      <xdr:col>19</xdr:col>
      <xdr:colOff>6350</xdr:colOff>
      <xdr:row>78</xdr:row>
      <xdr:rowOff>63500</xdr:rowOff>
    </xdr:to>
    <xdr:sp macro="" textlink="">
      <xdr:nvSpPr>
        <xdr:cNvPr id="449" name="円/楕円 448"/>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48277</xdr:rowOff>
    </xdr:from>
    <xdr:ext cx="762000" cy="259045"/>
    <xdr:sp macro="" textlink="">
      <xdr:nvSpPr>
        <xdr:cNvPr id="450" name="テキスト ボックス 449"/>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大阪府太子町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71427</xdr:rowOff>
    </xdr:from>
    <xdr:to>
      <xdr:col>4</xdr:col>
      <xdr:colOff>1117600</xdr:colOff>
      <xdr:row>19</xdr:row>
      <xdr:rowOff>160825</xdr:rowOff>
    </xdr:to>
    <xdr:cxnSp macro="">
      <xdr:nvCxnSpPr>
        <xdr:cNvPr id="45" name="直線コネクタ 44"/>
        <xdr:cNvCxnSpPr/>
      </xdr:nvCxnSpPr>
      <xdr:spPr bwMode="auto">
        <a:xfrm flipV="1">
          <a:off x="5651500" y="2176452"/>
          <a:ext cx="0" cy="12895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132902</xdr:rowOff>
    </xdr:from>
    <xdr:ext cx="762000" cy="259045"/>
    <xdr:sp macro="" textlink="">
      <xdr:nvSpPr>
        <xdr:cNvPr id="46" name="人口1人当たり決算額の推移最小値テキスト130"/>
        <xdr:cNvSpPr txBox="1"/>
      </xdr:nvSpPr>
      <xdr:spPr>
        <a:xfrm>
          <a:off x="5740400" y="34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61,811</a:t>
          </a:r>
          <a:endParaRPr kumimoji="1" lang="ja-JP" altLang="en-US" sz="1000" b="1">
            <a:latin typeface="ＭＳ Ｐゴシック"/>
          </a:endParaRPr>
        </a:p>
      </xdr:txBody>
    </xdr:sp>
    <xdr:clientData/>
  </xdr:oneCellAnchor>
  <xdr:twoCellAnchor>
    <xdr:from>
      <xdr:col>4</xdr:col>
      <xdr:colOff>1028700</xdr:colOff>
      <xdr:row>19</xdr:row>
      <xdr:rowOff>160825</xdr:rowOff>
    </xdr:from>
    <xdr:to>
      <xdr:col>5</xdr:col>
      <xdr:colOff>73025</xdr:colOff>
      <xdr:row>19</xdr:row>
      <xdr:rowOff>160825</xdr:rowOff>
    </xdr:to>
    <xdr:cxnSp macro="">
      <xdr:nvCxnSpPr>
        <xdr:cNvPr id="47" name="直線コネクタ 46"/>
        <xdr:cNvCxnSpPr/>
      </xdr:nvCxnSpPr>
      <xdr:spPr bwMode="auto">
        <a:xfrm>
          <a:off x="5562600" y="3466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157804</xdr:rowOff>
    </xdr:from>
    <xdr:ext cx="762000" cy="259045"/>
    <xdr:sp macro="" textlink="">
      <xdr:nvSpPr>
        <xdr:cNvPr id="48" name="人口1人当たり決算額の推移最大値テキスト130"/>
        <xdr:cNvSpPr txBox="1"/>
      </xdr:nvSpPr>
      <xdr:spPr>
        <a:xfrm>
          <a:off x="5740400" y="191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231,043</a:t>
          </a:r>
          <a:endParaRPr kumimoji="1" lang="ja-JP" altLang="en-US" sz="1000" b="1">
            <a:latin typeface="ＭＳ Ｐゴシック"/>
          </a:endParaRPr>
        </a:p>
      </xdr:txBody>
    </xdr:sp>
    <xdr:clientData/>
  </xdr:oneCellAnchor>
  <xdr:twoCellAnchor>
    <xdr:from>
      <xdr:col>4</xdr:col>
      <xdr:colOff>1028700</xdr:colOff>
      <xdr:row>12</xdr:row>
      <xdr:rowOff>71427</xdr:rowOff>
    </xdr:from>
    <xdr:to>
      <xdr:col>5</xdr:col>
      <xdr:colOff>73025</xdr:colOff>
      <xdr:row>12</xdr:row>
      <xdr:rowOff>71427</xdr:rowOff>
    </xdr:to>
    <xdr:cxnSp macro="">
      <xdr:nvCxnSpPr>
        <xdr:cNvPr id="49" name="直線コネクタ 48"/>
        <xdr:cNvCxnSpPr/>
      </xdr:nvCxnSpPr>
      <xdr:spPr bwMode="auto">
        <a:xfrm>
          <a:off x="5562600" y="217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61940</xdr:rowOff>
    </xdr:from>
    <xdr:to>
      <xdr:col>4</xdr:col>
      <xdr:colOff>1117600</xdr:colOff>
      <xdr:row>19</xdr:row>
      <xdr:rowOff>76274</xdr:rowOff>
    </xdr:to>
    <xdr:cxnSp macro="">
      <xdr:nvCxnSpPr>
        <xdr:cNvPr id="50" name="直線コネクタ 49"/>
        <xdr:cNvCxnSpPr/>
      </xdr:nvCxnSpPr>
      <xdr:spPr bwMode="auto">
        <a:xfrm flipV="1">
          <a:off x="5003800" y="3367115"/>
          <a:ext cx="647700" cy="14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108988</xdr:rowOff>
    </xdr:from>
    <xdr:ext cx="762000" cy="259045"/>
    <xdr:sp macro="" textlink="">
      <xdr:nvSpPr>
        <xdr:cNvPr id="51" name="人口1人当たり決算額の推移平均値テキスト130"/>
        <xdr:cNvSpPr txBox="1"/>
      </xdr:nvSpPr>
      <xdr:spPr>
        <a:xfrm>
          <a:off x="5740400" y="2899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92461</xdr:rowOff>
    </xdr:from>
    <xdr:to>
      <xdr:col>5</xdr:col>
      <xdr:colOff>34925</xdr:colOff>
      <xdr:row>18</xdr:row>
      <xdr:rowOff>22611</xdr:rowOff>
    </xdr:to>
    <xdr:sp macro="" textlink="">
      <xdr:nvSpPr>
        <xdr:cNvPr id="52" name="フローチャート : 判断 51"/>
        <xdr:cNvSpPr/>
      </xdr:nvSpPr>
      <xdr:spPr bwMode="auto">
        <a:xfrm>
          <a:off x="56007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73607</xdr:rowOff>
    </xdr:from>
    <xdr:to>
      <xdr:col>4</xdr:col>
      <xdr:colOff>469900</xdr:colOff>
      <xdr:row>19</xdr:row>
      <xdr:rowOff>76274</xdr:rowOff>
    </xdr:to>
    <xdr:cxnSp macro="">
      <xdr:nvCxnSpPr>
        <xdr:cNvPr id="53" name="直線コネクタ 52"/>
        <xdr:cNvCxnSpPr/>
      </xdr:nvCxnSpPr>
      <xdr:spPr bwMode="auto">
        <a:xfrm>
          <a:off x="4305300" y="3378782"/>
          <a:ext cx="698500" cy="2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115146</xdr:rowOff>
    </xdr:from>
    <xdr:to>
      <xdr:col>4</xdr:col>
      <xdr:colOff>520700</xdr:colOff>
      <xdr:row>18</xdr:row>
      <xdr:rowOff>45296</xdr:rowOff>
    </xdr:to>
    <xdr:sp macro="" textlink="">
      <xdr:nvSpPr>
        <xdr:cNvPr id="54" name="フローチャート : 判断 53"/>
        <xdr:cNvSpPr/>
      </xdr:nvSpPr>
      <xdr:spPr bwMode="auto">
        <a:xfrm>
          <a:off x="4953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55473</xdr:rowOff>
    </xdr:from>
    <xdr:ext cx="736600" cy="259045"/>
    <xdr:sp macro="" textlink="">
      <xdr:nvSpPr>
        <xdr:cNvPr id="55" name="テキスト ボックス 54"/>
        <xdr:cNvSpPr txBox="1"/>
      </xdr:nvSpPr>
      <xdr:spPr>
        <a:xfrm>
          <a:off x="4622800" y="284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43797</xdr:rowOff>
    </xdr:from>
    <xdr:to>
      <xdr:col>3</xdr:col>
      <xdr:colOff>904875</xdr:colOff>
      <xdr:row>19</xdr:row>
      <xdr:rowOff>73607</xdr:rowOff>
    </xdr:to>
    <xdr:cxnSp macro="">
      <xdr:nvCxnSpPr>
        <xdr:cNvPr id="56" name="直線コネクタ 55"/>
        <xdr:cNvCxnSpPr/>
      </xdr:nvCxnSpPr>
      <xdr:spPr bwMode="auto">
        <a:xfrm>
          <a:off x="3606800" y="3348972"/>
          <a:ext cx="698500" cy="29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108242</xdr:rowOff>
    </xdr:from>
    <xdr:to>
      <xdr:col>3</xdr:col>
      <xdr:colOff>955675</xdr:colOff>
      <xdr:row>18</xdr:row>
      <xdr:rowOff>38392</xdr:rowOff>
    </xdr:to>
    <xdr:sp macro="" textlink="">
      <xdr:nvSpPr>
        <xdr:cNvPr id="57" name="フローチャート : 判断 56"/>
        <xdr:cNvSpPr/>
      </xdr:nvSpPr>
      <xdr:spPr bwMode="auto">
        <a:xfrm>
          <a:off x="4254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48569</xdr:rowOff>
    </xdr:from>
    <xdr:ext cx="762000" cy="259045"/>
    <xdr:sp macro="" textlink="">
      <xdr:nvSpPr>
        <xdr:cNvPr id="58" name="テキスト ボックス 57"/>
        <xdr:cNvSpPr txBox="1"/>
      </xdr:nvSpPr>
      <xdr:spPr>
        <a:xfrm>
          <a:off x="3924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43797</xdr:rowOff>
    </xdr:from>
    <xdr:to>
      <xdr:col>3</xdr:col>
      <xdr:colOff>206375</xdr:colOff>
      <xdr:row>19</xdr:row>
      <xdr:rowOff>62459</xdr:rowOff>
    </xdr:to>
    <xdr:cxnSp macro="">
      <xdr:nvCxnSpPr>
        <xdr:cNvPr id="59" name="直線コネクタ 58"/>
        <xdr:cNvCxnSpPr/>
      </xdr:nvCxnSpPr>
      <xdr:spPr bwMode="auto">
        <a:xfrm flipV="1">
          <a:off x="2908300" y="3348972"/>
          <a:ext cx="698500" cy="18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90061</xdr:rowOff>
    </xdr:from>
    <xdr:to>
      <xdr:col>3</xdr:col>
      <xdr:colOff>257175</xdr:colOff>
      <xdr:row>18</xdr:row>
      <xdr:rowOff>20211</xdr:rowOff>
    </xdr:to>
    <xdr:sp macro="" textlink="">
      <xdr:nvSpPr>
        <xdr:cNvPr id="60" name="フローチャート : 判断 59"/>
        <xdr:cNvSpPr/>
      </xdr:nvSpPr>
      <xdr:spPr bwMode="auto">
        <a:xfrm>
          <a:off x="35560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30388</xdr:rowOff>
    </xdr:from>
    <xdr:ext cx="762000" cy="259045"/>
    <xdr:sp macro="" textlink="">
      <xdr:nvSpPr>
        <xdr:cNvPr id="61" name="テキスト ボックス 60"/>
        <xdr:cNvSpPr txBox="1"/>
      </xdr:nvSpPr>
      <xdr:spPr>
        <a:xfrm>
          <a:off x="32258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112311</xdr:rowOff>
    </xdr:from>
    <xdr:to>
      <xdr:col>2</xdr:col>
      <xdr:colOff>692150</xdr:colOff>
      <xdr:row>18</xdr:row>
      <xdr:rowOff>42461</xdr:rowOff>
    </xdr:to>
    <xdr:sp macro="" textlink="">
      <xdr:nvSpPr>
        <xdr:cNvPr id="62" name="フローチャート : 判断 61"/>
        <xdr:cNvSpPr/>
      </xdr:nvSpPr>
      <xdr:spPr bwMode="auto">
        <a:xfrm>
          <a:off x="2857500" y="3074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52638</xdr:rowOff>
    </xdr:from>
    <xdr:ext cx="762000" cy="259045"/>
    <xdr:sp macro="" textlink="">
      <xdr:nvSpPr>
        <xdr:cNvPr id="63" name="テキスト ボックス 62"/>
        <xdr:cNvSpPr txBox="1"/>
      </xdr:nvSpPr>
      <xdr:spPr>
        <a:xfrm>
          <a:off x="2527300" y="284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11140</xdr:rowOff>
    </xdr:from>
    <xdr:to>
      <xdr:col>5</xdr:col>
      <xdr:colOff>34925</xdr:colOff>
      <xdr:row>19</xdr:row>
      <xdr:rowOff>112740</xdr:rowOff>
    </xdr:to>
    <xdr:sp macro="" textlink="">
      <xdr:nvSpPr>
        <xdr:cNvPr id="69" name="円/楕円 68"/>
        <xdr:cNvSpPr/>
      </xdr:nvSpPr>
      <xdr:spPr bwMode="auto">
        <a:xfrm>
          <a:off x="5600700" y="3316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91167</xdr:rowOff>
    </xdr:from>
    <xdr:ext cx="762000" cy="259045"/>
    <xdr:sp macro="" textlink="">
      <xdr:nvSpPr>
        <xdr:cNvPr id="70" name="人口1人当たり決算額の推移該当値テキスト130"/>
        <xdr:cNvSpPr txBox="1"/>
      </xdr:nvSpPr>
      <xdr:spPr>
        <a:xfrm>
          <a:off x="5740400" y="322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74,788</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25474</xdr:rowOff>
    </xdr:from>
    <xdr:to>
      <xdr:col>4</xdr:col>
      <xdr:colOff>520700</xdr:colOff>
      <xdr:row>19</xdr:row>
      <xdr:rowOff>127074</xdr:rowOff>
    </xdr:to>
    <xdr:sp macro="" textlink="">
      <xdr:nvSpPr>
        <xdr:cNvPr id="71" name="円/楕円 70"/>
        <xdr:cNvSpPr/>
      </xdr:nvSpPr>
      <xdr:spPr bwMode="auto">
        <a:xfrm>
          <a:off x="4953000" y="3330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111851</xdr:rowOff>
    </xdr:from>
    <xdr:ext cx="736600" cy="259045"/>
    <xdr:sp macro="" textlink="">
      <xdr:nvSpPr>
        <xdr:cNvPr id="72" name="テキスト ボックス 71"/>
        <xdr:cNvSpPr txBox="1"/>
      </xdr:nvSpPr>
      <xdr:spPr>
        <a:xfrm>
          <a:off x="4622800" y="3417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72,907</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22807</xdr:rowOff>
    </xdr:from>
    <xdr:to>
      <xdr:col>3</xdr:col>
      <xdr:colOff>955675</xdr:colOff>
      <xdr:row>19</xdr:row>
      <xdr:rowOff>124407</xdr:rowOff>
    </xdr:to>
    <xdr:sp macro="" textlink="">
      <xdr:nvSpPr>
        <xdr:cNvPr id="73" name="円/楕円 72"/>
        <xdr:cNvSpPr/>
      </xdr:nvSpPr>
      <xdr:spPr bwMode="auto">
        <a:xfrm>
          <a:off x="4254500" y="3327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109184</xdr:rowOff>
    </xdr:from>
    <xdr:ext cx="762000" cy="259045"/>
    <xdr:sp macro="" textlink="">
      <xdr:nvSpPr>
        <xdr:cNvPr id="74" name="テキスト ボックス 73"/>
        <xdr:cNvSpPr txBox="1"/>
      </xdr:nvSpPr>
      <xdr:spPr>
        <a:xfrm>
          <a:off x="3924300" y="341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73,257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164447</xdr:rowOff>
    </xdr:from>
    <xdr:to>
      <xdr:col>3</xdr:col>
      <xdr:colOff>257175</xdr:colOff>
      <xdr:row>19</xdr:row>
      <xdr:rowOff>94597</xdr:rowOff>
    </xdr:to>
    <xdr:sp macro="" textlink="">
      <xdr:nvSpPr>
        <xdr:cNvPr id="75" name="円/楕円 74"/>
        <xdr:cNvSpPr/>
      </xdr:nvSpPr>
      <xdr:spPr bwMode="auto">
        <a:xfrm>
          <a:off x="3556000" y="3298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79374</xdr:rowOff>
    </xdr:from>
    <xdr:ext cx="762000" cy="259045"/>
    <xdr:sp macro="" textlink="">
      <xdr:nvSpPr>
        <xdr:cNvPr id="76" name="テキスト ボックス 75"/>
        <xdr:cNvSpPr txBox="1"/>
      </xdr:nvSpPr>
      <xdr:spPr>
        <a:xfrm>
          <a:off x="3225800" y="338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77,169</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11659</xdr:rowOff>
    </xdr:from>
    <xdr:to>
      <xdr:col>2</xdr:col>
      <xdr:colOff>692150</xdr:colOff>
      <xdr:row>19</xdr:row>
      <xdr:rowOff>113259</xdr:rowOff>
    </xdr:to>
    <xdr:sp macro="" textlink="">
      <xdr:nvSpPr>
        <xdr:cNvPr id="77" name="円/楕円 76"/>
        <xdr:cNvSpPr/>
      </xdr:nvSpPr>
      <xdr:spPr bwMode="auto">
        <a:xfrm>
          <a:off x="2857500" y="3316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98036</xdr:rowOff>
    </xdr:from>
    <xdr:ext cx="762000" cy="259045"/>
    <xdr:sp macro="" textlink="">
      <xdr:nvSpPr>
        <xdr:cNvPr id="78" name="テキスト ボックス 77"/>
        <xdr:cNvSpPr txBox="1"/>
      </xdr:nvSpPr>
      <xdr:spPr>
        <a:xfrm>
          <a:off x="2527300" y="3403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74,720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93561</xdr:rowOff>
    </xdr:from>
    <xdr:to>
      <xdr:col>4</xdr:col>
      <xdr:colOff>1117600</xdr:colOff>
      <xdr:row>37</xdr:row>
      <xdr:rowOff>188264</xdr:rowOff>
    </xdr:to>
    <xdr:cxnSp macro="">
      <xdr:nvCxnSpPr>
        <xdr:cNvPr id="106" name="直線コネクタ 105"/>
        <xdr:cNvCxnSpPr/>
      </xdr:nvCxnSpPr>
      <xdr:spPr bwMode="auto">
        <a:xfrm flipV="1">
          <a:off x="5651500" y="6018111"/>
          <a:ext cx="0" cy="12948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160341</xdr:rowOff>
    </xdr:from>
    <xdr:ext cx="762000" cy="259045"/>
    <xdr:sp macro="" textlink="">
      <xdr:nvSpPr>
        <xdr:cNvPr id="107" name="人口1人当たり決算額の推移最小値テキスト445"/>
        <xdr:cNvSpPr txBox="1"/>
      </xdr:nvSpPr>
      <xdr:spPr>
        <a:xfrm>
          <a:off x="5740400" y="728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-10,824</a:t>
          </a:r>
          <a:endParaRPr kumimoji="1" lang="ja-JP" altLang="en-US" sz="1000" b="1">
            <a:latin typeface="ＭＳ Ｐゴシック"/>
          </a:endParaRPr>
        </a:p>
      </xdr:txBody>
    </xdr:sp>
    <xdr:clientData/>
  </xdr:oneCellAnchor>
  <xdr:twoCellAnchor>
    <xdr:from>
      <xdr:col>4</xdr:col>
      <xdr:colOff>1028700</xdr:colOff>
      <xdr:row>37</xdr:row>
      <xdr:rowOff>188264</xdr:rowOff>
    </xdr:from>
    <xdr:to>
      <xdr:col>5</xdr:col>
      <xdr:colOff>73025</xdr:colOff>
      <xdr:row>37</xdr:row>
      <xdr:rowOff>188264</xdr:rowOff>
    </xdr:to>
    <xdr:cxnSp macro="">
      <xdr:nvCxnSpPr>
        <xdr:cNvPr id="108" name="直線コネクタ 107"/>
        <xdr:cNvCxnSpPr/>
      </xdr:nvCxnSpPr>
      <xdr:spPr bwMode="auto">
        <a:xfrm>
          <a:off x="5562600" y="7312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8488</xdr:rowOff>
    </xdr:from>
    <xdr:ext cx="762000" cy="259045"/>
    <xdr:sp macro="" textlink="">
      <xdr:nvSpPr>
        <xdr:cNvPr id="109" name="人口1人当たり決算額の推移最大値テキスト445"/>
        <xdr:cNvSpPr txBox="1"/>
      </xdr:nvSpPr>
      <xdr:spPr>
        <a:xfrm>
          <a:off x="5740400" y="576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91,133</a:t>
          </a:r>
          <a:endParaRPr kumimoji="1" lang="ja-JP" altLang="en-US" sz="1000" b="1">
            <a:latin typeface="ＭＳ Ｐゴシック"/>
          </a:endParaRPr>
        </a:p>
      </xdr:txBody>
    </xdr:sp>
    <xdr:clientData/>
  </xdr:oneCellAnchor>
  <xdr:twoCellAnchor>
    <xdr:from>
      <xdr:col>4</xdr:col>
      <xdr:colOff>1028700</xdr:colOff>
      <xdr:row>33</xdr:row>
      <xdr:rowOff>93561</xdr:rowOff>
    </xdr:from>
    <xdr:to>
      <xdr:col>5</xdr:col>
      <xdr:colOff>73025</xdr:colOff>
      <xdr:row>33</xdr:row>
      <xdr:rowOff>93561</xdr:rowOff>
    </xdr:to>
    <xdr:cxnSp macro="">
      <xdr:nvCxnSpPr>
        <xdr:cNvPr id="110" name="直線コネクタ 109"/>
        <xdr:cNvCxnSpPr/>
      </xdr:nvCxnSpPr>
      <xdr:spPr bwMode="auto">
        <a:xfrm>
          <a:off x="5562600" y="6018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2959</xdr:rowOff>
    </xdr:from>
    <xdr:to>
      <xdr:col>4</xdr:col>
      <xdr:colOff>1117600</xdr:colOff>
      <xdr:row>36</xdr:row>
      <xdr:rowOff>31471</xdr:rowOff>
    </xdr:to>
    <xdr:cxnSp macro="">
      <xdr:nvCxnSpPr>
        <xdr:cNvPr id="111" name="直線コネクタ 110"/>
        <xdr:cNvCxnSpPr/>
      </xdr:nvCxnSpPr>
      <xdr:spPr bwMode="auto">
        <a:xfrm>
          <a:off x="5003800" y="6956209"/>
          <a:ext cx="647700" cy="28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63009</xdr:rowOff>
    </xdr:from>
    <xdr:ext cx="762000" cy="259045"/>
    <xdr:sp macro="" textlink="">
      <xdr:nvSpPr>
        <xdr:cNvPr id="112" name="人口1人当たり決算額の推移平均値テキスト445"/>
        <xdr:cNvSpPr txBox="1"/>
      </xdr:nvSpPr>
      <xdr:spPr>
        <a:xfrm>
          <a:off x="5740400" y="667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217932</xdr:rowOff>
    </xdr:from>
    <xdr:to>
      <xdr:col>5</xdr:col>
      <xdr:colOff>34925</xdr:colOff>
      <xdr:row>35</xdr:row>
      <xdr:rowOff>319532</xdr:rowOff>
    </xdr:to>
    <xdr:sp macro="" textlink="">
      <xdr:nvSpPr>
        <xdr:cNvPr id="113" name="フローチャート : 判断 112"/>
        <xdr:cNvSpPr/>
      </xdr:nvSpPr>
      <xdr:spPr bwMode="auto">
        <a:xfrm>
          <a:off x="5600700" y="6828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329261</xdr:rowOff>
    </xdr:from>
    <xdr:to>
      <xdr:col>4</xdr:col>
      <xdr:colOff>469900</xdr:colOff>
      <xdr:row>36</xdr:row>
      <xdr:rowOff>2959</xdr:rowOff>
    </xdr:to>
    <xdr:cxnSp macro="">
      <xdr:nvCxnSpPr>
        <xdr:cNvPr id="114" name="直線コネクタ 113"/>
        <xdr:cNvCxnSpPr/>
      </xdr:nvCxnSpPr>
      <xdr:spPr bwMode="auto">
        <a:xfrm>
          <a:off x="4305300" y="6939611"/>
          <a:ext cx="698500" cy="16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187617</xdr:rowOff>
    </xdr:from>
    <xdr:to>
      <xdr:col>4</xdr:col>
      <xdr:colOff>520700</xdr:colOff>
      <xdr:row>35</xdr:row>
      <xdr:rowOff>289217</xdr:rowOff>
    </xdr:to>
    <xdr:sp macro="" textlink="">
      <xdr:nvSpPr>
        <xdr:cNvPr id="115" name="フローチャート : 判断 114"/>
        <xdr:cNvSpPr/>
      </xdr:nvSpPr>
      <xdr:spPr bwMode="auto">
        <a:xfrm>
          <a:off x="49530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299394</xdr:rowOff>
    </xdr:from>
    <xdr:ext cx="736600" cy="259045"/>
    <xdr:sp macro="" textlink="">
      <xdr:nvSpPr>
        <xdr:cNvPr id="116" name="テキスト ボックス 115"/>
        <xdr:cNvSpPr txBox="1"/>
      </xdr:nvSpPr>
      <xdr:spPr>
        <a:xfrm>
          <a:off x="4622800" y="6566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277520</xdr:rowOff>
    </xdr:from>
    <xdr:to>
      <xdr:col>3</xdr:col>
      <xdr:colOff>904875</xdr:colOff>
      <xdr:row>35</xdr:row>
      <xdr:rowOff>329261</xdr:rowOff>
    </xdr:to>
    <xdr:cxnSp macro="">
      <xdr:nvCxnSpPr>
        <xdr:cNvPr id="117" name="直線コネクタ 116"/>
        <xdr:cNvCxnSpPr/>
      </xdr:nvCxnSpPr>
      <xdr:spPr bwMode="auto">
        <a:xfrm>
          <a:off x="3606800" y="6887870"/>
          <a:ext cx="698500" cy="51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168211</xdr:rowOff>
    </xdr:from>
    <xdr:to>
      <xdr:col>3</xdr:col>
      <xdr:colOff>955675</xdr:colOff>
      <xdr:row>35</xdr:row>
      <xdr:rowOff>269811</xdr:rowOff>
    </xdr:to>
    <xdr:sp macro="" textlink="">
      <xdr:nvSpPr>
        <xdr:cNvPr id="118" name="フローチャート : 判断 117"/>
        <xdr:cNvSpPr/>
      </xdr:nvSpPr>
      <xdr:spPr bwMode="auto">
        <a:xfrm>
          <a:off x="42545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279988</xdr:rowOff>
    </xdr:from>
    <xdr:ext cx="762000" cy="259045"/>
    <xdr:sp macro="" textlink="">
      <xdr:nvSpPr>
        <xdr:cNvPr id="119" name="テキスト ボックス 118"/>
        <xdr:cNvSpPr txBox="1"/>
      </xdr:nvSpPr>
      <xdr:spPr>
        <a:xfrm>
          <a:off x="3924300" y="654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233121</xdr:rowOff>
    </xdr:from>
    <xdr:to>
      <xdr:col>3</xdr:col>
      <xdr:colOff>206375</xdr:colOff>
      <xdr:row>35</xdr:row>
      <xdr:rowOff>277520</xdr:rowOff>
    </xdr:to>
    <xdr:cxnSp macro="">
      <xdr:nvCxnSpPr>
        <xdr:cNvPr id="120" name="直線コネクタ 119"/>
        <xdr:cNvCxnSpPr/>
      </xdr:nvCxnSpPr>
      <xdr:spPr bwMode="auto">
        <a:xfrm>
          <a:off x="2908300" y="6843471"/>
          <a:ext cx="698500" cy="44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135801</xdr:rowOff>
    </xdr:from>
    <xdr:to>
      <xdr:col>3</xdr:col>
      <xdr:colOff>257175</xdr:colOff>
      <xdr:row>35</xdr:row>
      <xdr:rowOff>237401</xdr:rowOff>
    </xdr:to>
    <xdr:sp macro="" textlink="">
      <xdr:nvSpPr>
        <xdr:cNvPr id="121" name="フローチャート : 判断 120"/>
        <xdr:cNvSpPr/>
      </xdr:nvSpPr>
      <xdr:spPr bwMode="auto">
        <a:xfrm>
          <a:off x="35560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247578</xdr:rowOff>
    </xdr:from>
    <xdr:ext cx="762000" cy="259045"/>
    <xdr:sp macro="" textlink="">
      <xdr:nvSpPr>
        <xdr:cNvPr id="122" name="テキスト ボックス 121"/>
        <xdr:cNvSpPr txBox="1"/>
      </xdr:nvSpPr>
      <xdr:spPr>
        <a:xfrm>
          <a:off x="3225800" y="651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136893</xdr:rowOff>
    </xdr:from>
    <xdr:to>
      <xdr:col>2</xdr:col>
      <xdr:colOff>692150</xdr:colOff>
      <xdr:row>35</xdr:row>
      <xdr:rowOff>238493</xdr:rowOff>
    </xdr:to>
    <xdr:sp macro="" textlink="">
      <xdr:nvSpPr>
        <xdr:cNvPr id="123" name="フローチャート : 判断 122"/>
        <xdr:cNvSpPr/>
      </xdr:nvSpPr>
      <xdr:spPr bwMode="auto">
        <a:xfrm>
          <a:off x="2857500" y="674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248670</xdr:rowOff>
    </xdr:from>
    <xdr:ext cx="762000" cy="259045"/>
    <xdr:sp macro="" textlink="">
      <xdr:nvSpPr>
        <xdr:cNvPr id="124" name="テキスト ボックス 123"/>
        <xdr:cNvSpPr txBox="1"/>
      </xdr:nvSpPr>
      <xdr:spPr>
        <a:xfrm>
          <a:off x="2527300" y="651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323571</xdr:rowOff>
    </xdr:from>
    <xdr:to>
      <xdr:col>5</xdr:col>
      <xdr:colOff>34925</xdr:colOff>
      <xdr:row>36</xdr:row>
      <xdr:rowOff>82271</xdr:rowOff>
    </xdr:to>
    <xdr:sp macro="" textlink="">
      <xdr:nvSpPr>
        <xdr:cNvPr id="130" name="円/楕円 129"/>
        <xdr:cNvSpPr/>
      </xdr:nvSpPr>
      <xdr:spPr bwMode="auto">
        <a:xfrm>
          <a:off x="5600700" y="6933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295648</xdr:rowOff>
    </xdr:from>
    <xdr:ext cx="762000" cy="259045"/>
    <xdr:sp macro="" textlink="">
      <xdr:nvSpPr>
        <xdr:cNvPr id="131" name="人口1人当たり決算額の推移該当値テキスト445"/>
        <xdr:cNvSpPr txBox="1"/>
      </xdr:nvSpPr>
      <xdr:spPr>
        <a:xfrm>
          <a:off x="5740400" y="6905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15,022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295059</xdr:rowOff>
    </xdr:from>
    <xdr:to>
      <xdr:col>4</xdr:col>
      <xdr:colOff>520700</xdr:colOff>
      <xdr:row>36</xdr:row>
      <xdr:rowOff>53759</xdr:rowOff>
    </xdr:to>
    <xdr:sp macro="" textlink="">
      <xdr:nvSpPr>
        <xdr:cNvPr id="132" name="円/楕円 131"/>
        <xdr:cNvSpPr/>
      </xdr:nvSpPr>
      <xdr:spPr bwMode="auto">
        <a:xfrm>
          <a:off x="4953000" y="6905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38536</xdr:rowOff>
    </xdr:from>
    <xdr:ext cx="736600" cy="259045"/>
    <xdr:sp macro="" textlink="">
      <xdr:nvSpPr>
        <xdr:cNvPr id="133" name="テキスト ボックス 132"/>
        <xdr:cNvSpPr txBox="1"/>
      </xdr:nvSpPr>
      <xdr:spPr>
        <a:xfrm>
          <a:off x="4622800" y="6991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17,267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278461</xdr:rowOff>
    </xdr:from>
    <xdr:to>
      <xdr:col>3</xdr:col>
      <xdr:colOff>955675</xdr:colOff>
      <xdr:row>36</xdr:row>
      <xdr:rowOff>37161</xdr:rowOff>
    </xdr:to>
    <xdr:sp macro="" textlink="">
      <xdr:nvSpPr>
        <xdr:cNvPr id="134" name="円/楕円 133"/>
        <xdr:cNvSpPr/>
      </xdr:nvSpPr>
      <xdr:spPr bwMode="auto">
        <a:xfrm>
          <a:off x="4254500" y="6888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21938</xdr:rowOff>
    </xdr:from>
    <xdr:ext cx="762000" cy="259045"/>
    <xdr:sp macro="" textlink="">
      <xdr:nvSpPr>
        <xdr:cNvPr id="135" name="テキスト ボックス 134"/>
        <xdr:cNvSpPr txBox="1"/>
      </xdr:nvSpPr>
      <xdr:spPr>
        <a:xfrm>
          <a:off x="3924300" y="697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18,574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226720</xdr:rowOff>
    </xdr:from>
    <xdr:to>
      <xdr:col>3</xdr:col>
      <xdr:colOff>257175</xdr:colOff>
      <xdr:row>35</xdr:row>
      <xdr:rowOff>328320</xdr:rowOff>
    </xdr:to>
    <xdr:sp macro="" textlink="">
      <xdr:nvSpPr>
        <xdr:cNvPr id="136" name="円/楕円 135"/>
        <xdr:cNvSpPr/>
      </xdr:nvSpPr>
      <xdr:spPr bwMode="auto">
        <a:xfrm>
          <a:off x="3556000" y="6837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313097</xdr:rowOff>
    </xdr:from>
    <xdr:ext cx="762000" cy="259045"/>
    <xdr:sp macro="" textlink="">
      <xdr:nvSpPr>
        <xdr:cNvPr id="137" name="テキスト ボックス 136"/>
        <xdr:cNvSpPr txBox="1"/>
      </xdr:nvSpPr>
      <xdr:spPr>
        <a:xfrm>
          <a:off x="3225800" y="69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22,648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182321</xdr:rowOff>
    </xdr:from>
    <xdr:to>
      <xdr:col>2</xdr:col>
      <xdr:colOff>692150</xdr:colOff>
      <xdr:row>35</xdr:row>
      <xdr:rowOff>283921</xdr:rowOff>
    </xdr:to>
    <xdr:sp macro="" textlink="">
      <xdr:nvSpPr>
        <xdr:cNvPr id="138" name="円/楕円 137"/>
        <xdr:cNvSpPr/>
      </xdr:nvSpPr>
      <xdr:spPr bwMode="auto">
        <a:xfrm>
          <a:off x="2857500" y="6792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268698</xdr:rowOff>
    </xdr:from>
    <xdr:ext cx="762000" cy="259045"/>
    <xdr:sp macro="" textlink="">
      <xdr:nvSpPr>
        <xdr:cNvPr id="139" name="テキスト ボックス 138"/>
        <xdr:cNvSpPr txBox="1"/>
      </xdr:nvSpPr>
      <xdr:spPr>
        <a:xfrm>
          <a:off x="2527300" y="687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大阪府太子町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年度の実質収支は</a:t>
          </a:r>
          <a:r>
            <a:rPr lang="ja-JP" altLang="en-US" sz="1100" b="0" i="0" baseline="0">
              <a:solidFill>
                <a:schemeClr val="dk1"/>
              </a:solidFill>
              <a:effectLst/>
              <a:latin typeface="+mn-lt"/>
              <a:ea typeface="+mn-ea"/>
              <a:cs typeface="+mn-cs"/>
            </a:rPr>
            <a:t>１０２</a:t>
          </a:r>
          <a:r>
            <a:rPr lang="ja-JP" altLang="ja-JP" sz="1100" b="0" i="0" baseline="0">
              <a:solidFill>
                <a:schemeClr val="dk1"/>
              </a:solidFill>
              <a:effectLst/>
              <a:latin typeface="+mn-lt"/>
              <a:ea typeface="+mn-ea"/>
              <a:cs typeface="+mn-cs"/>
            </a:rPr>
            <a:t>百万円の黒字となり、実質収支比率は</a:t>
          </a:r>
          <a:r>
            <a:rPr lang="ja-JP" altLang="en-US" sz="1100" b="0" i="0" baseline="0">
              <a:solidFill>
                <a:schemeClr val="dk1"/>
              </a:solidFill>
              <a:effectLst/>
              <a:latin typeface="+mn-lt"/>
              <a:ea typeface="+mn-ea"/>
              <a:cs typeface="+mn-cs"/>
            </a:rPr>
            <a:t>３．２６</a:t>
          </a:r>
          <a:r>
            <a:rPr lang="ja-JP" altLang="ja-JP" sz="1100" b="0" i="0" baseline="0">
              <a:solidFill>
                <a:schemeClr val="dk1"/>
              </a:solidFill>
              <a:effectLst/>
              <a:latin typeface="+mn-lt"/>
              <a:ea typeface="+mn-ea"/>
              <a:cs typeface="+mn-cs"/>
            </a:rPr>
            <a:t>％と平成２</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年度以降、概ね１％から</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％の間で推移している。また、財政調整基金残高は１，５</a:t>
          </a:r>
          <a:r>
            <a:rPr lang="ja-JP" altLang="en-US" sz="1100" b="0" i="0" baseline="0">
              <a:solidFill>
                <a:schemeClr val="dk1"/>
              </a:solidFill>
              <a:effectLst/>
              <a:latin typeface="+mn-lt"/>
              <a:ea typeface="+mn-ea"/>
              <a:cs typeface="+mn-cs"/>
            </a:rPr>
            <a:t>０３</a:t>
          </a:r>
          <a:r>
            <a:rPr lang="ja-JP" altLang="ja-JP" sz="1100" b="0" i="0" baseline="0">
              <a:solidFill>
                <a:schemeClr val="dk1"/>
              </a:solidFill>
              <a:effectLst/>
              <a:latin typeface="+mn-lt"/>
              <a:ea typeface="+mn-ea"/>
              <a:cs typeface="+mn-cs"/>
            </a:rPr>
            <a:t>百万円で、標準財政規模（３，１</a:t>
          </a:r>
          <a:r>
            <a:rPr lang="ja-JP" altLang="en-US" sz="1100" b="0" i="0" baseline="0">
              <a:solidFill>
                <a:schemeClr val="dk1"/>
              </a:solidFill>
              <a:effectLst/>
              <a:latin typeface="+mn-lt"/>
              <a:ea typeface="+mn-ea"/>
              <a:cs typeface="+mn-cs"/>
            </a:rPr>
            <a:t>３０</a:t>
          </a:r>
          <a:r>
            <a:rPr lang="ja-JP" altLang="ja-JP" sz="1100" b="0" i="0" baseline="0">
              <a:solidFill>
                <a:schemeClr val="dk1"/>
              </a:solidFill>
              <a:effectLst/>
              <a:latin typeface="+mn-lt"/>
              <a:ea typeface="+mn-ea"/>
              <a:cs typeface="+mn-cs"/>
            </a:rPr>
            <a:t>百万円）に対する比率は、４</a:t>
          </a:r>
          <a:r>
            <a:rPr lang="ja-JP" altLang="en-US" sz="1100" b="0" i="0" baseline="0">
              <a:solidFill>
                <a:schemeClr val="dk1"/>
              </a:solidFill>
              <a:effectLst/>
              <a:latin typeface="+mn-lt"/>
              <a:ea typeface="+mn-ea"/>
              <a:cs typeface="+mn-cs"/>
            </a:rPr>
            <a:t>８．０１</a:t>
          </a:r>
          <a:r>
            <a:rPr lang="ja-JP" altLang="ja-JP" sz="1100" b="0" i="0" baseline="0">
              <a:solidFill>
                <a:schemeClr val="dk1"/>
              </a:solidFill>
              <a:effectLst/>
              <a:latin typeface="+mn-lt"/>
              <a:ea typeface="+mn-ea"/>
              <a:cs typeface="+mn-cs"/>
            </a:rPr>
            <a:t>％となっている。これは、</a:t>
          </a:r>
          <a:r>
            <a:rPr lang="ja-JP" altLang="en-US" sz="1100" b="0" i="0" baseline="0">
              <a:solidFill>
                <a:schemeClr val="dk1"/>
              </a:solidFill>
              <a:effectLst/>
              <a:latin typeface="+mn-lt"/>
              <a:ea typeface="+mn-ea"/>
              <a:cs typeface="+mn-cs"/>
            </a:rPr>
            <a:t>これまでの</a:t>
          </a:r>
          <a:r>
            <a:rPr lang="ja-JP" altLang="ja-JP" sz="1100" b="0" i="0" baseline="0">
              <a:solidFill>
                <a:schemeClr val="dk1"/>
              </a:solidFill>
              <a:effectLst/>
              <a:latin typeface="+mn-lt"/>
              <a:ea typeface="+mn-ea"/>
              <a:cs typeface="+mn-cs"/>
            </a:rPr>
            <a:t>法定積立</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次年度</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発生する「たばこ税大阪府交付金」の財源確保のため</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積立て</a:t>
          </a:r>
          <a:r>
            <a:rPr lang="ja-JP" altLang="en-US" sz="1100" b="0" i="0" baseline="0">
              <a:solidFill>
                <a:schemeClr val="dk1"/>
              </a:solidFill>
              <a:effectLst/>
              <a:latin typeface="+mn-lt"/>
              <a:ea typeface="+mn-ea"/>
              <a:cs typeface="+mn-cs"/>
            </a:rPr>
            <a:t>などによるものである。今後においても引き続き事務事業の見直しなどによる経費削減を図るとともに</a:t>
          </a:r>
          <a:r>
            <a:rPr lang="ja-JP" altLang="ja-JP" sz="1100" b="0" i="0" baseline="0">
              <a:solidFill>
                <a:schemeClr val="dk1"/>
              </a:solidFill>
              <a:effectLst/>
              <a:latin typeface="+mn-lt"/>
              <a:ea typeface="+mn-ea"/>
              <a:cs typeface="+mn-cs"/>
            </a:rPr>
            <a:t>財政調整基金</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繰入に依存しない財政運営</a:t>
          </a:r>
          <a:r>
            <a:rPr lang="ja-JP" altLang="en-US" sz="1100" b="0" i="0" baseline="0">
              <a:solidFill>
                <a:schemeClr val="dk1"/>
              </a:solidFill>
              <a:effectLst/>
              <a:latin typeface="+mn-lt"/>
              <a:ea typeface="+mn-ea"/>
              <a:cs typeface="+mn-cs"/>
            </a:rPr>
            <a:t>に努める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大阪府太子町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年度の連結実質赤字比率は生じておらず、早期健全化基準（２０％）、財政再生基準（３</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％）を下回っている。また、</a:t>
          </a:r>
          <a:r>
            <a:rPr lang="ja-JP" altLang="en-US" sz="1100" b="0" i="0" baseline="0">
              <a:solidFill>
                <a:schemeClr val="dk1"/>
              </a:solidFill>
              <a:effectLst/>
              <a:latin typeface="+mn-lt"/>
              <a:ea typeface="+mn-ea"/>
              <a:cs typeface="+mn-cs"/>
            </a:rPr>
            <a:t>一般会計以外</a:t>
          </a:r>
          <a:r>
            <a:rPr lang="ja-JP" altLang="ja-JP" sz="1100" b="0" i="0" baseline="0">
              <a:solidFill>
                <a:schemeClr val="dk1"/>
              </a:solidFill>
              <a:effectLst/>
              <a:latin typeface="+mn-lt"/>
              <a:ea typeface="+mn-ea"/>
              <a:cs typeface="+mn-cs"/>
            </a:rPr>
            <a:t>においても赤字決算となった会計はなかった。</a:t>
          </a:r>
          <a:endParaRPr lang="ja-JP" altLang="ja-JP" sz="1400">
            <a:effectLst/>
          </a:endParaRPr>
        </a:p>
        <a:p>
          <a:pPr rtl="0"/>
          <a:r>
            <a:rPr lang="ja-JP" altLang="ja-JP" sz="1100" b="0" i="0" baseline="0">
              <a:solidFill>
                <a:schemeClr val="dk1"/>
              </a:solidFill>
              <a:effectLst/>
              <a:latin typeface="+mn-lt"/>
              <a:ea typeface="+mn-ea"/>
              <a:cs typeface="+mn-cs"/>
            </a:rPr>
            <a:t>黒字額の内訳では、水道事業会計の資金剰余額が８</a:t>
          </a:r>
          <a:r>
            <a:rPr lang="ja-JP" altLang="en-US" sz="1100" b="0" i="0" baseline="0">
              <a:solidFill>
                <a:schemeClr val="dk1"/>
              </a:solidFill>
              <a:effectLst/>
              <a:latin typeface="+mn-lt"/>
              <a:ea typeface="+mn-ea"/>
              <a:cs typeface="+mn-cs"/>
            </a:rPr>
            <a:t>３９</a:t>
          </a:r>
          <a:r>
            <a:rPr lang="ja-JP" altLang="ja-JP" sz="1100" b="0" i="0" baseline="0">
              <a:solidFill>
                <a:schemeClr val="dk1"/>
              </a:solidFill>
              <a:effectLst/>
              <a:latin typeface="+mn-lt"/>
              <a:ea typeface="+mn-ea"/>
              <a:cs typeface="+mn-cs"/>
            </a:rPr>
            <a:t>百万円で一番多く、標準財政規模（３，１</a:t>
          </a:r>
          <a:r>
            <a:rPr lang="ja-JP" altLang="en-US" sz="1100" b="0" i="0" baseline="0">
              <a:solidFill>
                <a:schemeClr val="dk1"/>
              </a:solidFill>
              <a:effectLst/>
              <a:latin typeface="+mn-lt"/>
              <a:ea typeface="+mn-ea"/>
              <a:cs typeface="+mn-cs"/>
            </a:rPr>
            <a:t>３０</a:t>
          </a:r>
          <a:r>
            <a:rPr lang="ja-JP" altLang="ja-JP" sz="1100" b="0" i="0" baseline="0">
              <a:solidFill>
                <a:schemeClr val="dk1"/>
              </a:solidFill>
              <a:effectLst/>
              <a:latin typeface="+mn-lt"/>
              <a:ea typeface="+mn-ea"/>
              <a:cs typeface="+mn-cs"/>
            </a:rPr>
            <a:t>百万円）に対する比率は２６．</a:t>
          </a:r>
          <a:r>
            <a:rPr lang="ja-JP" altLang="en-US" sz="1100" b="0" i="0" baseline="0">
              <a:solidFill>
                <a:schemeClr val="dk1"/>
              </a:solidFill>
              <a:effectLst/>
              <a:latin typeface="+mn-lt"/>
              <a:ea typeface="+mn-ea"/>
              <a:cs typeface="+mn-cs"/>
            </a:rPr>
            <a:t>８１</a:t>
          </a:r>
          <a:r>
            <a:rPr lang="ja-JP" altLang="ja-JP" sz="1100" b="0" i="0" baseline="0">
              <a:solidFill>
                <a:schemeClr val="dk1"/>
              </a:solidFill>
              <a:effectLst/>
              <a:latin typeface="+mn-lt"/>
              <a:ea typeface="+mn-ea"/>
              <a:cs typeface="+mn-cs"/>
            </a:rPr>
            <a:t>％、次いで一般会計の実質黒字額が</a:t>
          </a:r>
          <a:r>
            <a:rPr lang="ja-JP" altLang="en-US" sz="1100" b="0" i="0" baseline="0">
              <a:solidFill>
                <a:schemeClr val="dk1"/>
              </a:solidFill>
              <a:effectLst/>
              <a:latin typeface="+mn-lt"/>
              <a:ea typeface="+mn-ea"/>
              <a:cs typeface="+mn-cs"/>
            </a:rPr>
            <a:t>１０２</a:t>
          </a:r>
          <a:r>
            <a:rPr lang="ja-JP" altLang="ja-JP" sz="1100" b="0" i="0" baseline="0">
              <a:solidFill>
                <a:schemeClr val="dk1"/>
              </a:solidFill>
              <a:effectLst/>
              <a:latin typeface="+mn-lt"/>
              <a:ea typeface="+mn-ea"/>
              <a:cs typeface="+mn-cs"/>
            </a:rPr>
            <a:t>百万円で、同</a:t>
          </a:r>
          <a:r>
            <a:rPr lang="ja-JP" altLang="en-US" sz="1100" b="0" i="0" baseline="0">
              <a:solidFill>
                <a:schemeClr val="dk1"/>
              </a:solidFill>
              <a:effectLst/>
              <a:latin typeface="+mn-lt"/>
              <a:ea typeface="+mn-ea"/>
              <a:cs typeface="+mn-cs"/>
            </a:rPr>
            <a:t>３．２５</a:t>
          </a:r>
          <a:r>
            <a:rPr lang="ja-JP" altLang="ja-JP" sz="1100" b="0" i="0" baseline="0">
              <a:solidFill>
                <a:schemeClr val="dk1"/>
              </a:solidFill>
              <a:effectLst/>
              <a:latin typeface="+mn-lt"/>
              <a:ea typeface="+mn-ea"/>
              <a:cs typeface="+mn-cs"/>
            </a:rPr>
            <a:t>％、介護保険特別会計の実質黒字額が１</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百万円で、同０．３３％となっている。</a:t>
          </a:r>
          <a:endParaRPr lang="ja-JP" altLang="ja-JP" sz="1400">
            <a:effectLst/>
          </a:endParaRPr>
        </a:p>
        <a:p>
          <a:pPr rtl="0"/>
          <a:r>
            <a:rPr lang="ja-JP" altLang="ja-JP" sz="1100" b="0" i="0" baseline="0">
              <a:solidFill>
                <a:schemeClr val="dk1"/>
              </a:solidFill>
              <a:effectLst/>
              <a:latin typeface="+mn-lt"/>
              <a:ea typeface="+mn-ea"/>
              <a:cs typeface="+mn-cs"/>
            </a:rPr>
            <a:t>なお、各特別会計においては、</a:t>
          </a:r>
          <a:r>
            <a:rPr lang="ja-JP" altLang="en-US" sz="1100" b="0" i="0" baseline="0">
              <a:solidFill>
                <a:schemeClr val="dk1"/>
              </a:solidFill>
              <a:effectLst/>
              <a:latin typeface="+mn-lt"/>
              <a:ea typeface="+mn-ea"/>
              <a:cs typeface="+mn-cs"/>
            </a:rPr>
            <a:t>その</a:t>
          </a:r>
          <a:r>
            <a:rPr lang="ja-JP" altLang="ja-JP" sz="1100" b="0" i="0" baseline="0">
              <a:solidFill>
                <a:schemeClr val="dk1"/>
              </a:solidFill>
              <a:effectLst/>
              <a:latin typeface="+mn-lt"/>
              <a:ea typeface="+mn-ea"/>
              <a:cs typeface="+mn-cs"/>
            </a:rPr>
            <a:t>額</a:t>
          </a:r>
          <a:r>
            <a:rPr lang="ja-JP" altLang="en-US" sz="1100" b="0" i="0" baseline="0">
              <a:solidFill>
                <a:schemeClr val="dk1"/>
              </a:solidFill>
              <a:effectLst/>
              <a:latin typeface="+mn-lt"/>
              <a:ea typeface="+mn-ea"/>
              <a:cs typeface="+mn-cs"/>
            </a:rPr>
            <a:t>に差はあるものの</a:t>
          </a:r>
          <a:r>
            <a:rPr lang="ja-JP" altLang="ja-JP" sz="1100" b="0" i="0" baseline="0">
              <a:solidFill>
                <a:schemeClr val="dk1"/>
              </a:solidFill>
              <a:effectLst/>
              <a:latin typeface="+mn-lt"/>
              <a:ea typeface="+mn-ea"/>
              <a:cs typeface="+mn-cs"/>
            </a:rPr>
            <a:t>一般会計からの繰入金</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財源と</a:t>
          </a:r>
          <a:r>
            <a:rPr lang="ja-JP" altLang="en-US" sz="1100" b="0" i="0" baseline="0">
              <a:solidFill>
                <a:schemeClr val="dk1"/>
              </a:solidFill>
              <a:effectLst/>
              <a:latin typeface="+mn-lt"/>
              <a:ea typeface="+mn-ea"/>
              <a:cs typeface="+mn-cs"/>
            </a:rPr>
            <a:t>なっており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使用料や保険料の</a:t>
          </a:r>
          <a:r>
            <a:rPr lang="ja-JP" altLang="en-US" sz="1100" b="0" i="0" baseline="0">
              <a:solidFill>
                <a:schemeClr val="dk1"/>
              </a:solidFill>
              <a:effectLst/>
              <a:latin typeface="+mn-lt"/>
              <a:ea typeface="+mn-ea"/>
              <a:cs typeface="+mn-cs"/>
            </a:rPr>
            <a:t>適正化並びに徴収業務の強化、</a:t>
          </a:r>
          <a:r>
            <a:rPr lang="ja-JP" altLang="ja-JP" sz="1100" b="0" i="0" baseline="0">
              <a:solidFill>
                <a:schemeClr val="dk1"/>
              </a:solidFill>
              <a:effectLst/>
              <a:latin typeface="+mn-lt"/>
              <a:ea typeface="+mn-ea"/>
              <a:cs typeface="+mn-cs"/>
            </a:rPr>
            <a:t>事務経費等の精査</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により繰入金の</a:t>
          </a:r>
          <a:r>
            <a:rPr lang="ja-JP" altLang="en-US" sz="1100" b="0" i="0" baseline="0">
              <a:solidFill>
                <a:schemeClr val="dk1"/>
              </a:solidFill>
              <a:effectLst/>
              <a:latin typeface="+mn-lt"/>
              <a:ea typeface="+mn-ea"/>
              <a:cs typeface="+mn-cs"/>
            </a:rPr>
            <a:t>低減に努める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大阪府太子町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年度の実質公債費比率は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早期健全化基準（２５％）、財政再生基準（３５％）を</a:t>
          </a:r>
          <a:r>
            <a:rPr lang="ja-JP" altLang="en-US" sz="1100" b="0" i="0" baseline="0">
              <a:solidFill>
                <a:schemeClr val="dk1"/>
              </a:solidFill>
              <a:effectLst/>
              <a:latin typeface="+mn-lt"/>
              <a:ea typeface="+mn-ea"/>
              <a:cs typeface="+mn-cs"/>
            </a:rPr>
            <a:t>下回る８．７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で</a:t>
          </a:r>
          <a:r>
            <a:rPr lang="ja-JP" altLang="ja-JP" sz="1100" b="0" i="0" baseline="0">
              <a:solidFill>
                <a:schemeClr val="dk1"/>
              </a:solidFill>
              <a:effectLst/>
              <a:latin typeface="+mn-lt"/>
              <a:ea typeface="+mn-ea"/>
              <a:cs typeface="+mn-cs"/>
            </a:rPr>
            <a:t>前年度</a:t>
          </a:r>
          <a:r>
            <a:rPr lang="ja-JP" altLang="en-US" sz="1100" b="0" i="0" baseline="0">
              <a:solidFill>
                <a:schemeClr val="dk1"/>
              </a:solidFill>
              <a:effectLst/>
              <a:latin typeface="+mn-lt"/>
              <a:ea typeface="+mn-ea"/>
              <a:cs typeface="+mn-cs"/>
            </a:rPr>
            <a:t>から</a:t>
          </a:r>
          <a:r>
            <a:rPr lang="ja-JP" altLang="ja-JP" sz="1100" b="0" i="0" baseline="0">
              <a:solidFill>
                <a:schemeClr val="dk1"/>
              </a:solidFill>
              <a:effectLst/>
              <a:latin typeface="+mn-lt"/>
              <a:ea typeface="+mn-ea"/>
              <a:cs typeface="+mn-cs"/>
            </a:rPr>
            <a:t>１．３ポイント低下</a:t>
          </a:r>
          <a:r>
            <a:rPr lang="ja-JP" altLang="en-US" sz="1100" b="0" i="0" baseline="0">
              <a:solidFill>
                <a:schemeClr val="dk1"/>
              </a:solidFill>
              <a:effectLst/>
              <a:latin typeface="+mn-lt"/>
              <a:ea typeface="+mn-ea"/>
              <a:cs typeface="+mn-cs"/>
            </a:rPr>
            <a:t>することとなった。これは、前年度に比べ</a:t>
          </a:r>
          <a:r>
            <a:rPr lang="ja-JP" altLang="ja-JP" sz="1100" b="0" i="0" baseline="0">
              <a:solidFill>
                <a:schemeClr val="dk1"/>
              </a:solidFill>
              <a:effectLst/>
              <a:latin typeface="+mn-lt"/>
              <a:ea typeface="+mn-ea"/>
              <a:cs typeface="+mn-cs"/>
            </a:rPr>
            <a:t>公営企業会計（水道事業会計・下水道事業特別会計）の企業債償還に対する一般会計からの繰入金である準元利償還金（１</a:t>
          </a:r>
          <a:r>
            <a:rPr lang="ja-JP" altLang="en-US" sz="1100" b="0" i="0" baseline="0">
              <a:solidFill>
                <a:schemeClr val="dk1"/>
              </a:solidFill>
              <a:effectLst/>
              <a:latin typeface="+mn-lt"/>
              <a:ea typeface="+mn-ea"/>
              <a:cs typeface="+mn-cs"/>
            </a:rPr>
            <a:t>１２</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で</a:t>
          </a:r>
          <a:r>
            <a:rPr lang="ja-JP" altLang="ja-JP" sz="1100" b="0" i="0" baseline="0">
              <a:solidFill>
                <a:schemeClr val="dk1"/>
              </a:solidFill>
              <a:effectLst/>
              <a:latin typeface="+mn-lt"/>
              <a:ea typeface="+mn-ea"/>
              <a:cs typeface="+mn-cs"/>
            </a:rPr>
            <a:t>若干</a:t>
          </a:r>
          <a:r>
            <a:rPr lang="ja-JP" altLang="en-US" sz="1100" b="0" i="0" baseline="0">
              <a:solidFill>
                <a:schemeClr val="dk1"/>
              </a:solidFill>
              <a:effectLst/>
              <a:latin typeface="+mn-lt"/>
              <a:ea typeface="+mn-ea"/>
              <a:cs typeface="+mn-cs"/>
            </a:rPr>
            <a:t>の増加が見られたものの</a:t>
          </a:r>
          <a:r>
            <a:rPr lang="ja-JP" altLang="ja-JP" sz="1100" b="0" i="0" baseline="0">
              <a:solidFill>
                <a:schemeClr val="dk1"/>
              </a:solidFill>
              <a:effectLst/>
              <a:latin typeface="+mn-lt"/>
              <a:ea typeface="+mn-ea"/>
              <a:cs typeface="+mn-cs"/>
            </a:rPr>
            <a:t>、一般会計の地方債償還にかかる元利償還金（４</a:t>
          </a:r>
          <a:r>
            <a:rPr lang="ja-JP" altLang="en-US" sz="1100" b="0" i="0" baseline="0">
              <a:solidFill>
                <a:schemeClr val="dk1"/>
              </a:solidFill>
              <a:effectLst/>
              <a:latin typeface="+mn-lt"/>
              <a:ea typeface="+mn-ea"/>
              <a:cs typeface="+mn-cs"/>
            </a:rPr>
            <a:t>６４</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したことなどが主な要因である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今後においても</a:t>
          </a:r>
          <a:r>
            <a:rPr lang="ja-JP" altLang="ja-JP" sz="1100" b="0" i="0" baseline="0">
              <a:solidFill>
                <a:schemeClr val="dk1"/>
              </a:solidFill>
              <a:effectLst/>
              <a:latin typeface="+mn-lt"/>
              <a:ea typeface="+mn-ea"/>
              <a:cs typeface="+mn-cs"/>
            </a:rPr>
            <a:t>建設事業</a:t>
          </a:r>
          <a:r>
            <a:rPr lang="ja-JP" altLang="en-US" sz="1100" b="0" i="0" baseline="0">
              <a:solidFill>
                <a:schemeClr val="dk1"/>
              </a:solidFill>
              <a:effectLst/>
              <a:latin typeface="+mn-lt"/>
              <a:ea typeface="+mn-ea"/>
              <a:cs typeface="+mn-cs"/>
            </a:rPr>
            <a:t>等にかかる</a:t>
          </a:r>
          <a:r>
            <a:rPr lang="ja-JP" altLang="ja-JP" sz="1100" b="0" i="0" baseline="0">
              <a:solidFill>
                <a:schemeClr val="dk1"/>
              </a:solidFill>
              <a:effectLst/>
              <a:latin typeface="+mn-lt"/>
              <a:ea typeface="+mn-ea"/>
              <a:cs typeface="+mn-cs"/>
            </a:rPr>
            <a:t>地方債の新規発行の抑制</a:t>
          </a:r>
          <a:r>
            <a:rPr lang="ja-JP" altLang="en-US" sz="1100" b="0" i="0" baseline="0">
              <a:solidFill>
                <a:schemeClr val="dk1"/>
              </a:solidFill>
              <a:effectLst/>
              <a:latin typeface="+mn-lt"/>
              <a:ea typeface="+mn-ea"/>
              <a:cs typeface="+mn-cs"/>
            </a:rPr>
            <a:t>、平準化とともに</a:t>
          </a:r>
          <a:r>
            <a:rPr lang="ja-JP" altLang="ja-JP" sz="1100" b="0" i="0" baseline="0">
              <a:solidFill>
                <a:schemeClr val="dk1"/>
              </a:solidFill>
              <a:effectLst/>
              <a:latin typeface="+mn-lt"/>
              <a:ea typeface="+mn-ea"/>
              <a:cs typeface="+mn-cs"/>
            </a:rPr>
            <a:t>下水道事業の経営基盤強化によ</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繰入金の縮減を図</a:t>
          </a:r>
          <a:r>
            <a:rPr lang="ja-JP" altLang="en-US" sz="1100" b="0" i="0" baseline="0">
              <a:solidFill>
                <a:schemeClr val="dk1"/>
              </a:solidFill>
              <a:effectLst/>
              <a:latin typeface="+mn-lt"/>
              <a:ea typeface="+mn-ea"/>
              <a:cs typeface="+mn-cs"/>
            </a:rPr>
            <a:t>るなど、引き続き</a:t>
          </a:r>
          <a:r>
            <a:rPr lang="ja-JP" altLang="ja-JP" sz="1100" b="0" i="0" baseline="0">
              <a:solidFill>
                <a:schemeClr val="dk1"/>
              </a:solidFill>
              <a:effectLst/>
              <a:latin typeface="+mn-lt"/>
              <a:ea typeface="+mn-ea"/>
              <a:cs typeface="+mn-cs"/>
            </a:rPr>
            <a:t>実質公債費比率の抑制に努める。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大阪府太子町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年度の将来負担比率は</a:t>
          </a:r>
          <a:r>
            <a:rPr lang="ja-JP" altLang="en-US" sz="1100" b="0" i="0" baseline="0">
              <a:solidFill>
                <a:schemeClr val="dk1"/>
              </a:solidFill>
              <a:effectLst/>
              <a:latin typeface="+mn-lt"/>
              <a:ea typeface="+mn-ea"/>
              <a:cs typeface="+mn-cs"/>
            </a:rPr>
            <a:t>昨年度に続き</a:t>
          </a:r>
          <a:r>
            <a:rPr lang="ja-JP" altLang="ja-JP" sz="1100" b="0" i="0" baseline="0">
              <a:solidFill>
                <a:schemeClr val="dk1"/>
              </a:solidFill>
              <a:effectLst/>
              <a:latin typeface="+mn-lt"/>
              <a:ea typeface="+mn-ea"/>
              <a:cs typeface="+mn-cs"/>
            </a:rPr>
            <a:t>生じておらず、早期健全化基準（３５０％）を下回っている。</a:t>
          </a:r>
          <a:r>
            <a:rPr lang="ja-JP" altLang="en-US" sz="1100" b="0" i="0" baseline="0">
              <a:solidFill>
                <a:schemeClr val="dk1"/>
              </a:solidFill>
              <a:effectLst/>
              <a:latin typeface="+mn-lt"/>
              <a:ea typeface="+mn-ea"/>
              <a:cs typeface="+mn-cs"/>
            </a:rPr>
            <a:t>これは、</a:t>
          </a:r>
          <a:r>
            <a:rPr lang="ja-JP" altLang="ja-JP" sz="1100" b="0" i="0" baseline="0">
              <a:solidFill>
                <a:schemeClr val="dk1"/>
              </a:solidFill>
              <a:effectLst/>
              <a:latin typeface="+mn-lt"/>
              <a:ea typeface="+mn-ea"/>
              <a:cs typeface="+mn-cs"/>
            </a:rPr>
            <a:t>一般会計の地方債残高（４，</a:t>
          </a:r>
          <a:r>
            <a:rPr lang="ja-JP" altLang="en-US" sz="1100" b="0" i="0" baseline="0">
              <a:solidFill>
                <a:schemeClr val="dk1"/>
              </a:solidFill>
              <a:effectLst/>
              <a:latin typeface="+mn-lt"/>
              <a:ea typeface="+mn-ea"/>
              <a:cs typeface="+mn-cs"/>
            </a:rPr>
            <a:t>７１７</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及び</a:t>
          </a:r>
          <a:r>
            <a:rPr lang="ja-JP" altLang="ja-JP" sz="1100" b="0" i="0" baseline="0">
              <a:solidFill>
                <a:schemeClr val="dk1"/>
              </a:solidFill>
              <a:effectLst/>
              <a:latin typeface="+mn-lt"/>
              <a:ea typeface="+mn-ea"/>
              <a:cs typeface="+mn-cs"/>
            </a:rPr>
            <a:t>水道事業会計と下水道事業特別会計の</a:t>
          </a:r>
          <a:r>
            <a:rPr lang="ja-JP" altLang="en-US" sz="1100" b="0" i="0" baseline="0">
              <a:solidFill>
                <a:schemeClr val="dk1"/>
              </a:solidFill>
              <a:effectLst/>
              <a:latin typeface="+mn-lt"/>
              <a:ea typeface="+mn-ea"/>
              <a:cs typeface="+mn-cs"/>
            </a:rPr>
            <a:t>公債費に充当される</a:t>
          </a:r>
          <a:r>
            <a:rPr lang="ja-JP" altLang="ja-JP" sz="1100" b="0" i="0" baseline="0">
              <a:solidFill>
                <a:schemeClr val="dk1"/>
              </a:solidFill>
              <a:effectLst/>
              <a:latin typeface="+mn-lt"/>
              <a:ea typeface="+mn-ea"/>
              <a:cs typeface="+mn-cs"/>
            </a:rPr>
            <a:t>公営企業</a:t>
          </a:r>
          <a:r>
            <a:rPr lang="ja-JP" altLang="en-US" sz="1100" b="0" i="0" baseline="0">
              <a:solidFill>
                <a:schemeClr val="dk1"/>
              </a:solidFill>
              <a:effectLst/>
              <a:latin typeface="+mn-lt"/>
              <a:ea typeface="+mn-ea"/>
              <a:cs typeface="+mn-cs"/>
            </a:rPr>
            <a:t>債</a:t>
          </a:r>
          <a:r>
            <a:rPr lang="ja-JP" altLang="ja-JP" sz="1100" b="0" i="0" baseline="0">
              <a:solidFill>
                <a:schemeClr val="dk1"/>
              </a:solidFill>
              <a:effectLst/>
              <a:latin typeface="+mn-lt"/>
              <a:ea typeface="+mn-ea"/>
              <a:cs typeface="+mn-cs"/>
            </a:rPr>
            <a:t>等繰入見込額（１，２</a:t>
          </a:r>
          <a:r>
            <a:rPr lang="ja-JP" altLang="en-US" sz="1100" b="0" i="0" baseline="0">
              <a:solidFill>
                <a:schemeClr val="dk1"/>
              </a:solidFill>
              <a:effectLst/>
              <a:latin typeface="+mn-lt"/>
              <a:ea typeface="+mn-ea"/>
              <a:cs typeface="+mn-cs"/>
            </a:rPr>
            <a:t>４８</a:t>
          </a:r>
          <a:r>
            <a:rPr lang="ja-JP" altLang="ja-JP" sz="1100" b="0" i="0" baseline="0">
              <a:solidFill>
                <a:schemeClr val="dk1"/>
              </a:solidFill>
              <a:effectLst/>
              <a:latin typeface="+mn-lt"/>
              <a:ea typeface="+mn-ea"/>
              <a:cs typeface="+mn-cs"/>
            </a:rPr>
            <a:t>百万円）が前年度と比べ減少していることや、財政調整基金残高</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充当可能基金（</a:t>
          </a:r>
          <a:r>
            <a:rPr lang="ja-JP" altLang="en-US" sz="1100" b="0" i="0" baseline="0">
              <a:solidFill>
                <a:schemeClr val="dk1"/>
              </a:solidFill>
              <a:effectLst/>
              <a:latin typeface="+mn-lt"/>
              <a:ea typeface="+mn-ea"/>
              <a:cs typeface="+mn-cs"/>
            </a:rPr>
            <a:t>３，００７</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増加が将来負担比率の低下につながっており、今後</a:t>
          </a:r>
          <a:r>
            <a:rPr lang="ja-JP" altLang="en-US" sz="1100" b="0" i="0" baseline="0">
              <a:solidFill>
                <a:schemeClr val="dk1"/>
              </a:solidFill>
              <a:effectLst/>
              <a:latin typeface="+mn-lt"/>
              <a:ea typeface="+mn-ea"/>
              <a:cs typeface="+mn-cs"/>
            </a:rPr>
            <a:t>において</a:t>
          </a:r>
          <a:r>
            <a:rPr lang="ja-JP" altLang="ja-JP" sz="1100" b="0" i="0" baseline="0">
              <a:solidFill>
                <a:schemeClr val="dk1"/>
              </a:solidFill>
              <a:effectLst/>
              <a:latin typeface="+mn-lt"/>
              <a:ea typeface="+mn-ea"/>
              <a:cs typeface="+mn-cs"/>
            </a:rPr>
            <a:t>も建設事業</a:t>
          </a:r>
          <a:r>
            <a:rPr lang="ja-JP" altLang="en-US" sz="1100" b="0" i="0" baseline="0">
              <a:solidFill>
                <a:schemeClr val="dk1"/>
              </a:solidFill>
              <a:effectLst/>
              <a:latin typeface="+mn-lt"/>
              <a:ea typeface="+mn-ea"/>
              <a:cs typeface="+mn-cs"/>
            </a:rPr>
            <a:t>等における</a:t>
          </a:r>
          <a:r>
            <a:rPr lang="ja-JP" altLang="ja-JP" sz="1100" b="0" i="0" baseline="0">
              <a:solidFill>
                <a:schemeClr val="dk1"/>
              </a:solidFill>
              <a:effectLst/>
              <a:latin typeface="+mn-lt"/>
              <a:ea typeface="+mn-ea"/>
              <a:cs typeface="+mn-cs"/>
            </a:rPr>
            <a:t>地方債の新規発行の抑制</a:t>
          </a:r>
          <a:r>
            <a:rPr lang="ja-JP" altLang="en-US" sz="1100" b="0" i="0" baseline="0">
              <a:solidFill>
                <a:schemeClr val="dk1"/>
              </a:solidFill>
              <a:effectLst/>
              <a:latin typeface="+mn-lt"/>
              <a:ea typeface="+mn-ea"/>
              <a:cs typeface="+mn-cs"/>
            </a:rPr>
            <a:t>、平準化とともに</a:t>
          </a:r>
          <a:r>
            <a:rPr lang="ja-JP" altLang="ja-JP" sz="1100" b="0" i="0" baseline="0">
              <a:solidFill>
                <a:schemeClr val="dk1"/>
              </a:solidFill>
              <a:effectLst/>
              <a:latin typeface="+mn-lt"/>
              <a:ea typeface="+mn-ea"/>
              <a:cs typeface="+mn-cs"/>
            </a:rPr>
            <a:t>下水道事業の経営基盤強化によ</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繰入金の縮減を図る。</a:t>
          </a:r>
          <a:endParaRPr lang="ja-JP" altLang="ja-JP" sz="1400">
            <a:effectLst/>
          </a:endParaRPr>
        </a:p>
        <a:p>
          <a:pPr rtl="0"/>
          <a:r>
            <a:rPr lang="ja-JP" altLang="ja-JP" sz="1100" b="0" i="0" baseline="0">
              <a:solidFill>
                <a:schemeClr val="dk1"/>
              </a:solidFill>
              <a:effectLst/>
              <a:latin typeface="+mn-lt"/>
              <a:ea typeface="+mn-ea"/>
              <a:cs typeface="+mn-cs"/>
            </a:rPr>
            <a:t>また、定年退職者の推移を見込み</a:t>
          </a:r>
          <a:r>
            <a:rPr lang="ja-JP" altLang="en-US" sz="1100" b="0" i="0" baseline="0">
              <a:solidFill>
                <a:schemeClr val="dk1"/>
              </a:solidFill>
              <a:effectLst/>
              <a:latin typeface="+mn-lt"/>
              <a:ea typeface="+mn-ea"/>
              <a:cs typeface="+mn-cs"/>
            </a:rPr>
            <a:t>ながら</a:t>
          </a:r>
          <a:r>
            <a:rPr lang="ja-JP" altLang="ja-JP" sz="1100" b="0" i="0" baseline="0">
              <a:solidFill>
                <a:schemeClr val="dk1"/>
              </a:solidFill>
              <a:effectLst/>
              <a:latin typeface="+mn-lt"/>
              <a:ea typeface="+mn-ea"/>
              <a:cs typeface="+mn-cs"/>
            </a:rPr>
            <a:t>必要な退職手当</a:t>
          </a:r>
          <a:r>
            <a:rPr lang="ja-JP" altLang="en-US" sz="1100" b="0" i="0" baseline="0">
              <a:solidFill>
                <a:schemeClr val="dk1"/>
              </a:solidFill>
              <a:effectLst/>
              <a:latin typeface="+mn-lt"/>
              <a:ea typeface="+mn-ea"/>
              <a:cs typeface="+mn-cs"/>
            </a:rPr>
            <a:t>にかかる</a:t>
          </a:r>
          <a:r>
            <a:rPr lang="ja-JP" altLang="ja-JP" sz="1100" b="0" i="0" baseline="0">
              <a:solidFill>
                <a:schemeClr val="dk1"/>
              </a:solidFill>
              <a:effectLst/>
              <a:latin typeface="+mn-lt"/>
              <a:ea typeface="+mn-ea"/>
              <a:cs typeface="+mn-cs"/>
            </a:rPr>
            <a:t>財源</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確保</a:t>
          </a:r>
          <a:r>
            <a:rPr lang="ja-JP" altLang="en-US" sz="1100" b="0" i="0" baseline="0">
              <a:solidFill>
                <a:schemeClr val="dk1"/>
              </a:solidFill>
              <a:effectLst/>
              <a:latin typeface="+mn-lt"/>
              <a:ea typeface="+mn-ea"/>
              <a:cs typeface="+mn-cs"/>
            </a:rPr>
            <a:t>を図る</a:t>
          </a:r>
          <a:r>
            <a:rPr lang="ja-JP" altLang="ja-JP" sz="1100" b="0" i="0" baseline="0">
              <a:solidFill>
                <a:schemeClr val="dk1"/>
              </a:solidFill>
              <a:effectLst/>
              <a:latin typeface="+mn-lt"/>
              <a:ea typeface="+mn-ea"/>
              <a:cs typeface="+mn-cs"/>
            </a:rPr>
            <a:t>とともに、定員管理・給与の適正化に努め</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4795921</v>
      </c>
      <c r="BO4" s="349"/>
      <c r="BP4" s="349"/>
      <c r="BQ4" s="349"/>
      <c r="BR4" s="349"/>
      <c r="BS4" s="349"/>
      <c r="BT4" s="349"/>
      <c r="BU4" s="350"/>
      <c r="BV4" s="348">
        <v>5893017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3.3</v>
      </c>
      <c r="CU4" s="355"/>
      <c r="CV4" s="355"/>
      <c r="CW4" s="355"/>
      <c r="CX4" s="355"/>
      <c r="CY4" s="355"/>
      <c r="CZ4" s="355"/>
      <c r="DA4" s="356"/>
      <c r="DB4" s="354">
        <v>1.1000000000000001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4631477</v>
      </c>
      <c r="BO5" s="386"/>
      <c r="BP5" s="386"/>
      <c r="BQ5" s="386"/>
      <c r="BR5" s="386"/>
      <c r="BS5" s="386"/>
      <c r="BT5" s="386"/>
      <c r="BU5" s="387"/>
      <c r="BV5" s="385">
        <v>5838949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90.8</v>
      </c>
      <c r="CU5" s="383"/>
      <c r="CV5" s="383"/>
      <c r="CW5" s="383"/>
      <c r="CX5" s="383"/>
      <c r="CY5" s="383"/>
      <c r="CZ5" s="383"/>
      <c r="DA5" s="384"/>
      <c r="DB5" s="382">
        <v>89.3</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164444</v>
      </c>
      <c r="BO6" s="386"/>
      <c r="BP6" s="386"/>
      <c r="BQ6" s="386"/>
      <c r="BR6" s="386"/>
      <c r="BS6" s="386"/>
      <c r="BT6" s="386"/>
      <c r="BU6" s="387"/>
      <c r="BV6" s="385">
        <v>54068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98.1</v>
      </c>
      <c r="CU6" s="423"/>
      <c r="CV6" s="423"/>
      <c r="CW6" s="423"/>
      <c r="CX6" s="423"/>
      <c r="CY6" s="423"/>
      <c r="CZ6" s="423"/>
      <c r="DA6" s="424"/>
      <c r="DB6" s="422">
        <v>97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62536</v>
      </c>
      <c r="BO7" s="386"/>
      <c r="BP7" s="386"/>
      <c r="BQ7" s="386"/>
      <c r="BR7" s="386"/>
      <c r="BS7" s="386"/>
      <c r="BT7" s="386"/>
      <c r="BU7" s="387"/>
      <c r="BV7" s="385">
        <v>17836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3130321</v>
      </c>
      <c r="CU7" s="386"/>
      <c r="CV7" s="386"/>
      <c r="CW7" s="386"/>
      <c r="CX7" s="386"/>
      <c r="CY7" s="386"/>
      <c r="CZ7" s="386"/>
      <c r="DA7" s="387"/>
      <c r="DB7" s="385">
        <v>3163008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101908</v>
      </c>
      <c r="BO8" s="386"/>
      <c r="BP8" s="386"/>
      <c r="BQ8" s="386"/>
      <c r="BR8" s="386"/>
      <c r="BS8" s="386"/>
      <c r="BT8" s="386"/>
      <c r="BU8" s="387"/>
      <c r="BV8" s="385">
        <v>36232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0.52</v>
      </c>
      <c r="CU8" s="426"/>
      <c r="CV8" s="426"/>
      <c r="CW8" s="426"/>
      <c r="CX8" s="426"/>
      <c r="CY8" s="426"/>
      <c r="CZ8" s="426"/>
      <c r="DA8" s="427"/>
      <c r="DB8" s="425">
        <v>0.52</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14220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65676</v>
      </c>
      <c r="BO9" s="386"/>
      <c r="BP9" s="386"/>
      <c r="BQ9" s="386"/>
      <c r="BR9" s="386"/>
      <c r="BS9" s="386"/>
      <c r="BT9" s="386"/>
      <c r="BU9" s="387"/>
      <c r="BV9" s="385">
        <v>-76199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12.7</v>
      </c>
      <c r="CU9" s="383"/>
      <c r="CV9" s="383"/>
      <c r="CW9" s="383"/>
      <c r="CX9" s="383"/>
      <c r="CY9" s="383"/>
      <c r="CZ9" s="383"/>
      <c r="DA9" s="384"/>
      <c r="DB9" s="382">
        <v>12.2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14483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103572</v>
      </c>
      <c r="BO10" s="386"/>
      <c r="BP10" s="386"/>
      <c r="BQ10" s="386"/>
      <c r="BR10" s="386"/>
      <c r="BS10" s="386"/>
      <c r="BT10" s="386"/>
      <c r="BU10" s="387"/>
      <c r="BV10" s="385">
        <v>172158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37555</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14008</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114388</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13944</v>
      </c>
      <c r="S13" s="467"/>
      <c r="T13" s="467"/>
      <c r="U13" s="467"/>
      <c r="V13" s="468"/>
      <c r="W13" s="401" t="s">
        <v>123</v>
      </c>
      <c r="X13" s="402"/>
      <c r="Y13" s="402"/>
      <c r="Z13" s="402"/>
      <c r="AA13" s="402"/>
      <c r="AB13" s="392"/>
      <c r="AC13" s="436">
        <v>211</v>
      </c>
      <c r="AD13" s="437"/>
      <c r="AE13" s="437"/>
      <c r="AF13" s="437"/>
      <c r="AG13" s="476"/>
      <c r="AH13" s="436">
        <v>294</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54860</v>
      </c>
      <c r="BO13" s="386"/>
      <c r="BP13" s="386"/>
      <c r="BQ13" s="386"/>
      <c r="BR13" s="386"/>
      <c r="BS13" s="386"/>
      <c r="BT13" s="386"/>
      <c r="BU13" s="387"/>
      <c r="BV13" s="385">
        <v>133514</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8.6999999999999993</v>
      </c>
      <c r="CU13" s="383"/>
      <c r="CV13" s="383"/>
      <c r="CW13" s="383"/>
      <c r="CX13" s="383"/>
      <c r="CY13" s="383"/>
      <c r="CZ13" s="383"/>
      <c r="DA13" s="384"/>
      <c r="DB13" s="382">
        <v>10</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14162</v>
      </c>
      <c r="S14" s="467"/>
      <c r="T14" s="467"/>
      <c r="U14" s="467"/>
      <c r="V14" s="468"/>
      <c r="W14" s="375"/>
      <c r="X14" s="376"/>
      <c r="Y14" s="376"/>
      <c r="Z14" s="376"/>
      <c r="AA14" s="376"/>
      <c r="AB14" s="365"/>
      <c r="AC14" s="469">
        <v>3.7</v>
      </c>
      <c r="AD14" s="470"/>
      <c r="AE14" s="470"/>
      <c r="AF14" s="470"/>
      <c r="AG14" s="471"/>
      <c r="AH14" s="469">
        <v>4.5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14094</v>
      </c>
      <c r="S15" s="467"/>
      <c r="T15" s="467"/>
      <c r="U15" s="467"/>
      <c r="V15" s="468"/>
      <c r="W15" s="401" t="s">
        <v>130</v>
      </c>
      <c r="X15" s="402"/>
      <c r="Y15" s="402"/>
      <c r="Z15" s="402"/>
      <c r="AA15" s="402"/>
      <c r="AB15" s="392"/>
      <c r="AC15" s="436">
        <v>1617</v>
      </c>
      <c r="AD15" s="437"/>
      <c r="AE15" s="437"/>
      <c r="AF15" s="437"/>
      <c r="AG15" s="476"/>
      <c r="AH15" s="436">
        <v>1917</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1326279</v>
      </c>
      <c r="BO15" s="349"/>
      <c r="BP15" s="349"/>
      <c r="BQ15" s="349"/>
      <c r="BR15" s="349"/>
      <c r="BS15" s="349"/>
      <c r="BT15" s="349"/>
      <c r="BU15" s="350"/>
      <c r="BV15" s="348">
        <v>1329686</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28</v>
      </c>
      <c r="AD16" s="470"/>
      <c r="AE16" s="470"/>
      <c r="AF16" s="470"/>
      <c r="AG16" s="471"/>
      <c r="AH16" s="469">
        <v>29.5</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2510117</v>
      </c>
      <c r="BO16" s="386"/>
      <c r="BP16" s="386"/>
      <c r="BQ16" s="386"/>
      <c r="BR16" s="386"/>
      <c r="BS16" s="386"/>
      <c r="BT16" s="386"/>
      <c r="BU16" s="387"/>
      <c r="BV16" s="385">
        <v>2509890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3952</v>
      </c>
      <c r="AD17" s="437"/>
      <c r="AE17" s="437"/>
      <c r="AF17" s="437"/>
      <c r="AG17" s="476"/>
      <c r="AH17" s="436">
        <v>4162</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1698108</v>
      </c>
      <c r="BO17" s="386"/>
      <c r="BP17" s="386"/>
      <c r="BQ17" s="386"/>
      <c r="BR17" s="386"/>
      <c r="BS17" s="386"/>
      <c r="BT17" s="386"/>
      <c r="BU17" s="387"/>
      <c r="BV17" s="385">
        <v>1721303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14.17</v>
      </c>
      <c r="M18" s="498"/>
      <c r="N18" s="498"/>
      <c r="O18" s="498"/>
      <c r="P18" s="498"/>
      <c r="Q18" s="498"/>
      <c r="R18" s="499"/>
      <c r="S18" s="499"/>
      <c r="T18" s="499"/>
      <c r="U18" s="499"/>
      <c r="V18" s="500"/>
      <c r="W18" s="403"/>
      <c r="X18" s="404"/>
      <c r="Y18" s="404"/>
      <c r="Z18" s="404"/>
      <c r="AA18" s="404"/>
      <c r="AB18" s="395"/>
      <c r="AC18" s="501">
        <v>68.400000000000006</v>
      </c>
      <c r="AD18" s="502"/>
      <c r="AE18" s="502"/>
      <c r="AF18" s="502"/>
      <c r="AG18" s="503"/>
      <c r="AH18" s="501">
        <v>64.099999999999994</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2905015</v>
      </c>
      <c r="BO18" s="386"/>
      <c r="BP18" s="386"/>
      <c r="BQ18" s="386"/>
      <c r="BR18" s="386"/>
      <c r="BS18" s="386"/>
      <c r="BT18" s="386"/>
      <c r="BU18" s="387"/>
      <c r="BV18" s="385">
        <v>2907605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1004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3650679</v>
      </c>
      <c r="BO19" s="386"/>
      <c r="BP19" s="386"/>
      <c r="BQ19" s="386"/>
      <c r="BR19" s="386"/>
      <c r="BS19" s="386"/>
      <c r="BT19" s="386"/>
      <c r="BU19" s="387"/>
      <c r="BV19" s="385">
        <v>4260699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4881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4716531</v>
      </c>
      <c r="BO23" s="386"/>
      <c r="BP23" s="386"/>
      <c r="BQ23" s="386"/>
      <c r="BR23" s="386"/>
      <c r="BS23" s="386"/>
      <c r="BT23" s="386"/>
      <c r="BU23" s="387"/>
      <c r="BV23" s="385">
        <v>4829350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6724</v>
      </c>
      <c r="R24" s="437"/>
      <c r="S24" s="437"/>
      <c r="T24" s="437"/>
      <c r="U24" s="437"/>
      <c r="V24" s="476"/>
      <c r="W24" s="531"/>
      <c r="X24" s="519"/>
      <c r="Y24" s="520"/>
      <c r="Z24" s="435" t="s">
        <v>153</v>
      </c>
      <c r="AA24" s="415"/>
      <c r="AB24" s="415"/>
      <c r="AC24" s="415"/>
      <c r="AD24" s="415"/>
      <c r="AE24" s="415"/>
      <c r="AF24" s="415"/>
      <c r="AG24" s="416"/>
      <c r="AH24" s="436">
        <v>89</v>
      </c>
      <c r="AI24" s="437"/>
      <c r="AJ24" s="437"/>
      <c r="AK24" s="437"/>
      <c r="AL24" s="476"/>
      <c r="AM24" s="436">
        <v>301265</v>
      </c>
      <c r="AN24" s="437"/>
      <c r="AO24" s="437"/>
      <c r="AP24" s="437"/>
      <c r="AQ24" s="437"/>
      <c r="AR24" s="476"/>
      <c r="AS24" s="436">
        <v>3385</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3668122</v>
      </c>
      <c r="BO24" s="386"/>
      <c r="BP24" s="386"/>
      <c r="BQ24" s="386"/>
      <c r="BR24" s="386"/>
      <c r="BS24" s="386"/>
      <c r="BT24" s="386"/>
      <c r="BU24" s="387"/>
      <c r="BV24" s="385">
        <v>3616142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6650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97612</v>
      </c>
      <c r="BO25" s="349"/>
      <c r="BP25" s="349"/>
      <c r="BQ25" s="349"/>
      <c r="BR25" s="349"/>
      <c r="BS25" s="349"/>
      <c r="BT25" s="349"/>
      <c r="BU25" s="350"/>
      <c r="BV25" s="348">
        <v>275247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6270</v>
      </c>
      <c r="R26" s="437"/>
      <c r="S26" s="437"/>
      <c r="T26" s="437"/>
      <c r="U26" s="437"/>
      <c r="V26" s="476"/>
      <c r="W26" s="531"/>
      <c r="X26" s="519"/>
      <c r="Y26" s="520"/>
      <c r="Z26" s="435" t="s">
        <v>159</v>
      </c>
      <c r="AA26" s="541"/>
      <c r="AB26" s="541"/>
      <c r="AC26" s="541"/>
      <c r="AD26" s="541"/>
      <c r="AE26" s="541"/>
      <c r="AF26" s="541"/>
      <c r="AG26" s="542"/>
      <c r="AH26" s="436" t="s">
        <v>120</v>
      </c>
      <c r="AI26" s="437"/>
      <c r="AJ26" s="437"/>
      <c r="AK26" s="437"/>
      <c r="AL26" s="476"/>
      <c r="AM26" s="436" t="s">
        <v>120</v>
      </c>
      <c r="AN26" s="437"/>
      <c r="AO26" s="437"/>
      <c r="AP26" s="437"/>
      <c r="AQ26" s="437"/>
      <c r="AR26" s="476"/>
      <c r="AS26" s="436" t="s">
        <v>120</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3600</v>
      </c>
      <c r="R27" s="437"/>
      <c r="S27" s="437"/>
      <c r="T27" s="437"/>
      <c r="U27" s="437"/>
      <c r="V27" s="476"/>
      <c r="W27" s="531"/>
      <c r="X27" s="519"/>
      <c r="Y27" s="520"/>
      <c r="Z27" s="435" t="s">
        <v>162</v>
      </c>
      <c r="AA27" s="415"/>
      <c r="AB27" s="415"/>
      <c r="AC27" s="415"/>
      <c r="AD27" s="415"/>
      <c r="AE27" s="415"/>
      <c r="AF27" s="415"/>
      <c r="AG27" s="416"/>
      <c r="AH27" s="436">
        <v>6</v>
      </c>
      <c r="AI27" s="437"/>
      <c r="AJ27" s="437"/>
      <c r="AK27" s="437"/>
      <c r="AL27" s="476"/>
      <c r="AM27" s="436">
        <v>20048</v>
      </c>
      <c r="AN27" s="437"/>
      <c r="AO27" s="437"/>
      <c r="AP27" s="437"/>
      <c r="AQ27" s="437"/>
      <c r="AR27" s="476"/>
      <c r="AS27" s="436">
        <v>3341</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100180</v>
      </c>
      <c r="BO27" s="555"/>
      <c r="BP27" s="555"/>
      <c r="BQ27" s="555"/>
      <c r="BR27" s="555"/>
      <c r="BS27" s="555"/>
      <c r="BT27" s="555"/>
      <c r="BU27" s="556"/>
      <c r="BV27" s="554">
        <v>100000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3400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1502957</v>
      </c>
      <c r="BO28" s="349"/>
      <c r="BP28" s="349"/>
      <c r="BQ28" s="349"/>
      <c r="BR28" s="349"/>
      <c r="BS28" s="349"/>
      <c r="BT28" s="349"/>
      <c r="BU28" s="350"/>
      <c r="BV28" s="348">
        <v>1513773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9</v>
      </c>
      <c r="M29" s="437"/>
      <c r="N29" s="437"/>
      <c r="O29" s="437"/>
      <c r="P29" s="476"/>
      <c r="Q29" s="436">
        <v>3200</v>
      </c>
      <c r="R29" s="437"/>
      <c r="S29" s="437"/>
      <c r="T29" s="437"/>
      <c r="U29" s="437"/>
      <c r="V29" s="476"/>
      <c r="W29" s="532"/>
      <c r="X29" s="533"/>
      <c r="Y29" s="534"/>
      <c r="Z29" s="435" t="s">
        <v>169</v>
      </c>
      <c r="AA29" s="415"/>
      <c r="AB29" s="415"/>
      <c r="AC29" s="415"/>
      <c r="AD29" s="415"/>
      <c r="AE29" s="415"/>
      <c r="AF29" s="415"/>
      <c r="AG29" s="416"/>
      <c r="AH29" s="436">
        <v>95</v>
      </c>
      <c r="AI29" s="437"/>
      <c r="AJ29" s="437"/>
      <c r="AK29" s="437"/>
      <c r="AL29" s="476"/>
      <c r="AM29" s="436">
        <v>321313</v>
      </c>
      <c r="AN29" s="437"/>
      <c r="AO29" s="437"/>
      <c r="AP29" s="437"/>
      <c r="AQ29" s="437"/>
      <c r="AR29" s="476"/>
      <c r="AS29" s="436">
        <v>3382</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7841</v>
      </c>
      <c r="BO29" s="386"/>
      <c r="BP29" s="386"/>
      <c r="BQ29" s="386"/>
      <c r="BR29" s="386"/>
      <c r="BS29" s="386"/>
      <c r="BT29" s="386"/>
      <c r="BU29" s="387"/>
      <c r="BV29" s="385">
        <v>7825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97.7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1345038</v>
      </c>
      <c r="BO30" s="555"/>
      <c r="BP30" s="555"/>
      <c r="BQ30" s="555"/>
      <c r="BR30" s="555"/>
      <c r="BS30" s="555"/>
      <c r="BT30" s="555"/>
      <c r="BU30" s="556"/>
      <c r="BV30" s="554">
        <v>1185761</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南河内環境事業組合</v>
      </c>
      <c r="BZ34" s="567"/>
      <c r="CA34" s="567"/>
      <c r="CB34" s="567"/>
      <c r="CC34" s="567"/>
      <c r="CD34" s="567"/>
      <c r="CE34" s="567"/>
      <c r="CF34" s="567"/>
      <c r="CG34" s="567"/>
      <c r="CH34" s="567"/>
      <c r="CI34" s="567"/>
      <c r="CJ34" s="567"/>
      <c r="CK34" s="567"/>
      <c r="CL34" s="567"/>
      <c r="CM34" s="567"/>
      <c r="CN34" s="165"/>
      <c r="CO34" s="566">
        <f>IF(CQ34="","",MAX(C34:D43,U34:V43,AM34:AN43,BE34:BF43,BW34:BX43)+1)</f>
        <v>12</v>
      </c>
      <c r="CP34" s="566"/>
      <c r="CQ34" s="567" t="str">
        <f>IF('各会計、関係団体の財政状況及び健全化判断比率'!BS7="","",'各会計、関係団体の財政状況及び健全化判断比率'!BS7)</f>
        <v>-</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大阪府後期高齢者医療広域連合(一般会計)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大阪府後期高齢者医療広域連合(後期高齢者医療広域連合)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大阪広域水道企業団(水道事業会計)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大阪広域水道企業団(工業用水道事業会計)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69" t="s">
        <v>24</v>
      </c>
      <c r="C41" s="1170"/>
      <c r="D41" s="81"/>
      <c r="E41" s="1175" t="s">
        <v>25</v>
      </c>
      <c r="F41" s="1175"/>
      <c r="G41" s="1175"/>
      <c r="H41" s="1176"/>
      <c r="I41" s="82">
        <v>4636</v>
      </c>
      <c r="J41" s="83">
        <v>4505</v>
      </c>
      <c r="K41" s="83">
        <v>4464</v>
      </c>
      <c r="L41" s="83">
        <v>4829</v>
      </c>
      <c r="M41" s="84">
        <v>4717</v>
      </c>
    </row>
    <row r="42" spans="2:13" ht="27.75" customHeight="1">
      <c r="B42" s="1171"/>
      <c r="C42" s="1172"/>
      <c r="D42" s="85"/>
      <c r="E42" s="1177" t="s">
        <v>26</v>
      </c>
      <c r="F42" s="1177"/>
      <c r="G42" s="1177"/>
      <c r="H42" s="1178"/>
      <c r="I42" s="86">
        <v>455</v>
      </c>
      <c r="J42" s="87">
        <v>455</v>
      </c>
      <c r="K42" s="87">
        <v>455</v>
      </c>
      <c r="L42" s="87" t="s">
        <v>474</v>
      </c>
      <c r="M42" s="88" t="s">
        <v>474</v>
      </c>
    </row>
    <row r="43" spans="2:13" ht="27.75" customHeight="1">
      <c r="B43" s="1171"/>
      <c r="C43" s="1172"/>
      <c r="D43" s="85"/>
      <c r="E43" s="1177" t="s">
        <v>27</v>
      </c>
      <c r="F43" s="1177"/>
      <c r="G43" s="1177"/>
      <c r="H43" s="1178"/>
      <c r="I43" s="86">
        <v>1670</v>
      </c>
      <c r="J43" s="87">
        <v>1500</v>
      </c>
      <c r="K43" s="87">
        <v>1366</v>
      </c>
      <c r="L43" s="87">
        <v>1277</v>
      </c>
      <c r="M43" s="88">
        <v>1248</v>
      </c>
    </row>
    <row r="44" spans="2:13" ht="27.75" customHeight="1">
      <c r="B44" s="1171"/>
      <c r="C44" s="1172"/>
      <c r="D44" s="85"/>
      <c r="E44" s="1177" t="s">
        <v>28</v>
      </c>
      <c r="F44" s="1177"/>
      <c r="G44" s="1177"/>
      <c r="H44" s="1178"/>
      <c r="I44" s="86">
        <v>277</v>
      </c>
      <c r="J44" s="87">
        <v>218</v>
      </c>
      <c r="K44" s="87">
        <v>157</v>
      </c>
      <c r="L44" s="87">
        <v>96</v>
      </c>
      <c r="M44" s="88">
        <v>36</v>
      </c>
    </row>
    <row r="45" spans="2:13" ht="27.75" customHeight="1">
      <c r="B45" s="1171"/>
      <c r="C45" s="1172"/>
      <c r="D45" s="85"/>
      <c r="E45" s="1177" t="s">
        <v>29</v>
      </c>
      <c r="F45" s="1177"/>
      <c r="G45" s="1177"/>
      <c r="H45" s="1178"/>
      <c r="I45" s="86">
        <v>1117</v>
      </c>
      <c r="J45" s="87">
        <v>1056</v>
      </c>
      <c r="K45" s="87">
        <v>1039</v>
      </c>
      <c r="L45" s="87">
        <v>1005</v>
      </c>
      <c r="M45" s="88">
        <v>977</v>
      </c>
    </row>
    <row r="46" spans="2:13" ht="27.75" customHeight="1">
      <c r="B46" s="1171"/>
      <c r="C46" s="1172"/>
      <c r="D46" s="85"/>
      <c r="E46" s="1177" t="s">
        <v>30</v>
      </c>
      <c r="F46" s="1177"/>
      <c r="G46" s="1177"/>
      <c r="H46" s="1178"/>
      <c r="I46" s="86" t="s">
        <v>474</v>
      </c>
      <c r="J46" s="87">
        <v>0</v>
      </c>
      <c r="K46" s="87">
        <v>0</v>
      </c>
      <c r="L46" s="87">
        <v>0</v>
      </c>
      <c r="M46" s="88" t="s">
        <v>474</v>
      </c>
    </row>
    <row r="47" spans="2:13" ht="27.75" customHeight="1">
      <c r="B47" s="1171"/>
      <c r="C47" s="1172"/>
      <c r="D47" s="85"/>
      <c r="E47" s="1177" t="s">
        <v>31</v>
      </c>
      <c r="F47" s="1177"/>
      <c r="G47" s="1177"/>
      <c r="H47" s="1178"/>
      <c r="I47" s="86" t="s">
        <v>474</v>
      </c>
      <c r="J47" s="87" t="s">
        <v>474</v>
      </c>
      <c r="K47" s="87" t="s">
        <v>474</v>
      </c>
      <c r="L47" s="87" t="s">
        <v>474</v>
      </c>
      <c r="M47" s="88" t="s">
        <v>474</v>
      </c>
    </row>
    <row r="48" spans="2:13" ht="27.75" customHeight="1">
      <c r="B48" s="1173"/>
      <c r="C48" s="1174"/>
      <c r="D48" s="85"/>
      <c r="E48" s="1177" t="s">
        <v>32</v>
      </c>
      <c r="F48" s="1177"/>
      <c r="G48" s="1177"/>
      <c r="H48" s="1178"/>
      <c r="I48" s="86" t="s">
        <v>474</v>
      </c>
      <c r="J48" s="87" t="s">
        <v>474</v>
      </c>
      <c r="K48" s="87" t="s">
        <v>474</v>
      </c>
      <c r="L48" s="87" t="s">
        <v>474</v>
      </c>
      <c r="M48" s="88" t="s">
        <v>474</v>
      </c>
    </row>
    <row r="49" spans="2:13" ht="27.75" customHeight="1">
      <c r="B49" s="1179" t="s">
        <v>33</v>
      </c>
      <c r="C49" s="1180"/>
      <c r="D49" s="89"/>
      <c r="E49" s="1177" t="s">
        <v>34</v>
      </c>
      <c r="F49" s="1177"/>
      <c r="G49" s="1177"/>
      <c r="H49" s="1178"/>
      <c r="I49" s="86">
        <v>1606</v>
      </c>
      <c r="J49" s="87">
        <v>1832</v>
      </c>
      <c r="K49" s="87">
        <v>2228</v>
      </c>
      <c r="L49" s="87">
        <v>2873</v>
      </c>
      <c r="M49" s="88">
        <v>3007</v>
      </c>
    </row>
    <row r="50" spans="2:13" ht="27.75" customHeight="1">
      <c r="B50" s="1171"/>
      <c r="C50" s="1172"/>
      <c r="D50" s="85"/>
      <c r="E50" s="1177" t="s">
        <v>35</v>
      </c>
      <c r="F50" s="1177"/>
      <c r="G50" s="1177"/>
      <c r="H50" s="1178"/>
      <c r="I50" s="86" t="s">
        <v>474</v>
      </c>
      <c r="J50" s="87" t="s">
        <v>474</v>
      </c>
      <c r="K50" s="87" t="s">
        <v>474</v>
      </c>
      <c r="L50" s="87" t="s">
        <v>474</v>
      </c>
      <c r="M50" s="88" t="s">
        <v>474</v>
      </c>
    </row>
    <row r="51" spans="2:13" ht="27.75" customHeight="1">
      <c r="B51" s="1173"/>
      <c r="C51" s="1174"/>
      <c r="D51" s="85"/>
      <c r="E51" s="1177" t="s">
        <v>36</v>
      </c>
      <c r="F51" s="1177"/>
      <c r="G51" s="1177"/>
      <c r="H51" s="1178"/>
      <c r="I51" s="86">
        <v>4910</v>
      </c>
      <c r="J51" s="87">
        <v>4934</v>
      </c>
      <c r="K51" s="87">
        <v>5076</v>
      </c>
      <c r="L51" s="87">
        <v>4993</v>
      </c>
      <c r="M51" s="88">
        <v>4922</v>
      </c>
    </row>
    <row r="52" spans="2:13" ht="27.75" customHeight="1" thickBot="1">
      <c r="B52" s="1181" t="s">
        <v>37</v>
      </c>
      <c r="C52" s="1182"/>
      <c r="D52" s="90"/>
      <c r="E52" s="1183" t="s">
        <v>38</v>
      </c>
      <c r="F52" s="1183"/>
      <c r="G52" s="1183"/>
      <c r="H52" s="1184"/>
      <c r="I52" s="91">
        <v>1638</v>
      </c>
      <c r="J52" s="92">
        <v>968</v>
      </c>
      <c r="K52" s="92">
        <v>176</v>
      </c>
      <c r="L52" s="92">
        <v>-659</v>
      </c>
      <c r="M52" s="93">
        <v>-951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13643</v>
      </c>
      <c r="E3" s="116"/>
      <c r="F3" s="117">
        <v>89245</v>
      </c>
      <c r="G3" s="118"/>
      <c r="H3" s="119"/>
    </row>
    <row r="4" spans="1:8">
      <c r="A4" s="120"/>
      <c r="B4" s="121"/>
      <c r="C4" s="122"/>
      <c r="D4" s="123">
        <v>9351</v>
      </c>
      <c r="E4" s="124"/>
      <c r="F4" s="125">
        <v>42966</v>
      </c>
      <c r="G4" s="126"/>
      <c r="H4" s="127"/>
    </row>
    <row r="5" spans="1:8">
      <c r="A5" s="108" t="s">
        <v>507</v>
      </c>
      <c r="B5" s="113"/>
      <c r="C5" s="114"/>
      <c r="D5" s="115">
        <v>16132</v>
      </c>
      <c r="E5" s="116"/>
      <c r="F5" s="117">
        <v>70897</v>
      </c>
      <c r="G5" s="118"/>
      <c r="H5" s="119"/>
    </row>
    <row r="6" spans="1:8">
      <c r="A6" s="120"/>
      <c r="B6" s="121"/>
      <c r="C6" s="122"/>
      <c r="D6" s="123">
        <v>8722</v>
      </c>
      <c r="E6" s="124"/>
      <c r="F6" s="125">
        <v>39878</v>
      </c>
      <c r="G6" s="126"/>
      <c r="H6" s="127"/>
    </row>
    <row r="7" spans="1:8">
      <c r="A7" s="108" t="s">
        <v>508</v>
      </c>
      <c r="B7" s="113"/>
      <c r="C7" s="114"/>
      <c r="D7" s="115">
        <v>21892</v>
      </c>
      <c r="E7" s="116"/>
      <c r="F7" s="117">
        <v>66496</v>
      </c>
      <c r="G7" s="118"/>
      <c r="H7" s="119"/>
    </row>
    <row r="8" spans="1:8">
      <c r="A8" s="120"/>
      <c r="B8" s="121"/>
      <c r="C8" s="122"/>
      <c r="D8" s="123">
        <v>7952</v>
      </c>
      <c r="E8" s="124"/>
      <c r="F8" s="125">
        <v>36530</v>
      </c>
      <c r="G8" s="126"/>
      <c r="H8" s="127"/>
    </row>
    <row r="9" spans="1:8">
      <c r="A9" s="108" t="s">
        <v>509</v>
      </c>
      <c r="B9" s="113"/>
      <c r="C9" s="114"/>
      <c r="D9" s="115">
        <v>88174</v>
      </c>
      <c r="E9" s="116"/>
      <c r="F9" s="117">
        <v>82748</v>
      </c>
      <c r="G9" s="118"/>
      <c r="H9" s="119"/>
    </row>
    <row r="10" spans="1:8">
      <c r="A10" s="120"/>
      <c r="B10" s="121"/>
      <c r="C10" s="122"/>
      <c r="D10" s="123">
        <v>69538</v>
      </c>
      <c r="E10" s="124"/>
      <c r="F10" s="125">
        <v>44732</v>
      </c>
      <c r="G10" s="126"/>
      <c r="H10" s="127"/>
    </row>
    <row r="11" spans="1:8">
      <c r="A11" s="108" t="s">
        <v>510</v>
      </c>
      <c r="B11" s="113"/>
      <c r="C11" s="114"/>
      <c r="D11" s="115">
        <v>12882</v>
      </c>
      <c r="E11" s="116"/>
      <c r="F11" s="117">
        <v>91837</v>
      </c>
      <c r="G11" s="118"/>
      <c r="H11" s="119"/>
    </row>
    <row r="12" spans="1:8">
      <c r="A12" s="120"/>
      <c r="B12" s="121"/>
      <c r="C12" s="128"/>
      <c r="D12" s="123">
        <v>7704</v>
      </c>
      <c r="E12" s="124"/>
      <c r="F12" s="125">
        <v>54439</v>
      </c>
      <c r="G12" s="126"/>
      <c r="H12" s="127"/>
    </row>
    <row r="13" spans="1:8">
      <c r="A13" s="108"/>
      <c r="B13" s="113"/>
      <c r="C13" s="129"/>
      <c r="D13" s="130">
        <v>30545</v>
      </c>
      <c r="E13" s="131"/>
      <c r="F13" s="132">
        <v>80245</v>
      </c>
      <c r="G13" s="133"/>
      <c r="H13" s="119"/>
    </row>
    <row r="14" spans="1:8">
      <c r="A14" s="120"/>
      <c r="B14" s="121"/>
      <c r="C14" s="122"/>
      <c r="D14" s="123">
        <v>20653</v>
      </c>
      <c r="E14" s="124"/>
      <c r="F14" s="125">
        <v>43709</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2.29</v>
      </c>
      <c r="C19" s="134">
        <f>ROUND(VALUE(SUBSTITUTE(実質収支比率等に係る経年分析!G$48,"▲","-")),2)</f>
        <v>2.96</v>
      </c>
      <c r="D19" s="134">
        <f>ROUND(VALUE(SUBSTITUTE(実質収支比率等に係る経年分析!H$48,"▲","-")),2)</f>
        <v>3.59</v>
      </c>
      <c r="E19" s="134">
        <f>ROUND(VALUE(SUBSTITUTE(実質収支比率等に係る経年分析!I$48,"▲","-")),2)</f>
        <v>1.1499999999999999</v>
      </c>
      <c r="F19" s="134">
        <f>ROUND(VALUE(SUBSTITUTE(実質収支比率等に係る経年分析!J$48,"▲","-")),2)</f>
        <v>3.26</v>
      </c>
    </row>
    <row r="20" spans="1:11">
      <c r="A20" s="134" t="s">
        <v>43</v>
      </c>
      <c r="B20" s="134">
        <f>ROUND(VALUE(SUBSTITUTE(実質収支比率等に係る経年分析!F$47,"▲","-")),2)</f>
        <v>30.44</v>
      </c>
      <c r="C20" s="134">
        <f>ROUND(VALUE(SUBSTITUTE(実質収支比率等に係る経年分析!G$47,"▲","-")),2)</f>
        <v>33.020000000000003</v>
      </c>
      <c r="D20" s="134">
        <f>ROUND(VALUE(SUBSTITUTE(実質収支比率等に係る経年分析!H$47,"▲","-")),2)</f>
        <v>42.78</v>
      </c>
      <c r="E20" s="134">
        <f>ROUND(VALUE(SUBSTITUTE(実質収支比率等に係る経年分析!I$47,"▲","-")),2)</f>
        <v>47.86</v>
      </c>
      <c r="F20" s="134">
        <f>ROUND(VALUE(SUBSTITUTE(実質収支比率等に係る経年分析!J$47,"▲","-")),2)</f>
        <v>48.01</v>
      </c>
    </row>
    <row r="21" spans="1:11">
      <c r="A21" s="134" t="s">
        <v>44</v>
      </c>
      <c r="B21" s="134">
        <f>IF(ISNUMBER(VALUE(SUBSTITUTE(実質収支比率等に係る経年分析!F$49,"▲","-"))),ROUND(VALUE(SUBSTITUTE(実質収支比率等に係る経年分析!F$49,"▲","-")),2),NA())</f>
        <v>2.8</v>
      </c>
      <c r="C21" s="134">
        <f>IF(ISNUMBER(VALUE(SUBSTITUTE(実質収支比率等に係る経年分析!G$49,"▲","-"))),ROUND(VALUE(SUBSTITUTE(実質収支比率等に係る経年分析!G$49,"▲","-")),2),NA())</f>
        <v>2.79</v>
      </c>
      <c r="D21" s="134">
        <f>IF(ISNUMBER(VALUE(SUBSTITUTE(実質収支比率等に係る経年分析!H$49,"▲","-"))),ROUND(VALUE(SUBSTITUTE(実質収支比率等に係る経年分析!H$49,"▲","-")),2),NA())</f>
        <v>10.35</v>
      </c>
      <c r="E21" s="134">
        <f>IF(ISNUMBER(VALUE(SUBSTITUTE(実質収支比率等に係る経年分析!I$49,"▲","-"))),ROUND(VALUE(SUBSTITUTE(実質収支比率等に係る経年分析!I$49,"▲","-")),2),NA())</f>
        <v>4.22</v>
      </c>
      <c r="F21" s="134">
        <f>IF(ISNUMBER(VALUE(SUBSTITUTE(実質収支比率等に係る経年分析!J$49,"▲","-"))),ROUND(VALUE(SUBSTITUTE(実質収支比率等に係る経年分析!J$49,"▲","-")),2),NA())</f>
        <v>1.75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1.51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0.28000000000000003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0.14000000000000001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0.15</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7.0000000000000007E-2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2.29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2.95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3.58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1.1399999999999999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3.25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22.35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24.69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25.24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26.64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26.81</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379</v>
      </c>
      <c r="E42" s="136"/>
      <c r="F42" s="136"/>
      <c r="G42" s="136">
        <f>'実質公債費比率（分子）の構造'!L$52</f>
        <v>389</v>
      </c>
      <c r="H42" s="136"/>
      <c r="I42" s="136"/>
      <c r="J42" s="136">
        <f>'実質公債費比率（分子）の構造'!M$52</f>
        <v>399</v>
      </c>
      <c r="K42" s="136"/>
      <c r="L42" s="136"/>
      <c r="M42" s="136">
        <f>'実質公債費比率（分子）の構造'!N$52</f>
        <v>407</v>
      </c>
      <c r="N42" s="136"/>
      <c r="O42" s="136"/>
      <c r="P42" s="136">
        <f>'実質公債費比率（分子）の構造'!O$52</f>
        <v>428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68</v>
      </c>
      <c r="C45" s="136"/>
      <c r="D45" s="136"/>
      <c r="E45" s="136">
        <f>'実質公債費比率（分子）の構造'!L$49</f>
        <v>68</v>
      </c>
      <c r="F45" s="136"/>
      <c r="G45" s="136"/>
      <c r="H45" s="136">
        <f>'実質公債費比率（分子）の構造'!M$49</f>
        <v>68</v>
      </c>
      <c r="I45" s="136"/>
      <c r="J45" s="136"/>
      <c r="K45" s="136">
        <f>'実質公債費比率（分子）の構造'!N$49</f>
        <v>66</v>
      </c>
      <c r="L45" s="136"/>
      <c r="M45" s="136"/>
      <c r="N45" s="136">
        <f>'実質公債費比率（分子）の構造'!O$49</f>
        <v>62</v>
      </c>
      <c r="O45" s="136"/>
      <c r="P45" s="136"/>
    </row>
    <row r="46" spans="1:16">
      <c r="A46" s="136" t="s">
        <v>55</v>
      </c>
      <c r="B46" s="136">
        <f>'実質公債費比率（分子）の構造'!K$48</f>
        <v>115</v>
      </c>
      <c r="C46" s="136"/>
      <c r="D46" s="136"/>
      <c r="E46" s="136">
        <f>'実質公債費比率（分子）の構造'!L$48</f>
        <v>104</v>
      </c>
      <c r="F46" s="136"/>
      <c r="G46" s="136"/>
      <c r="H46" s="136">
        <f>'実質公債費比率（分子）の構造'!M$48</f>
        <v>107</v>
      </c>
      <c r="I46" s="136"/>
      <c r="J46" s="136"/>
      <c r="K46" s="136">
        <f>'実質公債費比率（分子）の構造'!N$48</f>
        <v>105</v>
      </c>
      <c r="L46" s="136"/>
      <c r="M46" s="136"/>
      <c r="N46" s="136">
        <f>'実質公債費比率（分子）の構造'!O$48</f>
        <v>112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571</v>
      </c>
      <c r="C49" s="136"/>
      <c r="D49" s="136"/>
      <c r="E49" s="136">
        <f>'実質公債費比率（分子）の構造'!L$45</f>
        <v>540</v>
      </c>
      <c r="F49" s="136"/>
      <c r="G49" s="136"/>
      <c r="H49" s="136">
        <f>'実質公債費比率（分子）の構造'!M$45</f>
        <v>489</v>
      </c>
      <c r="I49" s="136"/>
      <c r="J49" s="136"/>
      <c r="K49" s="136">
        <f>'実質公債費比率（分子）の構造'!N$45</f>
        <v>481</v>
      </c>
      <c r="L49" s="136"/>
      <c r="M49" s="136"/>
      <c r="N49" s="136">
        <f>'実質公債費比率（分子）の構造'!O$45</f>
        <v>464</v>
      </c>
      <c r="O49" s="136"/>
      <c r="P49" s="136"/>
    </row>
    <row r="50" spans="1:16">
      <c r="A50" s="136" t="s">
        <v>59</v>
      </c>
      <c r="B50" s="136" t="e">
        <f>NA()</f>
        <v>#N/A</v>
      </c>
      <c r="C50" s="136">
        <f>IF(ISNUMBER('実質公債費比率（分子）の構造'!K$53),'実質公債費比率（分子）の構造'!K$53,NA())</f>
        <v>375</v>
      </c>
      <c r="D50" s="136" t="e">
        <f>NA()</f>
        <v>#N/A</v>
      </c>
      <c r="E50" s="136" t="e">
        <f>NA()</f>
        <v>#N/A</v>
      </c>
      <c r="F50" s="136">
        <f>IF(ISNUMBER('実質公債費比率（分子）の構造'!L$53),'実質公債費比率（分子）の構造'!L$53,NA())</f>
        <v>323</v>
      </c>
      <c r="G50" s="136" t="e">
        <f>NA()</f>
        <v>#N/A</v>
      </c>
      <c r="H50" s="136" t="e">
        <f>NA()</f>
        <v>#N/A</v>
      </c>
      <c r="I50" s="136">
        <f>IF(ISNUMBER('実質公債費比率（分子）の構造'!M$53),'実質公債費比率（分子）の構造'!M$53,NA())</f>
        <v>265</v>
      </c>
      <c r="J50" s="136" t="e">
        <f>NA()</f>
        <v>#N/A</v>
      </c>
      <c r="K50" s="136" t="e">
        <f>NA()</f>
        <v>#N/A</v>
      </c>
      <c r="L50" s="136">
        <f>IF(ISNUMBER('実質公債費比率（分子）の構造'!N$53),'実質公債費比率（分子）の構造'!N$53,NA())</f>
        <v>245</v>
      </c>
      <c r="M50" s="136" t="e">
        <f>NA()</f>
        <v>#N/A</v>
      </c>
      <c r="N50" s="136" t="e">
        <f>NA()</f>
        <v>#N/A</v>
      </c>
      <c r="O50" s="136">
        <f>IF(ISNUMBER('実質公債費比率（分子）の構造'!O$53),'実質公債費比率（分子）の構造'!O$53,NA())</f>
        <v>210</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4910</v>
      </c>
      <c r="E56" s="135"/>
      <c r="F56" s="135"/>
      <c r="G56" s="135">
        <f>'将来負担比率（分子）の構造'!J$51</f>
        <v>4934</v>
      </c>
      <c r="H56" s="135"/>
      <c r="I56" s="135"/>
      <c r="J56" s="135">
        <f>'将来負担比率（分子）の構造'!K$51</f>
        <v>5076</v>
      </c>
      <c r="K56" s="135"/>
      <c r="L56" s="135"/>
      <c r="M56" s="135">
        <f>'将来負担比率（分子）の構造'!L$51</f>
        <v>4993</v>
      </c>
      <c r="N56" s="135"/>
      <c r="O56" s="135"/>
      <c r="P56" s="135">
        <f>'将来負担比率（分子）の構造'!M$51</f>
        <v>4922</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1606</v>
      </c>
      <c r="E58" s="135"/>
      <c r="F58" s="135"/>
      <c r="G58" s="135">
        <f>'将来負担比率（分子）の構造'!J$49</f>
        <v>1832</v>
      </c>
      <c r="H58" s="135"/>
      <c r="I58" s="135"/>
      <c r="J58" s="135">
        <f>'将来負担比率（分子）の構造'!K$49</f>
        <v>2228</v>
      </c>
      <c r="K58" s="135"/>
      <c r="L58" s="135"/>
      <c r="M58" s="135">
        <f>'将来負担比率（分子）の構造'!L$49</f>
        <v>2873</v>
      </c>
      <c r="N58" s="135"/>
      <c r="O58" s="135"/>
      <c r="P58" s="135">
        <f>'将来負担比率（分子）の構造'!M$49</f>
        <v>3007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f>'将来負担比率（分子）の構造'!J$46</f>
        <v>0</v>
      </c>
      <c r="F61" s="135"/>
      <c r="G61" s="135"/>
      <c r="H61" s="135">
        <f>'将来負担比率（分子）の構造'!K$46</f>
        <v>0</v>
      </c>
      <c r="I61" s="135"/>
      <c r="J61" s="135"/>
      <c r="K61" s="135">
        <f>'将来負担比率（分子）の構造'!L$46</f>
        <v>0</v>
      </c>
      <c r="L61" s="135"/>
      <c r="M61" s="135"/>
      <c r="N61" s="135" t="str">
        <f>'将来負担比率（分子）の構造'!M$46</f>
        <v>-</v>
      </c>
      <c r="O61" s="135"/>
      <c r="P61" s="135"/>
    </row>
    <row r="62" spans="1:16">
      <c r="A62" s="135" t="s">
        <v>29</v>
      </c>
      <c r="B62" s="135">
        <f>'将来負担比率（分子）の構造'!I$45</f>
        <v>1117</v>
      </c>
      <c r="C62" s="135"/>
      <c r="D62" s="135"/>
      <c r="E62" s="135">
        <f>'将来負担比率（分子）の構造'!J$45</f>
        <v>1056</v>
      </c>
      <c r="F62" s="135"/>
      <c r="G62" s="135"/>
      <c r="H62" s="135">
        <f>'将来負担比率（分子）の構造'!K$45</f>
        <v>1039</v>
      </c>
      <c r="I62" s="135"/>
      <c r="J62" s="135"/>
      <c r="K62" s="135">
        <f>'将来負担比率（分子）の構造'!L$45</f>
        <v>1005</v>
      </c>
      <c r="L62" s="135"/>
      <c r="M62" s="135"/>
      <c r="N62" s="135">
        <f>'将来負担比率（分子）の構造'!M$45</f>
        <v>977</v>
      </c>
      <c r="O62" s="135"/>
      <c r="P62" s="135"/>
    </row>
    <row r="63" spans="1:16">
      <c r="A63" s="135" t="s">
        <v>28</v>
      </c>
      <c r="B63" s="135">
        <f>'将来負担比率（分子）の構造'!I$44</f>
        <v>277</v>
      </c>
      <c r="C63" s="135"/>
      <c r="D63" s="135"/>
      <c r="E63" s="135">
        <f>'将来負担比率（分子）の構造'!J$44</f>
        <v>218</v>
      </c>
      <c r="F63" s="135"/>
      <c r="G63" s="135"/>
      <c r="H63" s="135">
        <f>'将来負担比率（分子）の構造'!K$44</f>
        <v>157</v>
      </c>
      <c r="I63" s="135"/>
      <c r="J63" s="135"/>
      <c r="K63" s="135">
        <f>'将来負担比率（分子）の構造'!L$44</f>
        <v>96</v>
      </c>
      <c r="L63" s="135"/>
      <c r="M63" s="135"/>
      <c r="N63" s="135">
        <f>'将来負担比率（分子）の構造'!M$44</f>
        <v>36</v>
      </c>
      <c r="O63" s="135"/>
      <c r="P63" s="135"/>
    </row>
    <row r="64" spans="1:16">
      <c r="A64" s="135" t="s">
        <v>27</v>
      </c>
      <c r="B64" s="135">
        <f>'将来負担比率（分子）の構造'!I$43</f>
        <v>1670</v>
      </c>
      <c r="C64" s="135"/>
      <c r="D64" s="135"/>
      <c r="E64" s="135">
        <f>'将来負担比率（分子）の構造'!J$43</f>
        <v>1500</v>
      </c>
      <c r="F64" s="135"/>
      <c r="G64" s="135"/>
      <c r="H64" s="135">
        <f>'将来負担比率（分子）の構造'!K$43</f>
        <v>1366</v>
      </c>
      <c r="I64" s="135"/>
      <c r="J64" s="135"/>
      <c r="K64" s="135">
        <f>'将来負担比率（分子）の構造'!L$43</f>
        <v>1277</v>
      </c>
      <c r="L64" s="135"/>
      <c r="M64" s="135"/>
      <c r="N64" s="135">
        <f>'将来負担比率（分子）の構造'!M$43</f>
        <v>1248</v>
      </c>
      <c r="O64" s="135"/>
      <c r="P64" s="135"/>
    </row>
    <row r="65" spans="1:16">
      <c r="A65" s="135" t="s">
        <v>26</v>
      </c>
      <c r="B65" s="135">
        <f>'将来負担比率（分子）の構造'!I$42</f>
        <v>455</v>
      </c>
      <c r="C65" s="135"/>
      <c r="D65" s="135"/>
      <c r="E65" s="135">
        <f>'将来負担比率（分子）の構造'!J$42</f>
        <v>455</v>
      </c>
      <c r="F65" s="135"/>
      <c r="G65" s="135"/>
      <c r="H65" s="135">
        <f>'将来負担比率（分子）の構造'!K$42</f>
        <v>455</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4636</v>
      </c>
      <c r="C66" s="135"/>
      <c r="D66" s="135"/>
      <c r="E66" s="135">
        <f>'将来負担比率（分子）の構造'!J$41</f>
        <v>4505</v>
      </c>
      <c r="F66" s="135"/>
      <c r="G66" s="135"/>
      <c r="H66" s="135">
        <f>'将来負担比率（分子）の構造'!K$41</f>
        <v>4464</v>
      </c>
      <c r="I66" s="135"/>
      <c r="J66" s="135"/>
      <c r="K66" s="135">
        <f>'将来負担比率（分子）の構造'!L$41</f>
        <v>4829</v>
      </c>
      <c r="L66" s="135"/>
      <c r="M66" s="135"/>
      <c r="N66" s="135">
        <f>'将来負担比率（分子）の構造'!M$41</f>
        <v>4717</v>
      </c>
      <c r="O66" s="135"/>
      <c r="P66" s="135"/>
    </row>
    <row r="67" spans="1:16">
      <c r="A67" s="135" t="s">
        <v>63</v>
      </c>
      <c r="B67" s="135" t="e">
        <f>NA()</f>
        <v>#N/A</v>
      </c>
      <c r="C67" s="135">
        <f>IF(ISNUMBER('将来負担比率（分子）の構造'!I$52), IF('将来負担比率（分子）の構造'!I$52 &lt; 0, 0, '将来負担比率（分子）の構造'!I$52), NA())</f>
        <v>1638</v>
      </c>
      <c r="D67" s="135" t="e">
        <f>NA()</f>
        <v>#N/A</v>
      </c>
      <c r="E67" s="135" t="e">
        <f>NA()</f>
        <v>#N/A</v>
      </c>
      <c r="F67" s="135">
        <f>IF(ISNUMBER('将来負担比率（分子）の構造'!J$52), IF('将来負担比率（分子）の構造'!J$52 &lt; 0, 0, '将来負担比率（分子）の構造'!J$52), NA())</f>
        <v>968</v>
      </c>
      <c r="G67" s="135" t="e">
        <f>NA()</f>
        <v>#N/A</v>
      </c>
      <c r="H67" s="135" t="e">
        <f>NA()</f>
        <v>#N/A</v>
      </c>
      <c r="I67" s="135">
        <f>IF(ISNUMBER('将来負担比率（分子）の構造'!K$52), IF('将来負担比率（分子）の構造'!K$52 &lt; 0, 0, '将来負担比率（分子）の構造'!K$52), NA())</f>
        <v>176</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1514835</v>
      </c>
      <c r="S5" s="583"/>
      <c r="T5" s="583"/>
      <c r="U5" s="583"/>
      <c r="V5" s="583"/>
      <c r="W5" s="583"/>
      <c r="X5" s="583"/>
      <c r="Y5" s="584"/>
      <c r="Z5" s="585">
        <v>31.6</v>
      </c>
      <c r="AA5" s="585"/>
      <c r="AB5" s="585"/>
      <c r="AC5" s="585"/>
      <c r="AD5" s="586">
        <v>1514835</v>
      </c>
      <c r="AE5" s="586"/>
      <c r="AF5" s="586"/>
      <c r="AG5" s="586"/>
      <c r="AH5" s="586"/>
      <c r="AI5" s="586"/>
      <c r="AJ5" s="586"/>
      <c r="AK5" s="586"/>
      <c r="AL5" s="587">
        <v>51.2</v>
      </c>
      <c r="AM5" s="588"/>
      <c r="AN5" s="588"/>
      <c r="AO5" s="589"/>
      <c r="AP5" s="579" t="s">
        <v>207</v>
      </c>
      <c r="AQ5" s="580"/>
      <c r="AR5" s="580"/>
      <c r="AS5" s="580"/>
      <c r="AT5" s="580"/>
      <c r="AU5" s="580"/>
      <c r="AV5" s="580"/>
      <c r="AW5" s="580"/>
      <c r="AX5" s="580"/>
      <c r="AY5" s="580"/>
      <c r="AZ5" s="580"/>
      <c r="BA5" s="580"/>
      <c r="BB5" s="580"/>
      <c r="BC5" s="580"/>
      <c r="BD5" s="580"/>
      <c r="BE5" s="580"/>
      <c r="BF5" s="581"/>
      <c r="BG5" s="593">
        <v>1514363</v>
      </c>
      <c r="BH5" s="594"/>
      <c r="BI5" s="594"/>
      <c r="BJ5" s="594"/>
      <c r="BK5" s="594"/>
      <c r="BL5" s="594"/>
      <c r="BM5" s="594"/>
      <c r="BN5" s="595"/>
      <c r="BO5" s="596">
        <v>100</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34286</v>
      </c>
      <c r="S6" s="594"/>
      <c r="T6" s="594"/>
      <c r="U6" s="594"/>
      <c r="V6" s="594"/>
      <c r="W6" s="594"/>
      <c r="X6" s="594"/>
      <c r="Y6" s="595"/>
      <c r="Z6" s="596">
        <v>0.7</v>
      </c>
      <c r="AA6" s="596"/>
      <c r="AB6" s="596"/>
      <c r="AC6" s="596"/>
      <c r="AD6" s="597">
        <v>34286</v>
      </c>
      <c r="AE6" s="597"/>
      <c r="AF6" s="597"/>
      <c r="AG6" s="597"/>
      <c r="AH6" s="597"/>
      <c r="AI6" s="597"/>
      <c r="AJ6" s="597"/>
      <c r="AK6" s="597"/>
      <c r="AL6" s="598">
        <v>1.2</v>
      </c>
      <c r="AM6" s="599"/>
      <c r="AN6" s="599"/>
      <c r="AO6" s="600"/>
      <c r="AP6" s="590" t="s">
        <v>213</v>
      </c>
      <c r="AQ6" s="591"/>
      <c r="AR6" s="591"/>
      <c r="AS6" s="591"/>
      <c r="AT6" s="591"/>
      <c r="AU6" s="591"/>
      <c r="AV6" s="591"/>
      <c r="AW6" s="591"/>
      <c r="AX6" s="591"/>
      <c r="AY6" s="591"/>
      <c r="AZ6" s="591"/>
      <c r="BA6" s="591"/>
      <c r="BB6" s="591"/>
      <c r="BC6" s="591"/>
      <c r="BD6" s="591"/>
      <c r="BE6" s="591"/>
      <c r="BF6" s="592"/>
      <c r="BG6" s="593">
        <v>1514363</v>
      </c>
      <c r="BH6" s="594"/>
      <c r="BI6" s="594"/>
      <c r="BJ6" s="594"/>
      <c r="BK6" s="594"/>
      <c r="BL6" s="594"/>
      <c r="BM6" s="594"/>
      <c r="BN6" s="595"/>
      <c r="BO6" s="596">
        <v>100</v>
      </c>
      <c r="BP6" s="596"/>
      <c r="BQ6" s="596"/>
      <c r="BR6" s="596"/>
      <c r="BS6" s="597" t="s">
        <v>214</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96319</v>
      </c>
      <c r="CS6" s="594"/>
      <c r="CT6" s="594"/>
      <c r="CU6" s="594"/>
      <c r="CV6" s="594"/>
      <c r="CW6" s="594"/>
      <c r="CX6" s="594"/>
      <c r="CY6" s="595"/>
      <c r="CZ6" s="596">
        <v>2.1</v>
      </c>
      <c r="DA6" s="596"/>
      <c r="DB6" s="596"/>
      <c r="DC6" s="596"/>
      <c r="DD6" s="602" t="s">
        <v>214</v>
      </c>
      <c r="DE6" s="594"/>
      <c r="DF6" s="594"/>
      <c r="DG6" s="594"/>
      <c r="DH6" s="594"/>
      <c r="DI6" s="594"/>
      <c r="DJ6" s="594"/>
      <c r="DK6" s="594"/>
      <c r="DL6" s="594"/>
      <c r="DM6" s="594"/>
      <c r="DN6" s="594"/>
      <c r="DO6" s="594"/>
      <c r="DP6" s="595"/>
      <c r="DQ6" s="602">
        <v>96319</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6952</v>
      </c>
      <c r="S7" s="594"/>
      <c r="T7" s="594"/>
      <c r="U7" s="594"/>
      <c r="V7" s="594"/>
      <c r="W7" s="594"/>
      <c r="X7" s="594"/>
      <c r="Y7" s="595"/>
      <c r="Z7" s="596">
        <v>0.1</v>
      </c>
      <c r="AA7" s="596"/>
      <c r="AB7" s="596"/>
      <c r="AC7" s="596"/>
      <c r="AD7" s="597">
        <v>6952</v>
      </c>
      <c r="AE7" s="597"/>
      <c r="AF7" s="597"/>
      <c r="AG7" s="597"/>
      <c r="AH7" s="597"/>
      <c r="AI7" s="597"/>
      <c r="AJ7" s="597"/>
      <c r="AK7" s="597"/>
      <c r="AL7" s="598">
        <v>0.2</v>
      </c>
      <c r="AM7" s="599"/>
      <c r="AN7" s="599"/>
      <c r="AO7" s="600"/>
      <c r="AP7" s="590" t="s">
        <v>217</v>
      </c>
      <c r="AQ7" s="591"/>
      <c r="AR7" s="591"/>
      <c r="AS7" s="591"/>
      <c r="AT7" s="591"/>
      <c r="AU7" s="591"/>
      <c r="AV7" s="591"/>
      <c r="AW7" s="591"/>
      <c r="AX7" s="591"/>
      <c r="AY7" s="591"/>
      <c r="AZ7" s="591"/>
      <c r="BA7" s="591"/>
      <c r="BB7" s="591"/>
      <c r="BC7" s="591"/>
      <c r="BD7" s="591"/>
      <c r="BE7" s="591"/>
      <c r="BF7" s="592"/>
      <c r="BG7" s="593">
        <v>676540</v>
      </c>
      <c r="BH7" s="594"/>
      <c r="BI7" s="594"/>
      <c r="BJ7" s="594"/>
      <c r="BK7" s="594"/>
      <c r="BL7" s="594"/>
      <c r="BM7" s="594"/>
      <c r="BN7" s="595"/>
      <c r="BO7" s="596">
        <v>44.7</v>
      </c>
      <c r="BP7" s="596"/>
      <c r="BQ7" s="596"/>
      <c r="BR7" s="596"/>
      <c r="BS7" s="597" t="s">
        <v>214</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904958</v>
      </c>
      <c r="CS7" s="594"/>
      <c r="CT7" s="594"/>
      <c r="CU7" s="594"/>
      <c r="CV7" s="594"/>
      <c r="CW7" s="594"/>
      <c r="CX7" s="594"/>
      <c r="CY7" s="595"/>
      <c r="CZ7" s="596">
        <v>19.5</v>
      </c>
      <c r="DA7" s="596"/>
      <c r="DB7" s="596"/>
      <c r="DC7" s="596"/>
      <c r="DD7" s="602">
        <v>3354</v>
      </c>
      <c r="DE7" s="594"/>
      <c r="DF7" s="594"/>
      <c r="DG7" s="594"/>
      <c r="DH7" s="594"/>
      <c r="DI7" s="594"/>
      <c r="DJ7" s="594"/>
      <c r="DK7" s="594"/>
      <c r="DL7" s="594"/>
      <c r="DM7" s="594"/>
      <c r="DN7" s="594"/>
      <c r="DO7" s="594"/>
      <c r="DP7" s="595"/>
      <c r="DQ7" s="602">
        <v>833823</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18764</v>
      </c>
      <c r="S8" s="594"/>
      <c r="T8" s="594"/>
      <c r="U8" s="594"/>
      <c r="V8" s="594"/>
      <c r="W8" s="594"/>
      <c r="X8" s="594"/>
      <c r="Y8" s="595"/>
      <c r="Z8" s="596">
        <v>0.4</v>
      </c>
      <c r="AA8" s="596"/>
      <c r="AB8" s="596"/>
      <c r="AC8" s="596"/>
      <c r="AD8" s="597">
        <v>18764</v>
      </c>
      <c r="AE8" s="597"/>
      <c r="AF8" s="597"/>
      <c r="AG8" s="597"/>
      <c r="AH8" s="597"/>
      <c r="AI8" s="597"/>
      <c r="AJ8" s="597"/>
      <c r="AK8" s="597"/>
      <c r="AL8" s="598">
        <v>0.6</v>
      </c>
      <c r="AM8" s="599"/>
      <c r="AN8" s="599"/>
      <c r="AO8" s="600"/>
      <c r="AP8" s="590" t="s">
        <v>220</v>
      </c>
      <c r="AQ8" s="591"/>
      <c r="AR8" s="591"/>
      <c r="AS8" s="591"/>
      <c r="AT8" s="591"/>
      <c r="AU8" s="591"/>
      <c r="AV8" s="591"/>
      <c r="AW8" s="591"/>
      <c r="AX8" s="591"/>
      <c r="AY8" s="591"/>
      <c r="AZ8" s="591"/>
      <c r="BA8" s="591"/>
      <c r="BB8" s="591"/>
      <c r="BC8" s="591"/>
      <c r="BD8" s="591"/>
      <c r="BE8" s="591"/>
      <c r="BF8" s="592"/>
      <c r="BG8" s="593">
        <v>21407</v>
      </c>
      <c r="BH8" s="594"/>
      <c r="BI8" s="594"/>
      <c r="BJ8" s="594"/>
      <c r="BK8" s="594"/>
      <c r="BL8" s="594"/>
      <c r="BM8" s="594"/>
      <c r="BN8" s="595"/>
      <c r="BO8" s="596">
        <v>1.4</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1584334</v>
      </c>
      <c r="CS8" s="594"/>
      <c r="CT8" s="594"/>
      <c r="CU8" s="594"/>
      <c r="CV8" s="594"/>
      <c r="CW8" s="594"/>
      <c r="CX8" s="594"/>
      <c r="CY8" s="595"/>
      <c r="CZ8" s="596">
        <v>34.200000000000003</v>
      </c>
      <c r="DA8" s="596"/>
      <c r="DB8" s="596"/>
      <c r="DC8" s="596"/>
      <c r="DD8" s="602">
        <v>3828</v>
      </c>
      <c r="DE8" s="594"/>
      <c r="DF8" s="594"/>
      <c r="DG8" s="594"/>
      <c r="DH8" s="594"/>
      <c r="DI8" s="594"/>
      <c r="DJ8" s="594"/>
      <c r="DK8" s="594"/>
      <c r="DL8" s="594"/>
      <c r="DM8" s="594"/>
      <c r="DN8" s="594"/>
      <c r="DO8" s="594"/>
      <c r="DP8" s="595"/>
      <c r="DQ8" s="602">
        <v>730044</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9885</v>
      </c>
      <c r="S9" s="594"/>
      <c r="T9" s="594"/>
      <c r="U9" s="594"/>
      <c r="V9" s="594"/>
      <c r="W9" s="594"/>
      <c r="X9" s="594"/>
      <c r="Y9" s="595"/>
      <c r="Z9" s="596">
        <v>0.2</v>
      </c>
      <c r="AA9" s="596"/>
      <c r="AB9" s="596"/>
      <c r="AC9" s="596"/>
      <c r="AD9" s="597">
        <v>9885</v>
      </c>
      <c r="AE9" s="597"/>
      <c r="AF9" s="597"/>
      <c r="AG9" s="597"/>
      <c r="AH9" s="597"/>
      <c r="AI9" s="597"/>
      <c r="AJ9" s="597"/>
      <c r="AK9" s="597"/>
      <c r="AL9" s="598">
        <v>0.3</v>
      </c>
      <c r="AM9" s="599"/>
      <c r="AN9" s="599"/>
      <c r="AO9" s="600"/>
      <c r="AP9" s="590" t="s">
        <v>224</v>
      </c>
      <c r="AQ9" s="591"/>
      <c r="AR9" s="591"/>
      <c r="AS9" s="591"/>
      <c r="AT9" s="591"/>
      <c r="AU9" s="591"/>
      <c r="AV9" s="591"/>
      <c r="AW9" s="591"/>
      <c r="AX9" s="591"/>
      <c r="AY9" s="591"/>
      <c r="AZ9" s="591"/>
      <c r="BA9" s="591"/>
      <c r="BB9" s="591"/>
      <c r="BC9" s="591"/>
      <c r="BD9" s="591"/>
      <c r="BE9" s="591"/>
      <c r="BF9" s="592"/>
      <c r="BG9" s="593">
        <v>625396</v>
      </c>
      <c r="BH9" s="594"/>
      <c r="BI9" s="594"/>
      <c r="BJ9" s="594"/>
      <c r="BK9" s="594"/>
      <c r="BL9" s="594"/>
      <c r="BM9" s="594"/>
      <c r="BN9" s="595"/>
      <c r="BO9" s="596">
        <v>41.3</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402899</v>
      </c>
      <c r="CS9" s="594"/>
      <c r="CT9" s="594"/>
      <c r="CU9" s="594"/>
      <c r="CV9" s="594"/>
      <c r="CW9" s="594"/>
      <c r="CX9" s="594"/>
      <c r="CY9" s="595"/>
      <c r="CZ9" s="596">
        <v>8.6999999999999993</v>
      </c>
      <c r="DA9" s="596"/>
      <c r="DB9" s="596"/>
      <c r="DC9" s="596"/>
      <c r="DD9" s="602" t="s">
        <v>221</v>
      </c>
      <c r="DE9" s="594"/>
      <c r="DF9" s="594"/>
      <c r="DG9" s="594"/>
      <c r="DH9" s="594"/>
      <c r="DI9" s="594"/>
      <c r="DJ9" s="594"/>
      <c r="DK9" s="594"/>
      <c r="DL9" s="594"/>
      <c r="DM9" s="594"/>
      <c r="DN9" s="594"/>
      <c r="DO9" s="594"/>
      <c r="DP9" s="595"/>
      <c r="DQ9" s="602">
        <v>381033</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136028</v>
      </c>
      <c r="S10" s="594"/>
      <c r="T10" s="594"/>
      <c r="U10" s="594"/>
      <c r="V10" s="594"/>
      <c r="W10" s="594"/>
      <c r="X10" s="594"/>
      <c r="Y10" s="595"/>
      <c r="Z10" s="596">
        <v>2.8</v>
      </c>
      <c r="AA10" s="596"/>
      <c r="AB10" s="596"/>
      <c r="AC10" s="596"/>
      <c r="AD10" s="597">
        <v>136028</v>
      </c>
      <c r="AE10" s="597"/>
      <c r="AF10" s="597"/>
      <c r="AG10" s="597"/>
      <c r="AH10" s="597"/>
      <c r="AI10" s="597"/>
      <c r="AJ10" s="597"/>
      <c r="AK10" s="597"/>
      <c r="AL10" s="598">
        <v>4.5999999999999996</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18401</v>
      </c>
      <c r="BH10" s="594"/>
      <c r="BI10" s="594"/>
      <c r="BJ10" s="594"/>
      <c r="BK10" s="594"/>
      <c r="BL10" s="594"/>
      <c r="BM10" s="594"/>
      <c r="BN10" s="595"/>
      <c r="BO10" s="596">
        <v>1.2</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t="s">
        <v>221</v>
      </c>
      <c r="CS10" s="594"/>
      <c r="CT10" s="594"/>
      <c r="CU10" s="594"/>
      <c r="CV10" s="594"/>
      <c r="CW10" s="594"/>
      <c r="CX10" s="594"/>
      <c r="CY10" s="595"/>
      <c r="CZ10" s="596" t="s">
        <v>221</v>
      </c>
      <c r="DA10" s="596"/>
      <c r="DB10" s="596"/>
      <c r="DC10" s="596"/>
      <c r="DD10" s="602" t="s">
        <v>221</v>
      </c>
      <c r="DE10" s="594"/>
      <c r="DF10" s="594"/>
      <c r="DG10" s="594"/>
      <c r="DH10" s="594"/>
      <c r="DI10" s="594"/>
      <c r="DJ10" s="594"/>
      <c r="DK10" s="594"/>
      <c r="DL10" s="594"/>
      <c r="DM10" s="594"/>
      <c r="DN10" s="594"/>
      <c r="DO10" s="594"/>
      <c r="DP10" s="595"/>
      <c r="DQ10" s="602" t="s">
        <v>221</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v>25489</v>
      </c>
      <c r="S11" s="594"/>
      <c r="T11" s="594"/>
      <c r="U11" s="594"/>
      <c r="V11" s="594"/>
      <c r="W11" s="594"/>
      <c r="X11" s="594"/>
      <c r="Y11" s="595"/>
      <c r="Z11" s="596">
        <v>0.5</v>
      </c>
      <c r="AA11" s="596"/>
      <c r="AB11" s="596"/>
      <c r="AC11" s="596"/>
      <c r="AD11" s="597">
        <v>25489</v>
      </c>
      <c r="AE11" s="597"/>
      <c r="AF11" s="597"/>
      <c r="AG11" s="597"/>
      <c r="AH11" s="597"/>
      <c r="AI11" s="597"/>
      <c r="AJ11" s="597"/>
      <c r="AK11" s="597"/>
      <c r="AL11" s="598">
        <v>0.9</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11336</v>
      </c>
      <c r="BH11" s="594"/>
      <c r="BI11" s="594"/>
      <c r="BJ11" s="594"/>
      <c r="BK11" s="594"/>
      <c r="BL11" s="594"/>
      <c r="BM11" s="594"/>
      <c r="BN11" s="595"/>
      <c r="BO11" s="596">
        <v>0.7</v>
      </c>
      <c r="BP11" s="596"/>
      <c r="BQ11" s="596"/>
      <c r="BR11" s="596"/>
      <c r="BS11" s="602" t="s">
        <v>221</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52045</v>
      </c>
      <c r="CS11" s="594"/>
      <c r="CT11" s="594"/>
      <c r="CU11" s="594"/>
      <c r="CV11" s="594"/>
      <c r="CW11" s="594"/>
      <c r="CX11" s="594"/>
      <c r="CY11" s="595"/>
      <c r="CZ11" s="596">
        <v>1.1000000000000001</v>
      </c>
      <c r="DA11" s="596"/>
      <c r="DB11" s="596"/>
      <c r="DC11" s="596"/>
      <c r="DD11" s="602">
        <v>1997</v>
      </c>
      <c r="DE11" s="594"/>
      <c r="DF11" s="594"/>
      <c r="DG11" s="594"/>
      <c r="DH11" s="594"/>
      <c r="DI11" s="594"/>
      <c r="DJ11" s="594"/>
      <c r="DK11" s="594"/>
      <c r="DL11" s="594"/>
      <c r="DM11" s="594"/>
      <c r="DN11" s="594"/>
      <c r="DO11" s="594"/>
      <c r="DP11" s="595"/>
      <c r="DQ11" s="602">
        <v>32760</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527863</v>
      </c>
      <c r="BH12" s="594"/>
      <c r="BI12" s="594"/>
      <c r="BJ12" s="594"/>
      <c r="BK12" s="594"/>
      <c r="BL12" s="594"/>
      <c r="BM12" s="594"/>
      <c r="BN12" s="595"/>
      <c r="BO12" s="596">
        <v>34.799999999999997</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39526</v>
      </c>
      <c r="CS12" s="594"/>
      <c r="CT12" s="594"/>
      <c r="CU12" s="594"/>
      <c r="CV12" s="594"/>
      <c r="CW12" s="594"/>
      <c r="CX12" s="594"/>
      <c r="CY12" s="595"/>
      <c r="CZ12" s="596">
        <v>0.9</v>
      </c>
      <c r="DA12" s="596"/>
      <c r="DB12" s="596"/>
      <c r="DC12" s="596"/>
      <c r="DD12" s="602">
        <v>3898</v>
      </c>
      <c r="DE12" s="594"/>
      <c r="DF12" s="594"/>
      <c r="DG12" s="594"/>
      <c r="DH12" s="594"/>
      <c r="DI12" s="594"/>
      <c r="DJ12" s="594"/>
      <c r="DK12" s="594"/>
      <c r="DL12" s="594"/>
      <c r="DM12" s="594"/>
      <c r="DN12" s="594"/>
      <c r="DO12" s="594"/>
      <c r="DP12" s="595"/>
      <c r="DQ12" s="602">
        <v>35348</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8414</v>
      </c>
      <c r="S13" s="594"/>
      <c r="T13" s="594"/>
      <c r="U13" s="594"/>
      <c r="V13" s="594"/>
      <c r="W13" s="594"/>
      <c r="X13" s="594"/>
      <c r="Y13" s="595"/>
      <c r="Z13" s="596">
        <v>0.2</v>
      </c>
      <c r="AA13" s="596"/>
      <c r="AB13" s="596"/>
      <c r="AC13" s="596"/>
      <c r="AD13" s="597">
        <v>8414</v>
      </c>
      <c r="AE13" s="597"/>
      <c r="AF13" s="597"/>
      <c r="AG13" s="597"/>
      <c r="AH13" s="597"/>
      <c r="AI13" s="597"/>
      <c r="AJ13" s="597"/>
      <c r="AK13" s="597"/>
      <c r="AL13" s="598">
        <v>0.3</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527863</v>
      </c>
      <c r="BH13" s="594"/>
      <c r="BI13" s="594"/>
      <c r="BJ13" s="594"/>
      <c r="BK13" s="594"/>
      <c r="BL13" s="594"/>
      <c r="BM13" s="594"/>
      <c r="BN13" s="595"/>
      <c r="BO13" s="596">
        <v>34.799999999999997</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269481</v>
      </c>
      <c r="CS13" s="594"/>
      <c r="CT13" s="594"/>
      <c r="CU13" s="594"/>
      <c r="CV13" s="594"/>
      <c r="CW13" s="594"/>
      <c r="CX13" s="594"/>
      <c r="CY13" s="595"/>
      <c r="CZ13" s="596">
        <v>5.8</v>
      </c>
      <c r="DA13" s="596"/>
      <c r="DB13" s="596"/>
      <c r="DC13" s="596"/>
      <c r="DD13" s="602">
        <v>54394</v>
      </c>
      <c r="DE13" s="594"/>
      <c r="DF13" s="594"/>
      <c r="DG13" s="594"/>
      <c r="DH13" s="594"/>
      <c r="DI13" s="594"/>
      <c r="DJ13" s="594"/>
      <c r="DK13" s="594"/>
      <c r="DL13" s="594"/>
      <c r="DM13" s="594"/>
      <c r="DN13" s="594"/>
      <c r="DO13" s="594"/>
      <c r="DP13" s="595"/>
      <c r="DQ13" s="602">
        <v>243334</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26758</v>
      </c>
      <c r="BH14" s="594"/>
      <c r="BI14" s="594"/>
      <c r="BJ14" s="594"/>
      <c r="BK14" s="594"/>
      <c r="BL14" s="594"/>
      <c r="BM14" s="594"/>
      <c r="BN14" s="595"/>
      <c r="BO14" s="596">
        <v>1.8</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211138</v>
      </c>
      <c r="CS14" s="594"/>
      <c r="CT14" s="594"/>
      <c r="CU14" s="594"/>
      <c r="CV14" s="594"/>
      <c r="CW14" s="594"/>
      <c r="CX14" s="594"/>
      <c r="CY14" s="595"/>
      <c r="CZ14" s="596">
        <v>4.5999999999999996</v>
      </c>
      <c r="DA14" s="596"/>
      <c r="DB14" s="596"/>
      <c r="DC14" s="596"/>
      <c r="DD14" s="602">
        <v>48219</v>
      </c>
      <c r="DE14" s="594"/>
      <c r="DF14" s="594"/>
      <c r="DG14" s="594"/>
      <c r="DH14" s="594"/>
      <c r="DI14" s="594"/>
      <c r="DJ14" s="594"/>
      <c r="DK14" s="594"/>
      <c r="DL14" s="594"/>
      <c r="DM14" s="594"/>
      <c r="DN14" s="594"/>
      <c r="DO14" s="594"/>
      <c r="DP14" s="595"/>
      <c r="DQ14" s="602">
        <v>168827</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9028</v>
      </c>
      <c r="S15" s="594"/>
      <c r="T15" s="594"/>
      <c r="U15" s="594"/>
      <c r="V15" s="594"/>
      <c r="W15" s="594"/>
      <c r="X15" s="594"/>
      <c r="Y15" s="595"/>
      <c r="Z15" s="596">
        <v>0.2</v>
      </c>
      <c r="AA15" s="596"/>
      <c r="AB15" s="596"/>
      <c r="AC15" s="596"/>
      <c r="AD15" s="597">
        <v>9028</v>
      </c>
      <c r="AE15" s="597"/>
      <c r="AF15" s="597"/>
      <c r="AG15" s="597"/>
      <c r="AH15" s="597"/>
      <c r="AI15" s="597"/>
      <c r="AJ15" s="597"/>
      <c r="AK15" s="597"/>
      <c r="AL15" s="598">
        <v>0.3</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283202</v>
      </c>
      <c r="BH15" s="594"/>
      <c r="BI15" s="594"/>
      <c r="BJ15" s="594"/>
      <c r="BK15" s="594"/>
      <c r="BL15" s="594"/>
      <c r="BM15" s="594"/>
      <c r="BN15" s="595"/>
      <c r="BO15" s="596">
        <v>18.7</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492421</v>
      </c>
      <c r="CS15" s="594"/>
      <c r="CT15" s="594"/>
      <c r="CU15" s="594"/>
      <c r="CV15" s="594"/>
      <c r="CW15" s="594"/>
      <c r="CX15" s="594"/>
      <c r="CY15" s="595"/>
      <c r="CZ15" s="596">
        <v>10.6</v>
      </c>
      <c r="DA15" s="596"/>
      <c r="DB15" s="596"/>
      <c r="DC15" s="596"/>
      <c r="DD15" s="602">
        <v>64765</v>
      </c>
      <c r="DE15" s="594"/>
      <c r="DF15" s="594"/>
      <c r="DG15" s="594"/>
      <c r="DH15" s="594"/>
      <c r="DI15" s="594"/>
      <c r="DJ15" s="594"/>
      <c r="DK15" s="594"/>
      <c r="DL15" s="594"/>
      <c r="DM15" s="594"/>
      <c r="DN15" s="594"/>
      <c r="DO15" s="594"/>
      <c r="DP15" s="595"/>
      <c r="DQ15" s="602">
        <v>386391</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1400156</v>
      </c>
      <c r="S16" s="594"/>
      <c r="T16" s="594"/>
      <c r="U16" s="594"/>
      <c r="V16" s="594"/>
      <c r="W16" s="594"/>
      <c r="X16" s="594"/>
      <c r="Y16" s="595"/>
      <c r="Z16" s="596">
        <v>29.2</v>
      </c>
      <c r="AA16" s="596"/>
      <c r="AB16" s="596"/>
      <c r="AC16" s="596"/>
      <c r="AD16" s="597">
        <v>1183838</v>
      </c>
      <c r="AE16" s="597"/>
      <c r="AF16" s="597"/>
      <c r="AG16" s="597"/>
      <c r="AH16" s="597"/>
      <c r="AI16" s="597"/>
      <c r="AJ16" s="597"/>
      <c r="AK16" s="597"/>
      <c r="AL16" s="598">
        <v>40</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t="s">
        <v>221</v>
      </c>
      <c r="CS16" s="594"/>
      <c r="CT16" s="594"/>
      <c r="CU16" s="594"/>
      <c r="CV16" s="594"/>
      <c r="CW16" s="594"/>
      <c r="CX16" s="594"/>
      <c r="CY16" s="595"/>
      <c r="CZ16" s="596" t="s">
        <v>221</v>
      </c>
      <c r="DA16" s="596"/>
      <c r="DB16" s="596"/>
      <c r="DC16" s="596"/>
      <c r="DD16" s="602" t="s">
        <v>221</v>
      </c>
      <c r="DE16" s="594"/>
      <c r="DF16" s="594"/>
      <c r="DG16" s="594"/>
      <c r="DH16" s="594"/>
      <c r="DI16" s="594"/>
      <c r="DJ16" s="594"/>
      <c r="DK16" s="594"/>
      <c r="DL16" s="594"/>
      <c r="DM16" s="594"/>
      <c r="DN16" s="594"/>
      <c r="DO16" s="594"/>
      <c r="DP16" s="595"/>
      <c r="DQ16" s="602" t="s">
        <v>221</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1183838</v>
      </c>
      <c r="S17" s="594"/>
      <c r="T17" s="594"/>
      <c r="U17" s="594"/>
      <c r="V17" s="594"/>
      <c r="W17" s="594"/>
      <c r="X17" s="594"/>
      <c r="Y17" s="595"/>
      <c r="Z17" s="596">
        <v>24.7</v>
      </c>
      <c r="AA17" s="596"/>
      <c r="AB17" s="596"/>
      <c r="AC17" s="596"/>
      <c r="AD17" s="597">
        <v>1183838</v>
      </c>
      <c r="AE17" s="597"/>
      <c r="AF17" s="597"/>
      <c r="AG17" s="597"/>
      <c r="AH17" s="597"/>
      <c r="AI17" s="597"/>
      <c r="AJ17" s="597"/>
      <c r="AK17" s="597"/>
      <c r="AL17" s="598">
        <v>40</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463968</v>
      </c>
      <c r="CS17" s="594"/>
      <c r="CT17" s="594"/>
      <c r="CU17" s="594"/>
      <c r="CV17" s="594"/>
      <c r="CW17" s="594"/>
      <c r="CX17" s="594"/>
      <c r="CY17" s="595"/>
      <c r="CZ17" s="596">
        <v>10</v>
      </c>
      <c r="DA17" s="596"/>
      <c r="DB17" s="596"/>
      <c r="DC17" s="596"/>
      <c r="DD17" s="602" t="s">
        <v>221</v>
      </c>
      <c r="DE17" s="594"/>
      <c r="DF17" s="594"/>
      <c r="DG17" s="594"/>
      <c r="DH17" s="594"/>
      <c r="DI17" s="594"/>
      <c r="DJ17" s="594"/>
      <c r="DK17" s="594"/>
      <c r="DL17" s="594"/>
      <c r="DM17" s="594"/>
      <c r="DN17" s="594"/>
      <c r="DO17" s="594"/>
      <c r="DP17" s="595"/>
      <c r="DQ17" s="602">
        <v>463968</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216318</v>
      </c>
      <c r="S18" s="594"/>
      <c r="T18" s="594"/>
      <c r="U18" s="594"/>
      <c r="V18" s="594"/>
      <c r="W18" s="594"/>
      <c r="X18" s="594"/>
      <c r="Y18" s="595"/>
      <c r="Z18" s="596">
        <v>4.5</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v>114388</v>
      </c>
      <c r="CS18" s="594"/>
      <c r="CT18" s="594"/>
      <c r="CU18" s="594"/>
      <c r="CV18" s="594"/>
      <c r="CW18" s="594"/>
      <c r="CX18" s="594"/>
      <c r="CY18" s="595"/>
      <c r="CZ18" s="596">
        <v>2.5</v>
      </c>
      <c r="DA18" s="596"/>
      <c r="DB18" s="596"/>
      <c r="DC18" s="596"/>
      <c r="DD18" s="602" t="s">
        <v>221</v>
      </c>
      <c r="DE18" s="594"/>
      <c r="DF18" s="594"/>
      <c r="DG18" s="594"/>
      <c r="DH18" s="594"/>
      <c r="DI18" s="594"/>
      <c r="DJ18" s="594"/>
      <c r="DK18" s="594"/>
      <c r="DL18" s="594"/>
      <c r="DM18" s="594"/>
      <c r="DN18" s="594"/>
      <c r="DO18" s="594"/>
      <c r="DP18" s="595"/>
      <c r="DQ18" s="602">
        <v>114388</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221</v>
      </c>
      <c r="S19" s="594"/>
      <c r="T19" s="594"/>
      <c r="U19" s="594"/>
      <c r="V19" s="594"/>
      <c r="W19" s="594"/>
      <c r="X19" s="594"/>
      <c r="Y19" s="595"/>
      <c r="Z19" s="596" t="s">
        <v>221</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472</v>
      </c>
      <c r="BH19" s="594"/>
      <c r="BI19" s="594"/>
      <c r="BJ19" s="594"/>
      <c r="BK19" s="594"/>
      <c r="BL19" s="594"/>
      <c r="BM19" s="594"/>
      <c r="BN19" s="595"/>
      <c r="BO19" s="596">
        <v>0</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3163837</v>
      </c>
      <c r="S20" s="594"/>
      <c r="T20" s="594"/>
      <c r="U20" s="594"/>
      <c r="V20" s="594"/>
      <c r="W20" s="594"/>
      <c r="X20" s="594"/>
      <c r="Y20" s="595"/>
      <c r="Z20" s="596">
        <v>66</v>
      </c>
      <c r="AA20" s="596"/>
      <c r="AB20" s="596"/>
      <c r="AC20" s="596"/>
      <c r="AD20" s="597">
        <v>2947519</v>
      </c>
      <c r="AE20" s="597"/>
      <c r="AF20" s="597"/>
      <c r="AG20" s="597"/>
      <c r="AH20" s="597"/>
      <c r="AI20" s="597"/>
      <c r="AJ20" s="597"/>
      <c r="AK20" s="597"/>
      <c r="AL20" s="598">
        <v>99.6</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472</v>
      </c>
      <c r="BH20" s="594"/>
      <c r="BI20" s="594"/>
      <c r="BJ20" s="594"/>
      <c r="BK20" s="594"/>
      <c r="BL20" s="594"/>
      <c r="BM20" s="594"/>
      <c r="BN20" s="595"/>
      <c r="BO20" s="596">
        <v>0</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4631477</v>
      </c>
      <c r="CS20" s="594"/>
      <c r="CT20" s="594"/>
      <c r="CU20" s="594"/>
      <c r="CV20" s="594"/>
      <c r="CW20" s="594"/>
      <c r="CX20" s="594"/>
      <c r="CY20" s="595"/>
      <c r="CZ20" s="596">
        <v>100</v>
      </c>
      <c r="DA20" s="596"/>
      <c r="DB20" s="596"/>
      <c r="DC20" s="596"/>
      <c r="DD20" s="602">
        <v>180455</v>
      </c>
      <c r="DE20" s="594"/>
      <c r="DF20" s="594"/>
      <c r="DG20" s="594"/>
      <c r="DH20" s="594"/>
      <c r="DI20" s="594"/>
      <c r="DJ20" s="594"/>
      <c r="DK20" s="594"/>
      <c r="DL20" s="594"/>
      <c r="DM20" s="594"/>
      <c r="DN20" s="594"/>
      <c r="DO20" s="594"/>
      <c r="DP20" s="595"/>
      <c r="DQ20" s="602">
        <v>3486235</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2270</v>
      </c>
      <c r="S21" s="594"/>
      <c r="T21" s="594"/>
      <c r="U21" s="594"/>
      <c r="V21" s="594"/>
      <c r="W21" s="594"/>
      <c r="X21" s="594"/>
      <c r="Y21" s="595"/>
      <c r="Z21" s="596">
        <v>0</v>
      </c>
      <c r="AA21" s="596"/>
      <c r="AB21" s="596"/>
      <c r="AC21" s="596"/>
      <c r="AD21" s="597">
        <v>2270</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472</v>
      </c>
      <c r="BH21" s="594"/>
      <c r="BI21" s="594"/>
      <c r="BJ21" s="594"/>
      <c r="BK21" s="594"/>
      <c r="BL21" s="594"/>
      <c r="BM21" s="594"/>
      <c r="BN21" s="595"/>
      <c r="BO21" s="596">
        <v>0</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58482</v>
      </c>
      <c r="S22" s="594"/>
      <c r="T22" s="594"/>
      <c r="U22" s="594"/>
      <c r="V22" s="594"/>
      <c r="W22" s="594"/>
      <c r="X22" s="594"/>
      <c r="Y22" s="595"/>
      <c r="Z22" s="596">
        <v>1.2</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35157</v>
      </c>
      <c r="S23" s="594"/>
      <c r="T23" s="594"/>
      <c r="U23" s="594"/>
      <c r="V23" s="594"/>
      <c r="W23" s="594"/>
      <c r="X23" s="594"/>
      <c r="Y23" s="595"/>
      <c r="Z23" s="596">
        <v>0.7</v>
      </c>
      <c r="AA23" s="596"/>
      <c r="AB23" s="596"/>
      <c r="AC23" s="596"/>
      <c r="AD23" s="597">
        <v>9768</v>
      </c>
      <c r="AE23" s="597"/>
      <c r="AF23" s="597"/>
      <c r="AG23" s="597"/>
      <c r="AH23" s="597"/>
      <c r="AI23" s="597"/>
      <c r="AJ23" s="597"/>
      <c r="AK23" s="597"/>
      <c r="AL23" s="598">
        <v>0.3</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221</v>
      </c>
      <c r="BH23" s="594"/>
      <c r="BI23" s="594"/>
      <c r="BJ23" s="594"/>
      <c r="BK23" s="594"/>
      <c r="BL23" s="594"/>
      <c r="BM23" s="594"/>
      <c r="BN23" s="595"/>
      <c r="BO23" s="596" t="s">
        <v>221</v>
      </c>
      <c r="BP23" s="596"/>
      <c r="BQ23" s="596"/>
      <c r="BR23" s="596"/>
      <c r="BS23" s="602" t="s">
        <v>221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17839</v>
      </c>
      <c r="S24" s="594"/>
      <c r="T24" s="594"/>
      <c r="U24" s="594"/>
      <c r="V24" s="594"/>
      <c r="W24" s="594"/>
      <c r="X24" s="594"/>
      <c r="Y24" s="595"/>
      <c r="Z24" s="596">
        <v>0.4</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2119455</v>
      </c>
      <c r="CS24" s="583"/>
      <c r="CT24" s="583"/>
      <c r="CU24" s="583"/>
      <c r="CV24" s="583"/>
      <c r="CW24" s="583"/>
      <c r="CX24" s="583"/>
      <c r="CY24" s="584"/>
      <c r="CZ24" s="620">
        <v>45.8</v>
      </c>
      <c r="DA24" s="621"/>
      <c r="DB24" s="621"/>
      <c r="DC24" s="622"/>
      <c r="DD24" s="619">
        <v>1511250</v>
      </c>
      <c r="DE24" s="583"/>
      <c r="DF24" s="583"/>
      <c r="DG24" s="583"/>
      <c r="DH24" s="583"/>
      <c r="DI24" s="583"/>
      <c r="DJ24" s="583"/>
      <c r="DK24" s="584"/>
      <c r="DL24" s="619">
        <v>1510594</v>
      </c>
      <c r="DM24" s="583"/>
      <c r="DN24" s="583"/>
      <c r="DO24" s="583"/>
      <c r="DP24" s="583"/>
      <c r="DQ24" s="583"/>
      <c r="DR24" s="583"/>
      <c r="DS24" s="583"/>
      <c r="DT24" s="583"/>
      <c r="DU24" s="583"/>
      <c r="DV24" s="584"/>
      <c r="DW24" s="587">
        <v>47.2</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492015</v>
      </c>
      <c r="S25" s="594"/>
      <c r="T25" s="594"/>
      <c r="U25" s="594"/>
      <c r="V25" s="594"/>
      <c r="W25" s="594"/>
      <c r="X25" s="594"/>
      <c r="Y25" s="595"/>
      <c r="Z25" s="596">
        <v>10.3</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887930</v>
      </c>
      <c r="CS25" s="625"/>
      <c r="CT25" s="625"/>
      <c r="CU25" s="625"/>
      <c r="CV25" s="625"/>
      <c r="CW25" s="625"/>
      <c r="CX25" s="625"/>
      <c r="CY25" s="626"/>
      <c r="CZ25" s="627">
        <v>19.2</v>
      </c>
      <c r="DA25" s="628"/>
      <c r="DB25" s="628"/>
      <c r="DC25" s="629"/>
      <c r="DD25" s="602">
        <v>832666</v>
      </c>
      <c r="DE25" s="625"/>
      <c r="DF25" s="625"/>
      <c r="DG25" s="625"/>
      <c r="DH25" s="625"/>
      <c r="DI25" s="625"/>
      <c r="DJ25" s="625"/>
      <c r="DK25" s="626"/>
      <c r="DL25" s="602">
        <v>832010</v>
      </c>
      <c r="DM25" s="625"/>
      <c r="DN25" s="625"/>
      <c r="DO25" s="625"/>
      <c r="DP25" s="625"/>
      <c r="DQ25" s="625"/>
      <c r="DR25" s="625"/>
      <c r="DS25" s="625"/>
      <c r="DT25" s="625"/>
      <c r="DU25" s="625"/>
      <c r="DV25" s="626"/>
      <c r="DW25" s="598">
        <v>26</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577585</v>
      </c>
      <c r="CS26" s="594"/>
      <c r="CT26" s="594"/>
      <c r="CU26" s="594"/>
      <c r="CV26" s="594"/>
      <c r="CW26" s="594"/>
      <c r="CX26" s="594"/>
      <c r="CY26" s="595"/>
      <c r="CZ26" s="627">
        <v>12.5</v>
      </c>
      <c r="DA26" s="628"/>
      <c r="DB26" s="628"/>
      <c r="DC26" s="629"/>
      <c r="DD26" s="602">
        <v>526643</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491558</v>
      </c>
      <c r="S27" s="594"/>
      <c r="T27" s="594"/>
      <c r="U27" s="594"/>
      <c r="V27" s="594"/>
      <c r="W27" s="594"/>
      <c r="X27" s="594"/>
      <c r="Y27" s="595"/>
      <c r="Z27" s="596">
        <v>10.199999999999999</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1514835</v>
      </c>
      <c r="BH27" s="594"/>
      <c r="BI27" s="594"/>
      <c r="BJ27" s="594"/>
      <c r="BK27" s="594"/>
      <c r="BL27" s="594"/>
      <c r="BM27" s="594"/>
      <c r="BN27" s="595"/>
      <c r="BO27" s="596">
        <v>100</v>
      </c>
      <c r="BP27" s="596"/>
      <c r="BQ27" s="596"/>
      <c r="BR27" s="596"/>
      <c r="BS27" s="602" t="s">
        <v>221</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767557</v>
      </c>
      <c r="CS27" s="625"/>
      <c r="CT27" s="625"/>
      <c r="CU27" s="625"/>
      <c r="CV27" s="625"/>
      <c r="CW27" s="625"/>
      <c r="CX27" s="625"/>
      <c r="CY27" s="626"/>
      <c r="CZ27" s="627">
        <v>16.600000000000001</v>
      </c>
      <c r="DA27" s="628"/>
      <c r="DB27" s="628"/>
      <c r="DC27" s="629"/>
      <c r="DD27" s="602">
        <v>214616</v>
      </c>
      <c r="DE27" s="625"/>
      <c r="DF27" s="625"/>
      <c r="DG27" s="625"/>
      <c r="DH27" s="625"/>
      <c r="DI27" s="625"/>
      <c r="DJ27" s="625"/>
      <c r="DK27" s="626"/>
      <c r="DL27" s="602">
        <v>214616</v>
      </c>
      <c r="DM27" s="625"/>
      <c r="DN27" s="625"/>
      <c r="DO27" s="625"/>
      <c r="DP27" s="625"/>
      <c r="DQ27" s="625"/>
      <c r="DR27" s="625"/>
      <c r="DS27" s="625"/>
      <c r="DT27" s="625"/>
      <c r="DU27" s="625"/>
      <c r="DV27" s="626"/>
      <c r="DW27" s="598">
        <v>6.7</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4467</v>
      </c>
      <c r="S28" s="594"/>
      <c r="T28" s="594"/>
      <c r="U28" s="594"/>
      <c r="V28" s="594"/>
      <c r="W28" s="594"/>
      <c r="X28" s="594"/>
      <c r="Y28" s="595"/>
      <c r="Z28" s="596">
        <v>0.1</v>
      </c>
      <c r="AA28" s="596"/>
      <c r="AB28" s="596"/>
      <c r="AC28" s="596"/>
      <c r="AD28" s="597" t="s">
        <v>221</v>
      </c>
      <c r="AE28" s="597"/>
      <c r="AF28" s="597"/>
      <c r="AG28" s="597"/>
      <c r="AH28" s="597"/>
      <c r="AI28" s="597"/>
      <c r="AJ28" s="597"/>
      <c r="AK28" s="597"/>
      <c r="AL28" s="598" t="s">
        <v>221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463968</v>
      </c>
      <c r="CS28" s="594"/>
      <c r="CT28" s="594"/>
      <c r="CU28" s="594"/>
      <c r="CV28" s="594"/>
      <c r="CW28" s="594"/>
      <c r="CX28" s="594"/>
      <c r="CY28" s="595"/>
      <c r="CZ28" s="627">
        <v>10</v>
      </c>
      <c r="DA28" s="628"/>
      <c r="DB28" s="628"/>
      <c r="DC28" s="629"/>
      <c r="DD28" s="602">
        <v>463968</v>
      </c>
      <c r="DE28" s="594"/>
      <c r="DF28" s="594"/>
      <c r="DG28" s="594"/>
      <c r="DH28" s="594"/>
      <c r="DI28" s="594"/>
      <c r="DJ28" s="594"/>
      <c r="DK28" s="595"/>
      <c r="DL28" s="602">
        <v>463968</v>
      </c>
      <c r="DM28" s="594"/>
      <c r="DN28" s="594"/>
      <c r="DO28" s="594"/>
      <c r="DP28" s="594"/>
      <c r="DQ28" s="594"/>
      <c r="DR28" s="594"/>
      <c r="DS28" s="594"/>
      <c r="DT28" s="594"/>
      <c r="DU28" s="594"/>
      <c r="DV28" s="595"/>
      <c r="DW28" s="598">
        <v>14.5</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250</v>
      </c>
      <c r="S29" s="594"/>
      <c r="T29" s="594"/>
      <c r="U29" s="594"/>
      <c r="V29" s="594"/>
      <c r="W29" s="594"/>
      <c r="X29" s="594"/>
      <c r="Y29" s="595"/>
      <c r="Z29" s="596">
        <v>0</v>
      </c>
      <c r="AA29" s="596"/>
      <c r="AB29" s="596"/>
      <c r="AC29" s="596"/>
      <c r="AD29" s="597" t="s">
        <v>221</v>
      </c>
      <c r="AE29" s="597"/>
      <c r="AF29" s="597"/>
      <c r="AG29" s="597"/>
      <c r="AH29" s="597"/>
      <c r="AI29" s="597"/>
      <c r="AJ29" s="597"/>
      <c r="AK29" s="597"/>
      <c r="AL29" s="598" t="s">
        <v>221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463968</v>
      </c>
      <c r="CS29" s="625"/>
      <c r="CT29" s="625"/>
      <c r="CU29" s="625"/>
      <c r="CV29" s="625"/>
      <c r="CW29" s="625"/>
      <c r="CX29" s="625"/>
      <c r="CY29" s="626"/>
      <c r="CZ29" s="627">
        <v>10</v>
      </c>
      <c r="DA29" s="628"/>
      <c r="DB29" s="628"/>
      <c r="DC29" s="629"/>
      <c r="DD29" s="602">
        <v>463968</v>
      </c>
      <c r="DE29" s="625"/>
      <c r="DF29" s="625"/>
      <c r="DG29" s="625"/>
      <c r="DH29" s="625"/>
      <c r="DI29" s="625"/>
      <c r="DJ29" s="625"/>
      <c r="DK29" s="626"/>
      <c r="DL29" s="602">
        <v>463968</v>
      </c>
      <c r="DM29" s="625"/>
      <c r="DN29" s="625"/>
      <c r="DO29" s="625"/>
      <c r="DP29" s="625"/>
      <c r="DQ29" s="625"/>
      <c r="DR29" s="625"/>
      <c r="DS29" s="625"/>
      <c r="DT29" s="625"/>
      <c r="DU29" s="625"/>
      <c r="DV29" s="626"/>
      <c r="DW29" s="598">
        <v>14.5</v>
      </c>
      <c r="DX29" s="623"/>
      <c r="DY29" s="623"/>
      <c r="DZ29" s="623"/>
      <c r="EA29" s="623"/>
      <c r="EB29" s="623"/>
      <c r="EC29" s="624"/>
    </row>
    <row r="30" spans="2:133" ht="11.25" customHeight="1">
      <c r="B30" s="590" t="s">
        <v>290</v>
      </c>
      <c r="C30" s="591"/>
      <c r="D30" s="591"/>
      <c r="E30" s="591"/>
      <c r="F30" s="591"/>
      <c r="G30" s="591"/>
      <c r="H30" s="591"/>
      <c r="I30" s="591"/>
      <c r="J30" s="591"/>
      <c r="K30" s="591"/>
      <c r="L30" s="591"/>
      <c r="M30" s="591"/>
      <c r="N30" s="591"/>
      <c r="O30" s="591"/>
      <c r="P30" s="591"/>
      <c r="Q30" s="592"/>
      <c r="R30" s="593">
        <v>129310</v>
      </c>
      <c r="S30" s="594"/>
      <c r="T30" s="594"/>
      <c r="U30" s="594"/>
      <c r="V30" s="594"/>
      <c r="W30" s="594"/>
      <c r="X30" s="594"/>
      <c r="Y30" s="595"/>
      <c r="Z30" s="596">
        <v>2.7</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169</v>
      </c>
      <c r="AY30" s="580"/>
      <c r="AZ30" s="580"/>
      <c r="BA30" s="580"/>
      <c r="BB30" s="580"/>
      <c r="BC30" s="580"/>
      <c r="BD30" s="580"/>
      <c r="BE30" s="580"/>
      <c r="BF30" s="581"/>
      <c r="BG30" s="651">
        <v>98.5</v>
      </c>
      <c r="BH30" s="652"/>
      <c r="BI30" s="652"/>
      <c r="BJ30" s="652"/>
      <c r="BK30" s="652"/>
      <c r="BL30" s="652"/>
      <c r="BM30" s="588">
        <v>95.3</v>
      </c>
      <c r="BN30" s="652"/>
      <c r="BO30" s="652"/>
      <c r="BP30" s="652"/>
      <c r="BQ30" s="653"/>
      <c r="BR30" s="651">
        <v>98.6</v>
      </c>
      <c r="BS30" s="652"/>
      <c r="BT30" s="652"/>
      <c r="BU30" s="652"/>
      <c r="BV30" s="652"/>
      <c r="BW30" s="652"/>
      <c r="BX30" s="588">
        <v>95.3</v>
      </c>
      <c r="BY30" s="652"/>
      <c r="BZ30" s="652"/>
      <c r="CA30" s="652"/>
      <c r="CB30" s="653"/>
      <c r="CD30" s="656"/>
      <c r="CE30" s="657"/>
      <c r="CF30" s="607" t="s">
        <v>293</v>
      </c>
      <c r="CG30" s="608"/>
      <c r="CH30" s="608"/>
      <c r="CI30" s="608"/>
      <c r="CJ30" s="608"/>
      <c r="CK30" s="608"/>
      <c r="CL30" s="608"/>
      <c r="CM30" s="608"/>
      <c r="CN30" s="608"/>
      <c r="CO30" s="608"/>
      <c r="CP30" s="608"/>
      <c r="CQ30" s="609"/>
      <c r="CR30" s="593">
        <v>394319</v>
      </c>
      <c r="CS30" s="594"/>
      <c r="CT30" s="594"/>
      <c r="CU30" s="594"/>
      <c r="CV30" s="594"/>
      <c r="CW30" s="594"/>
      <c r="CX30" s="594"/>
      <c r="CY30" s="595"/>
      <c r="CZ30" s="627">
        <v>8.5</v>
      </c>
      <c r="DA30" s="628"/>
      <c r="DB30" s="628"/>
      <c r="DC30" s="629"/>
      <c r="DD30" s="602">
        <v>394319</v>
      </c>
      <c r="DE30" s="594"/>
      <c r="DF30" s="594"/>
      <c r="DG30" s="594"/>
      <c r="DH30" s="594"/>
      <c r="DI30" s="594"/>
      <c r="DJ30" s="594"/>
      <c r="DK30" s="595"/>
      <c r="DL30" s="602">
        <v>394319</v>
      </c>
      <c r="DM30" s="594"/>
      <c r="DN30" s="594"/>
      <c r="DO30" s="594"/>
      <c r="DP30" s="594"/>
      <c r="DQ30" s="594"/>
      <c r="DR30" s="594"/>
      <c r="DS30" s="594"/>
      <c r="DT30" s="594"/>
      <c r="DU30" s="594"/>
      <c r="DV30" s="595"/>
      <c r="DW30" s="598">
        <v>12.3</v>
      </c>
      <c r="DX30" s="623"/>
      <c r="DY30" s="623"/>
      <c r="DZ30" s="623"/>
      <c r="EA30" s="623"/>
      <c r="EB30" s="623"/>
      <c r="EC30" s="624"/>
    </row>
    <row r="31" spans="2:133" ht="11.25" customHeight="1">
      <c r="B31" s="590" t="s">
        <v>294</v>
      </c>
      <c r="C31" s="591"/>
      <c r="D31" s="591"/>
      <c r="E31" s="591"/>
      <c r="F31" s="591"/>
      <c r="G31" s="591"/>
      <c r="H31" s="591"/>
      <c r="I31" s="591"/>
      <c r="J31" s="591"/>
      <c r="K31" s="591"/>
      <c r="L31" s="591"/>
      <c r="M31" s="591"/>
      <c r="N31" s="591"/>
      <c r="O31" s="591"/>
      <c r="P31" s="591"/>
      <c r="Q31" s="592"/>
      <c r="R31" s="593">
        <v>54068</v>
      </c>
      <c r="S31" s="594"/>
      <c r="T31" s="594"/>
      <c r="U31" s="594"/>
      <c r="V31" s="594"/>
      <c r="W31" s="594"/>
      <c r="X31" s="594"/>
      <c r="Y31" s="595"/>
      <c r="Z31" s="596">
        <v>1.1000000000000001</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98.5</v>
      </c>
      <c r="BH31" s="625"/>
      <c r="BI31" s="625"/>
      <c r="BJ31" s="625"/>
      <c r="BK31" s="625"/>
      <c r="BL31" s="625"/>
      <c r="BM31" s="599">
        <v>96</v>
      </c>
      <c r="BN31" s="649"/>
      <c r="BO31" s="649"/>
      <c r="BP31" s="649"/>
      <c r="BQ31" s="650"/>
      <c r="BR31" s="648">
        <v>98.7</v>
      </c>
      <c r="BS31" s="625"/>
      <c r="BT31" s="625"/>
      <c r="BU31" s="625"/>
      <c r="BV31" s="625"/>
      <c r="BW31" s="625"/>
      <c r="BX31" s="599">
        <v>96.1</v>
      </c>
      <c r="BY31" s="649"/>
      <c r="BZ31" s="649"/>
      <c r="CA31" s="649"/>
      <c r="CB31" s="650"/>
      <c r="CD31" s="656"/>
      <c r="CE31" s="657"/>
      <c r="CF31" s="607" t="s">
        <v>297</v>
      </c>
      <c r="CG31" s="608"/>
      <c r="CH31" s="608"/>
      <c r="CI31" s="608"/>
      <c r="CJ31" s="608"/>
      <c r="CK31" s="608"/>
      <c r="CL31" s="608"/>
      <c r="CM31" s="608"/>
      <c r="CN31" s="608"/>
      <c r="CO31" s="608"/>
      <c r="CP31" s="608"/>
      <c r="CQ31" s="609"/>
      <c r="CR31" s="593">
        <v>69649</v>
      </c>
      <c r="CS31" s="625"/>
      <c r="CT31" s="625"/>
      <c r="CU31" s="625"/>
      <c r="CV31" s="625"/>
      <c r="CW31" s="625"/>
      <c r="CX31" s="625"/>
      <c r="CY31" s="626"/>
      <c r="CZ31" s="627">
        <v>1.5</v>
      </c>
      <c r="DA31" s="628"/>
      <c r="DB31" s="628"/>
      <c r="DC31" s="629"/>
      <c r="DD31" s="602">
        <v>69649</v>
      </c>
      <c r="DE31" s="625"/>
      <c r="DF31" s="625"/>
      <c r="DG31" s="625"/>
      <c r="DH31" s="625"/>
      <c r="DI31" s="625"/>
      <c r="DJ31" s="625"/>
      <c r="DK31" s="626"/>
      <c r="DL31" s="602">
        <v>69649</v>
      </c>
      <c r="DM31" s="625"/>
      <c r="DN31" s="625"/>
      <c r="DO31" s="625"/>
      <c r="DP31" s="625"/>
      <c r="DQ31" s="625"/>
      <c r="DR31" s="625"/>
      <c r="DS31" s="625"/>
      <c r="DT31" s="625"/>
      <c r="DU31" s="625"/>
      <c r="DV31" s="626"/>
      <c r="DW31" s="598">
        <v>2.2000000000000002</v>
      </c>
      <c r="DX31" s="623"/>
      <c r="DY31" s="623"/>
      <c r="DZ31" s="623"/>
      <c r="EA31" s="623"/>
      <c r="EB31" s="623"/>
      <c r="EC31" s="624"/>
    </row>
    <row r="32" spans="2:133" ht="11.25" customHeight="1">
      <c r="B32" s="590" t="s">
        <v>298</v>
      </c>
      <c r="C32" s="591"/>
      <c r="D32" s="591"/>
      <c r="E32" s="591"/>
      <c r="F32" s="591"/>
      <c r="G32" s="591"/>
      <c r="H32" s="591"/>
      <c r="I32" s="591"/>
      <c r="J32" s="591"/>
      <c r="K32" s="591"/>
      <c r="L32" s="591"/>
      <c r="M32" s="591"/>
      <c r="N32" s="591"/>
      <c r="O32" s="591"/>
      <c r="P32" s="591"/>
      <c r="Q32" s="592"/>
      <c r="R32" s="593">
        <v>65168</v>
      </c>
      <c r="S32" s="594"/>
      <c r="T32" s="594"/>
      <c r="U32" s="594"/>
      <c r="V32" s="594"/>
      <c r="W32" s="594"/>
      <c r="X32" s="594"/>
      <c r="Y32" s="595"/>
      <c r="Z32" s="596">
        <v>1.4</v>
      </c>
      <c r="AA32" s="596"/>
      <c r="AB32" s="596"/>
      <c r="AC32" s="596"/>
      <c r="AD32" s="597">
        <v>748</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97.7</v>
      </c>
      <c r="BH32" s="661"/>
      <c r="BI32" s="661"/>
      <c r="BJ32" s="661"/>
      <c r="BK32" s="661"/>
      <c r="BL32" s="661"/>
      <c r="BM32" s="662">
        <v>92.2</v>
      </c>
      <c r="BN32" s="661"/>
      <c r="BO32" s="661"/>
      <c r="BP32" s="661"/>
      <c r="BQ32" s="663"/>
      <c r="BR32" s="660">
        <v>97.6</v>
      </c>
      <c r="BS32" s="661"/>
      <c r="BT32" s="661"/>
      <c r="BU32" s="661"/>
      <c r="BV32" s="661"/>
      <c r="BW32" s="661"/>
      <c r="BX32" s="662">
        <v>92</v>
      </c>
      <c r="BY32" s="661"/>
      <c r="BZ32" s="661"/>
      <c r="CA32" s="661"/>
      <c r="CB32" s="663"/>
      <c r="CD32" s="658"/>
      <c r="CE32" s="659"/>
      <c r="CF32" s="607" t="s">
        <v>300</v>
      </c>
      <c r="CG32" s="608"/>
      <c r="CH32" s="608"/>
      <c r="CI32" s="608"/>
      <c r="CJ32" s="608"/>
      <c r="CK32" s="608"/>
      <c r="CL32" s="608"/>
      <c r="CM32" s="608"/>
      <c r="CN32" s="608"/>
      <c r="CO32" s="608"/>
      <c r="CP32" s="608"/>
      <c r="CQ32" s="609"/>
      <c r="CR32" s="593" t="s">
        <v>221</v>
      </c>
      <c r="CS32" s="594"/>
      <c r="CT32" s="594"/>
      <c r="CU32" s="594"/>
      <c r="CV32" s="594"/>
      <c r="CW32" s="594"/>
      <c r="CX32" s="594"/>
      <c r="CY32" s="595"/>
      <c r="CZ32" s="627" t="s">
        <v>221</v>
      </c>
      <c r="DA32" s="628"/>
      <c r="DB32" s="628"/>
      <c r="DC32" s="629"/>
      <c r="DD32" s="602" t="s">
        <v>221</v>
      </c>
      <c r="DE32" s="594"/>
      <c r="DF32" s="594"/>
      <c r="DG32" s="594"/>
      <c r="DH32" s="594"/>
      <c r="DI32" s="594"/>
      <c r="DJ32" s="594"/>
      <c r="DK32" s="595"/>
      <c r="DL32" s="602" t="s">
        <v>221</v>
      </c>
      <c r="DM32" s="594"/>
      <c r="DN32" s="594"/>
      <c r="DO32" s="594"/>
      <c r="DP32" s="594"/>
      <c r="DQ32" s="594"/>
      <c r="DR32" s="594"/>
      <c r="DS32" s="594"/>
      <c r="DT32" s="594"/>
      <c r="DU32" s="594"/>
      <c r="DV32" s="595"/>
      <c r="DW32" s="598" t="s">
        <v>221</v>
      </c>
      <c r="DX32" s="623"/>
      <c r="DY32" s="623"/>
      <c r="DZ32" s="623"/>
      <c r="EA32" s="623"/>
      <c r="EB32" s="623"/>
      <c r="EC32" s="624"/>
    </row>
    <row r="33" spans="2:133" ht="11.25" customHeight="1">
      <c r="B33" s="590" t="s">
        <v>301</v>
      </c>
      <c r="C33" s="591"/>
      <c r="D33" s="591"/>
      <c r="E33" s="591"/>
      <c r="F33" s="591"/>
      <c r="G33" s="591"/>
      <c r="H33" s="591"/>
      <c r="I33" s="591"/>
      <c r="J33" s="591"/>
      <c r="K33" s="591"/>
      <c r="L33" s="591"/>
      <c r="M33" s="591"/>
      <c r="N33" s="591"/>
      <c r="O33" s="591"/>
      <c r="P33" s="591"/>
      <c r="Q33" s="592"/>
      <c r="R33" s="593">
        <v>281500</v>
      </c>
      <c r="S33" s="594"/>
      <c r="T33" s="594"/>
      <c r="U33" s="594"/>
      <c r="V33" s="594"/>
      <c r="W33" s="594"/>
      <c r="X33" s="594"/>
      <c r="Y33" s="595"/>
      <c r="Z33" s="596">
        <v>5.9</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2331567</v>
      </c>
      <c r="CS33" s="625"/>
      <c r="CT33" s="625"/>
      <c r="CU33" s="625"/>
      <c r="CV33" s="625"/>
      <c r="CW33" s="625"/>
      <c r="CX33" s="625"/>
      <c r="CY33" s="626"/>
      <c r="CZ33" s="627">
        <v>50.3</v>
      </c>
      <c r="DA33" s="628"/>
      <c r="DB33" s="628"/>
      <c r="DC33" s="629"/>
      <c r="DD33" s="602">
        <v>1892030</v>
      </c>
      <c r="DE33" s="625"/>
      <c r="DF33" s="625"/>
      <c r="DG33" s="625"/>
      <c r="DH33" s="625"/>
      <c r="DI33" s="625"/>
      <c r="DJ33" s="625"/>
      <c r="DK33" s="626"/>
      <c r="DL33" s="602">
        <v>1394421</v>
      </c>
      <c r="DM33" s="625"/>
      <c r="DN33" s="625"/>
      <c r="DO33" s="625"/>
      <c r="DP33" s="625"/>
      <c r="DQ33" s="625"/>
      <c r="DR33" s="625"/>
      <c r="DS33" s="625"/>
      <c r="DT33" s="625"/>
      <c r="DU33" s="625"/>
      <c r="DV33" s="626"/>
      <c r="DW33" s="598">
        <v>43.6</v>
      </c>
      <c r="DX33" s="623"/>
      <c r="DY33" s="623"/>
      <c r="DZ33" s="623"/>
      <c r="EA33" s="623"/>
      <c r="EB33" s="623"/>
      <c r="EC33" s="624"/>
    </row>
    <row r="34" spans="2:133" ht="11.25" customHeight="1">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750841</v>
      </c>
      <c r="CS34" s="594"/>
      <c r="CT34" s="594"/>
      <c r="CU34" s="594"/>
      <c r="CV34" s="594"/>
      <c r="CW34" s="594"/>
      <c r="CX34" s="594"/>
      <c r="CY34" s="595"/>
      <c r="CZ34" s="627">
        <v>16.2</v>
      </c>
      <c r="DA34" s="628"/>
      <c r="DB34" s="628"/>
      <c r="DC34" s="629"/>
      <c r="DD34" s="602">
        <v>574528</v>
      </c>
      <c r="DE34" s="594"/>
      <c r="DF34" s="594"/>
      <c r="DG34" s="594"/>
      <c r="DH34" s="594"/>
      <c r="DI34" s="594"/>
      <c r="DJ34" s="594"/>
      <c r="DK34" s="595"/>
      <c r="DL34" s="602">
        <v>522868</v>
      </c>
      <c r="DM34" s="594"/>
      <c r="DN34" s="594"/>
      <c r="DO34" s="594"/>
      <c r="DP34" s="594"/>
      <c r="DQ34" s="594"/>
      <c r="DR34" s="594"/>
      <c r="DS34" s="594"/>
      <c r="DT34" s="594"/>
      <c r="DU34" s="594"/>
      <c r="DV34" s="595"/>
      <c r="DW34" s="598">
        <v>16.3</v>
      </c>
      <c r="DX34" s="623"/>
      <c r="DY34" s="623"/>
      <c r="DZ34" s="623"/>
      <c r="EA34" s="623"/>
      <c r="EB34" s="623"/>
      <c r="EC34" s="624"/>
    </row>
    <row r="35" spans="2:133" ht="11.25" customHeight="1">
      <c r="B35" s="590" t="s">
        <v>307</v>
      </c>
      <c r="C35" s="591"/>
      <c r="D35" s="591"/>
      <c r="E35" s="591"/>
      <c r="F35" s="591"/>
      <c r="G35" s="591"/>
      <c r="H35" s="591"/>
      <c r="I35" s="591"/>
      <c r="J35" s="591"/>
      <c r="K35" s="591"/>
      <c r="L35" s="591"/>
      <c r="M35" s="591"/>
      <c r="N35" s="591"/>
      <c r="O35" s="591"/>
      <c r="P35" s="591"/>
      <c r="Q35" s="592"/>
      <c r="R35" s="593">
        <v>240000</v>
      </c>
      <c r="S35" s="594"/>
      <c r="T35" s="594"/>
      <c r="U35" s="594"/>
      <c r="V35" s="594"/>
      <c r="W35" s="594"/>
      <c r="X35" s="594"/>
      <c r="Y35" s="595"/>
      <c r="Z35" s="596">
        <v>5</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576359</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35704</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24912</v>
      </c>
      <c r="CS35" s="625"/>
      <c r="CT35" s="625"/>
      <c r="CU35" s="625"/>
      <c r="CV35" s="625"/>
      <c r="CW35" s="625"/>
      <c r="CX35" s="625"/>
      <c r="CY35" s="626"/>
      <c r="CZ35" s="627">
        <v>0.5</v>
      </c>
      <c r="DA35" s="628"/>
      <c r="DB35" s="628"/>
      <c r="DC35" s="629"/>
      <c r="DD35" s="602">
        <v>24808</v>
      </c>
      <c r="DE35" s="625"/>
      <c r="DF35" s="625"/>
      <c r="DG35" s="625"/>
      <c r="DH35" s="625"/>
      <c r="DI35" s="625"/>
      <c r="DJ35" s="625"/>
      <c r="DK35" s="626"/>
      <c r="DL35" s="602">
        <v>22504</v>
      </c>
      <c r="DM35" s="625"/>
      <c r="DN35" s="625"/>
      <c r="DO35" s="625"/>
      <c r="DP35" s="625"/>
      <c r="DQ35" s="625"/>
      <c r="DR35" s="625"/>
      <c r="DS35" s="625"/>
      <c r="DT35" s="625"/>
      <c r="DU35" s="625"/>
      <c r="DV35" s="626"/>
      <c r="DW35" s="598">
        <v>0.7</v>
      </c>
      <c r="DX35" s="623"/>
      <c r="DY35" s="623"/>
      <c r="DZ35" s="623"/>
      <c r="EA35" s="623"/>
      <c r="EB35" s="623"/>
      <c r="EC35" s="624"/>
    </row>
    <row r="36" spans="2:133" ht="11.25" customHeight="1">
      <c r="B36" s="636" t="s">
        <v>311</v>
      </c>
      <c r="C36" s="637"/>
      <c r="D36" s="637"/>
      <c r="E36" s="637"/>
      <c r="F36" s="637"/>
      <c r="G36" s="637"/>
      <c r="H36" s="637"/>
      <c r="I36" s="637"/>
      <c r="J36" s="637"/>
      <c r="K36" s="637"/>
      <c r="L36" s="637"/>
      <c r="M36" s="637"/>
      <c r="N36" s="637"/>
      <c r="O36" s="637"/>
      <c r="P36" s="637"/>
      <c r="Q36" s="638"/>
      <c r="R36" s="665">
        <v>4795921</v>
      </c>
      <c r="S36" s="666"/>
      <c r="T36" s="666"/>
      <c r="U36" s="666"/>
      <c r="V36" s="666"/>
      <c r="W36" s="666"/>
      <c r="X36" s="666"/>
      <c r="Y36" s="667"/>
      <c r="Z36" s="668">
        <v>100</v>
      </c>
      <c r="AA36" s="668"/>
      <c r="AB36" s="668"/>
      <c r="AC36" s="668"/>
      <c r="AD36" s="669">
        <v>2960305</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118107</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-46846</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702416</v>
      </c>
      <c r="CS36" s="594"/>
      <c r="CT36" s="594"/>
      <c r="CU36" s="594"/>
      <c r="CV36" s="594"/>
      <c r="CW36" s="594"/>
      <c r="CX36" s="594"/>
      <c r="CY36" s="595"/>
      <c r="CZ36" s="627">
        <v>15.2</v>
      </c>
      <c r="DA36" s="628"/>
      <c r="DB36" s="628"/>
      <c r="DC36" s="629"/>
      <c r="DD36" s="602">
        <v>530663</v>
      </c>
      <c r="DE36" s="594"/>
      <c r="DF36" s="594"/>
      <c r="DG36" s="594"/>
      <c r="DH36" s="594"/>
      <c r="DI36" s="594"/>
      <c r="DJ36" s="594"/>
      <c r="DK36" s="595"/>
      <c r="DL36" s="602">
        <v>391218</v>
      </c>
      <c r="DM36" s="594"/>
      <c r="DN36" s="594"/>
      <c r="DO36" s="594"/>
      <c r="DP36" s="594"/>
      <c r="DQ36" s="594"/>
      <c r="DR36" s="594"/>
      <c r="DS36" s="594"/>
      <c r="DT36" s="594"/>
      <c r="DU36" s="594"/>
      <c r="DV36" s="595"/>
      <c r="DW36" s="598">
        <v>12.2</v>
      </c>
      <c r="DX36" s="623"/>
      <c r="DY36" s="623"/>
      <c r="DZ36" s="623"/>
      <c r="EA36" s="623"/>
      <c r="EB36" s="623"/>
      <c r="EC36" s="624"/>
    </row>
    <row r="37" spans="2:133" ht="11.25" customHeight="1">
      <c r="AQ37" s="672" t="s">
        <v>315</v>
      </c>
      <c r="AR37" s="673"/>
      <c r="AS37" s="673"/>
      <c r="AT37" s="673"/>
      <c r="AU37" s="673"/>
      <c r="AV37" s="673"/>
      <c r="AW37" s="673"/>
      <c r="AX37" s="673"/>
      <c r="AY37" s="674"/>
      <c r="AZ37" s="593">
        <v>748</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2023</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136278</v>
      </c>
      <c r="CS37" s="625"/>
      <c r="CT37" s="625"/>
      <c r="CU37" s="625"/>
      <c r="CV37" s="625"/>
      <c r="CW37" s="625"/>
      <c r="CX37" s="625"/>
      <c r="CY37" s="626"/>
      <c r="CZ37" s="627">
        <v>2.9</v>
      </c>
      <c r="DA37" s="628"/>
      <c r="DB37" s="628"/>
      <c r="DC37" s="629"/>
      <c r="DD37" s="602">
        <v>134487</v>
      </c>
      <c r="DE37" s="625"/>
      <c r="DF37" s="625"/>
      <c r="DG37" s="625"/>
      <c r="DH37" s="625"/>
      <c r="DI37" s="625"/>
      <c r="DJ37" s="625"/>
      <c r="DK37" s="626"/>
      <c r="DL37" s="602">
        <v>134487</v>
      </c>
      <c r="DM37" s="625"/>
      <c r="DN37" s="625"/>
      <c r="DO37" s="625"/>
      <c r="DP37" s="625"/>
      <c r="DQ37" s="625"/>
      <c r="DR37" s="625"/>
      <c r="DS37" s="625"/>
      <c r="DT37" s="625"/>
      <c r="DU37" s="625"/>
      <c r="DV37" s="626"/>
      <c r="DW37" s="598">
        <v>4.2</v>
      </c>
      <c r="DX37" s="623"/>
      <c r="DY37" s="623"/>
      <c r="DZ37" s="623"/>
      <c r="EA37" s="623"/>
      <c r="EB37" s="623"/>
      <c r="EC37" s="624"/>
    </row>
    <row r="38" spans="2:133" ht="11.25" customHeight="1">
      <c r="AQ38" s="672" t="s">
        <v>318</v>
      </c>
      <c r="AR38" s="673"/>
      <c r="AS38" s="673"/>
      <c r="AT38" s="673"/>
      <c r="AU38" s="673"/>
      <c r="AV38" s="673"/>
      <c r="AW38" s="673"/>
      <c r="AX38" s="673"/>
      <c r="AY38" s="674"/>
      <c r="AZ38" s="593" t="s">
        <v>319</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3748</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575611</v>
      </c>
      <c r="CS38" s="594"/>
      <c r="CT38" s="594"/>
      <c r="CU38" s="594"/>
      <c r="CV38" s="594"/>
      <c r="CW38" s="594"/>
      <c r="CX38" s="594"/>
      <c r="CY38" s="595"/>
      <c r="CZ38" s="627">
        <v>12.4</v>
      </c>
      <c r="DA38" s="628"/>
      <c r="DB38" s="628"/>
      <c r="DC38" s="629"/>
      <c r="DD38" s="602">
        <v>488466</v>
      </c>
      <c r="DE38" s="594"/>
      <c r="DF38" s="594"/>
      <c r="DG38" s="594"/>
      <c r="DH38" s="594"/>
      <c r="DI38" s="594"/>
      <c r="DJ38" s="594"/>
      <c r="DK38" s="595"/>
      <c r="DL38" s="602">
        <v>457831</v>
      </c>
      <c r="DM38" s="594"/>
      <c r="DN38" s="594"/>
      <c r="DO38" s="594"/>
      <c r="DP38" s="594"/>
      <c r="DQ38" s="594"/>
      <c r="DR38" s="594"/>
      <c r="DS38" s="594"/>
      <c r="DT38" s="594"/>
      <c r="DU38" s="594"/>
      <c r="DV38" s="595"/>
      <c r="DW38" s="598">
        <v>14.3</v>
      </c>
      <c r="DX38" s="623"/>
      <c r="DY38" s="623"/>
      <c r="DZ38" s="623"/>
      <c r="EA38" s="623"/>
      <c r="EB38" s="623"/>
      <c r="EC38" s="624"/>
    </row>
    <row r="39" spans="2:133" ht="11.25" customHeight="1">
      <c r="AQ39" s="672" t="s">
        <v>322</v>
      </c>
      <c r="AR39" s="673"/>
      <c r="AS39" s="673"/>
      <c r="AT39" s="673"/>
      <c r="AU39" s="673"/>
      <c r="AV39" s="673"/>
      <c r="AW39" s="673"/>
      <c r="AX39" s="673"/>
      <c r="AY39" s="674"/>
      <c r="AZ39" s="593" t="s">
        <v>319</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95</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277787</v>
      </c>
      <c r="CS39" s="625"/>
      <c r="CT39" s="625"/>
      <c r="CU39" s="625"/>
      <c r="CV39" s="625"/>
      <c r="CW39" s="625"/>
      <c r="CX39" s="625"/>
      <c r="CY39" s="626"/>
      <c r="CZ39" s="627">
        <v>6</v>
      </c>
      <c r="DA39" s="628"/>
      <c r="DB39" s="628"/>
      <c r="DC39" s="629"/>
      <c r="DD39" s="602">
        <v>273565</v>
      </c>
      <c r="DE39" s="625"/>
      <c r="DF39" s="625"/>
      <c r="DG39" s="625"/>
      <c r="DH39" s="625"/>
      <c r="DI39" s="625"/>
      <c r="DJ39" s="625"/>
      <c r="DK39" s="626"/>
      <c r="DL39" s="602" t="s">
        <v>319</v>
      </c>
      <c r="DM39" s="625"/>
      <c r="DN39" s="625"/>
      <c r="DO39" s="625"/>
      <c r="DP39" s="625"/>
      <c r="DQ39" s="625"/>
      <c r="DR39" s="625"/>
      <c r="DS39" s="625"/>
      <c r="DT39" s="625"/>
      <c r="DU39" s="625"/>
      <c r="DV39" s="626"/>
      <c r="DW39" s="598" t="s">
        <v>319</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119227</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88</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t="s">
        <v>319</v>
      </c>
      <c r="CS40" s="594"/>
      <c r="CT40" s="594"/>
      <c r="CU40" s="594"/>
      <c r="CV40" s="594"/>
      <c r="CW40" s="594"/>
      <c r="CX40" s="594"/>
      <c r="CY40" s="595"/>
      <c r="CZ40" s="627" t="s">
        <v>319</v>
      </c>
      <c r="DA40" s="628"/>
      <c r="DB40" s="628"/>
      <c r="DC40" s="629"/>
      <c r="DD40" s="602" t="s">
        <v>319</v>
      </c>
      <c r="DE40" s="594"/>
      <c r="DF40" s="594"/>
      <c r="DG40" s="594"/>
      <c r="DH40" s="594"/>
      <c r="DI40" s="594"/>
      <c r="DJ40" s="594"/>
      <c r="DK40" s="595"/>
      <c r="DL40" s="602" t="s">
        <v>319</v>
      </c>
      <c r="DM40" s="594"/>
      <c r="DN40" s="594"/>
      <c r="DO40" s="594"/>
      <c r="DP40" s="594"/>
      <c r="DQ40" s="594"/>
      <c r="DR40" s="594"/>
      <c r="DS40" s="594"/>
      <c r="DT40" s="594"/>
      <c r="DU40" s="594"/>
      <c r="DV40" s="595"/>
      <c r="DW40" s="598" t="s">
        <v>319</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338277</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274</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208</v>
      </c>
      <c r="CS41" s="625"/>
      <c r="CT41" s="625"/>
      <c r="CU41" s="625"/>
      <c r="CV41" s="625"/>
      <c r="CW41" s="625"/>
      <c r="CX41" s="625"/>
      <c r="CY41" s="626"/>
      <c r="CZ41" s="627" t="s">
        <v>208</v>
      </c>
      <c r="DA41" s="628"/>
      <c r="DB41" s="628"/>
      <c r="DC41" s="629"/>
      <c r="DD41" s="602" t="s">
        <v>208</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180455</v>
      </c>
      <c r="CS42" s="594"/>
      <c r="CT42" s="594"/>
      <c r="CU42" s="594"/>
      <c r="CV42" s="594"/>
      <c r="CW42" s="594"/>
      <c r="CX42" s="594"/>
      <c r="CY42" s="595"/>
      <c r="CZ42" s="627">
        <v>3.9</v>
      </c>
      <c r="DA42" s="676"/>
      <c r="DB42" s="676"/>
      <c r="DC42" s="677"/>
      <c r="DD42" s="602">
        <v>82955</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16427</v>
      </c>
      <c r="CS43" s="625"/>
      <c r="CT43" s="625"/>
      <c r="CU43" s="625"/>
      <c r="CV43" s="625"/>
      <c r="CW43" s="625"/>
      <c r="CX43" s="625"/>
      <c r="CY43" s="626"/>
      <c r="CZ43" s="627">
        <v>0.4</v>
      </c>
      <c r="DA43" s="628"/>
      <c r="DB43" s="628"/>
      <c r="DC43" s="629"/>
      <c r="DD43" s="602">
        <v>16427</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288</v>
      </c>
      <c r="CE44" s="700"/>
      <c r="CF44" s="590" t="s">
        <v>337</v>
      </c>
      <c r="CG44" s="591"/>
      <c r="CH44" s="591"/>
      <c r="CI44" s="591"/>
      <c r="CJ44" s="591"/>
      <c r="CK44" s="591"/>
      <c r="CL44" s="591"/>
      <c r="CM44" s="591"/>
      <c r="CN44" s="591"/>
      <c r="CO44" s="591"/>
      <c r="CP44" s="591"/>
      <c r="CQ44" s="592"/>
      <c r="CR44" s="593">
        <v>180455</v>
      </c>
      <c r="CS44" s="594"/>
      <c r="CT44" s="594"/>
      <c r="CU44" s="594"/>
      <c r="CV44" s="594"/>
      <c r="CW44" s="594"/>
      <c r="CX44" s="594"/>
      <c r="CY44" s="595"/>
      <c r="CZ44" s="627">
        <v>3.9</v>
      </c>
      <c r="DA44" s="676"/>
      <c r="DB44" s="676"/>
      <c r="DC44" s="677"/>
      <c r="DD44" s="602">
        <v>82955</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72531</v>
      </c>
      <c r="CS45" s="625"/>
      <c r="CT45" s="625"/>
      <c r="CU45" s="625"/>
      <c r="CV45" s="625"/>
      <c r="CW45" s="625"/>
      <c r="CX45" s="625"/>
      <c r="CY45" s="626"/>
      <c r="CZ45" s="627">
        <v>1.6</v>
      </c>
      <c r="DA45" s="628"/>
      <c r="DB45" s="628"/>
      <c r="DC45" s="629"/>
      <c r="DD45" s="602">
        <v>15238</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107924</v>
      </c>
      <c r="CS46" s="594"/>
      <c r="CT46" s="594"/>
      <c r="CU46" s="594"/>
      <c r="CV46" s="594"/>
      <c r="CW46" s="594"/>
      <c r="CX46" s="594"/>
      <c r="CY46" s="595"/>
      <c r="CZ46" s="627">
        <v>2.2999999999999998</v>
      </c>
      <c r="DA46" s="676"/>
      <c r="DB46" s="676"/>
      <c r="DC46" s="677"/>
      <c r="DD46" s="602">
        <v>67717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t="s">
        <v>319</v>
      </c>
      <c r="CS47" s="625"/>
      <c r="CT47" s="625"/>
      <c r="CU47" s="625"/>
      <c r="CV47" s="625"/>
      <c r="CW47" s="625"/>
      <c r="CX47" s="625"/>
      <c r="CY47" s="626"/>
      <c r="CZ47" s="627" t="s">
        <v>319</v>
      </c>
      <c r="DA47" s="628"/>
      <c r="DB47" s="628"/>
      <c r="DC47" s="629"/>
      <c r="DD47" s="602" t="s">
        <v>319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319</v>
      </c>
      <c r="CS48" s="594"/>
      <c r="CT48" s="594"/>
      <c r="CU48" s="594"/>
      <c r="CV48" s="594"/>
      <c r="CW48" s="594"/>
      <c r="CX48" s="594"/>
      <c r="CY48" s="595"/>
      <c r="CZ48" s="627" t="s">
        <v>319</v>
      </c>
      <c r="DA48" s="676"/>
      <c r="DB48" s="676"/>
      <c r="DC48" s="677"/>
      <c r="DD48" s="602" t="s">
        <v>319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4631477</v>
      </c>
      <c r="CS49" s="661"/>
      <c r="CT49" s="661"/>
      <c r="CU49" s="661"/>
      <c r="CV49" s="661"/>
      <c r="CW49" s="661"/>
      <c r="CX49" s="661"/>
      <c r="CY49" s="688"/>
      <c r="CZ49" s="689">
        <v>100</v>
      </c>
      <c r="DA49" s="690"/>
      <c r="DB49" s="690"/>
      <c r="DC49" s="691"/>
      <c r="DD49" s="692">
        <v>3486235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4796</v>
      </c>
      <c r="R7" s="723"/>
      <c r="S7" s="723"/>
      <c r="T7" s="723"/>
      <c r="U7" s="723"/>
      <c r="V7" s="723">
        <v>4631</v>
      </c>
      <c r="W7" s="723"/>
      <c r="X7" s="723"/>
      <c r="Y7" s="723"/>
      <c r="Z7" s="723"/>
      <c r="AA7" s="723">
        <v>164</v>
      </c>
      <c r="AB7" s="723"/>
      <c r="AC7" s="723"/>
      <c r="AD7" s="723"/>
      <c r="AE7" s="724"/>
      <c r="AF7" s="725">
        <v>102</v>
      </c>
      <c r="AG7" s="726"/>
      <c r="AH7" s="726"/>
      <c r="AI7" s="726"/>
      <c r="AJ7" s="727"/>
      <c r="AK7" s="762">
        <v>129</v>
      </c>
      <c r="AL7" s="763"/>
      <c r="AM7" s="763"/>
      <c r="AN7" s="763"/>
      <c r="AO7" s="763"/>
      <c r="AP7" s="763">
        <v>4717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531</v>
      </c>
      <c r="BS7" s="766" t="s">
        <v>531</v>
      </c>
      <c r="BT7" s="767"/>
      <c r="BU7" s="767"/>
      <c r="BV7" s="767"/>
      <c r="BW7" s="767"/>
      <c r="BX7" s="767"/>
      <c r="BY7" s="767"/>
      <c r="BZ7" s="767"/>
      <c r="CA7" s="767"/>
      <c r="CB7" s="767"/>
      <c r="CC7" s="767"/>
      <c r="CD7" s="767"/>
      <c r="CE7" s="767"/>
      <c r="CF7" s="767"/>
      <c r="CG7" s="768"/>
      <c r="CH7" s="759" t="s">
        <v>531</v>
      </c>
      <c r="CI7" s="760"/>
      <c r="CJ7" s="760"/>
      <c r="CK7" s="760"/>
      <c r="CL7" s="761"/>
      <c r="CM7" s="759" t="s">
        <v>531</v>
      </c>
      <c r="CN7" s="760"/>
      <c r="CO7" s="760"/>
      <c r="CP7" s="760"/>
      <c r="CQ7" s="761"/>
      <c r="CR7" s="759" t="s">
        <v>531</v>
      </c>
      <c r="CS7" s="760"/>
      <c r="CT7" s="760"/>
      <c r="CU7" s="760"/>
      <c r="CV7" s="761"/>
      <c r="CW7" s="759" t="s">
        <v>531</v>
      </c>
      <c r="CX7" s="760"/>
      <c r="CY7" s="760"/>
      <c r="CZ7" s="760"/>
      <c r="DA7" s="761"/>
      <c r="DB7" s="759" t="s">
        <v>531</v>
      </c>
      <c r="DC7" s="760"/>
      <c r="DD7" s="760"/>
      <c r="DE7" s="760"/>
      <c r="DF7" s="761"/>
      <c r="DG7" s="759" t="s">
        <v>531</v>
      </c>
      <c r="DH7" s="760"/>
      <c r="DI7" s="760"/>
      <c r="DJ7" s="760"/>
      <c r="DK7" s="761"/>
      <c r="DL7" s="759" t="s">
        <v>531</v>
      </c>
      <c r="DM7" s="760"/>
      <c r="DN7" s="760"/>
      <c r="DO7" s="760"/>
      <c r="DP7" s="761"/>
      <c r="DQ7" s="759" t="s">
        <v>531</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v>4796</v>
      </c>
      <c r="R23" s="782"/>
      <c r="S23" s="782"/>
      <c r="T23" s="782"/>
      <c r="U23" s="782"/>
      <c r="V23" s="782">
        <v>4631</v>
      </c>
      <c r="W23" s="782"/>
      <c r="X23" s="782"/>
      <c r="Y23" s="782"/>
      <c r="Z23" s="782"/>
      <c r="AA23" s="782">
        <v>164</v>
      </c>
      <c r="AB23" s="782"/>
      <c r="AC23" s="782"/>
      <c r="AD23" s="782"/>
      <c r="AE23" s="783"/>
      <c r="AF23" s="784">
        <v>102</v>
      </c>
      <c r="AG23" s="782"/>
      <c r="AH23" s="782"/>
      <c r="AI23" s="782"/>
      <c r="AJ23" s="785"/>
      <c r="AK23" s="786"/>
      <c r="AL23" s="787"/>
      <c r="AM23" s="787"/>
      <c r="AN23" s="787"/>
      <c r="AO23" s="787"/>
      <c r="AP23" s="782">
        <v>4717</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10">
        <v>1525</v>
      </c>
      <c r="R28" s="811"/>
      <c r="S28" s="811"/>
      <c r="T28" s="811"/>
      <c r="U28" s="811"/>
      <c r="V28" s="811">
        <v>1523</v>
      </c>
      <c r="W28" s="811"/>
      <c r="X28" s="811"/>
      <c r="Y28" s="811"/>
      <c r="Z28" s="811"/>
      <c r="AA28" s="811">
        <v>1</v>
      </c>
      <c r="AB28" s="811"/>
      <c r="AC28" s="811"/>
      <c r="AD28" s="811"/>
      <c r="AE28" s="812"/>
      <c r="AF28" s="813">
        <v>1</v>
      </c>
      <c r="AG28" s="811"/>
      <c r="AH28" s="811"/>
      <c r="AI28" s="811"/>
      <c r="AJ28" s="814"/>
      <c r="AK28" s="815">
        <v>90</v>
      </c>
      <c r="AL28" s="806"/>
      <c r="AM28" s="806"/>
      <c r="AN28" s="806"/>
      <c r="AO28" s="806"/>
      <c r="AP28" s="806" t="s">
        <v>532</v>
      </c>
      <c r="AQ28" s="806"/>
      <c r="AR28" s="806"/>
      <c r="AS28" s="806"/>
      <c r="AT28" s="806"/>
      <c r="AU28" s="806" t="s">
        <v>532</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1011</v>
      </c>
      <c r="R29" s="747"/>
      <c r="S29" s="747"/>
      <c r="T29" s="747"/>
      <c r="U29" s="747"/>
      <c r="V29" s="747">
        <v>1000</v>
      </c>
      <c r="W29" s="747"/>
      <c r="X29" s="747"/>
      <c r="Y29" s="747"/>
      <c r="Z29" s="747"/>
      <c r="AA29" s="747">
        <v>11</v>
      </c>
      <c r="AB29" s="747"/>
      <c r="AC29" s="747"/>
      <c r="AD29" s="747"/>
      <c r="AE29" s="748"/>
      <c r="AF29" s="749">
        <v>11</v>
      </c>
      <c r="AG29" s="750"/>
      <c r="AH29" s="750"/>
      <c r="AI29" s="750"/>
      <c r="AJ29" s="751"/>
      <c r="AK29" s="818">
        <v>161</v>
      </c>
      <c r="AL29" s="819"/>
      <c r="AM29" s="819"/>
      <c r="AN29" s="819"/>
      <c r="AO29" s="819"/>
      <c r="AP29" s="819" t="s">
        <v>532</v>
      </c>
      <c r="AQ29" s="819"/>
      <c r="AR29" s="819"/>
      <c r="AS29" s="819"/>
      <c r="AT29" s="819"/>
      <c r="AU29" s="819" t="s">
        <v>532</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v>156</v>
      </c>
      <c r="R30" s="747"/>
      <c r="S30" s="747"/>
      <c r="T30" s="747"/>
      <c r="U30" s="747"/>
      <c r="V30" s="747">
        <v>151</v>
      </c>
      <c r="W30" s="747"/>
      <c r="X30" s="747"/>
      <c r="Y30" s="747"/>
      <c r="Z30" s="747"/>
      <c r="AA30" s="747">
        <v>5</v>
      </c>
      <c r="AB30" s="747"/>
      <c r="AC30" s="747"/>
      <c r="AD30" s="747"/>
      <c r="AE30" s="748"/>
      <c r="AF30" s="749">
        <v>5</v>
      </c>
      <c r="AG30" s="750"/>
      <c r="AH30" s="750"/>
      <c r="AI30" s="750"/>
      <c r="AJ30" s="751"/>
      <c r="AK30" s="818">
        <v>31</v>
      </c>
      <c r="AL30" s="819"/>
      <c r="AM30" s="819"/>
      <c r="AN30" s="819"/>
      <c r="AO30" s="819"/>
      <c r="AP30" s="819" t="s">
        <v>532</v>
      </c>
      <c r="AQ30" s="819"/>
      <c r="AR30" s="819"/>
      <c r="AS30" s="819"/>
      <c r="AT30" s="819"/>
      <c r="AU30" s="819" t="s">
        <v>532</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v>295</v>
      </c>
      <c r="R31" s="747"/>
      <c r="S31" s="747"/>
      <c r="T31" s="747"/>
      <c r="U31" s="747"/>
      <c r="V31" s="747">
        <v>301</v>
      </c>
      <c r="W31" s="747"/>
      <c r="X31" s="747"/>
      <c r="Y31" s="747"/>
      <c r="Z31" s="747"/>
      <c r="AA31" s="747">
        <v>-6</v>
      </c>
      <c r="AB31" s="747"/>
      <c r="AC31" s="747"/>
      <c r="AD31" s="747"/>
      <c r="AE31" s="748"/>
      <c r="AF31" s="749">
        <v>839</v>
      </c>
      <c r="AG31" s="750"/>
      <c r="AH31" s="750"/>
      <c r="AI31" s="750"/>
      <c r="AJ31" s="751"/>
      <c r="AK31" s="818">
        <v>1</v>
      </c>
      <c r="AL31" s="819"/>
      <c r="AM31" s="819"/>
      <c r="AN31" s="819"/>
      <c r="AO31" s="819"/>
      <c r="AP31" s="819">
        <v>327</v>
      </c>
      <c r="AQ31" s="819"/>
      <c r="AR31" s="819"/>
      <c r="AS31" s="819"/>
      <c r="AT31" s="819"/>
      <c r="AU31" s="819" t="s">
        <v>532</v>
      </c>
      <c r="AV31" s="819"/>
      <c r="AW31" s="819"/>
      <c r="AX31" s="819"/>
      <c r="AY31" s="819"/>
      <c r="AZ31" s="820" t="s">
        <v>532</v>
      </c>
      <c r="BA31" s="820"/>
      <c r="BB31" s="820"/>
      <c r="BC31" s="820"/>
      <c r="BD31" s="820"/>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336</v>
      </c>
      <c r="R32" s="747"/>
      <c r="S32" s="747"/>
      <c r="T32" s="747"/>
      <c r="U32" s="747"/>
      <c r="V32" s="747">
        <v>336</v>
      </c>
      <c r="W32" s="747"/>
      <c r="X32" s="747"/>
      <c r="Y32" s="747"/>
      <c r="Z32" s="747"/>
      <c r="AA32" s="747" t="s">
        <v>531</v>
      </c>
      <c r="AB32" s="747"/>
      <c r="AC32" s="747"/>
      <c r="AD32" s="747"/>
      <c r="AE32" s="748"/>
      <c r="AF32" s="749" t="s">
        <v>111</v>
      </c>
      <c r="AG32" s="750"/>
      <c r="AH32" s="750"/>
      <c r="AI32" s="750"/>
      <c r="AJ32" s="751"/>
      <c r="AK32" s="818">
        <v>118</v>
      </c>
      <c r="AL32" s="819"/>
      <c r="AM32" s="819"/>
      <c r="AN32" s="819"/>
      <c r="AO32" s="819"/>
      <c r="AP32" s="819">
        <v>2532</v>
      </c>
      <c r="AQ32" s="819"/>
      <c r="AR32" s="819"/>
      <c r="AS32" s="819"/>
      <c r="AT32" s="819"/>
      <c r="AU32" s="819">
        <v>1248</v>
      </c>
      <c r="AV32" s="819"/>
      <c r="AW32" s="819"/>
      <c r="AX32" s="819"/>
      <c r="AY32" s="819"/>
      <c r="AZ32" s="820" t="s">
        <v>532</v>
      </c>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386</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387</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856</v>
      </c>
      <c r="AG63" s="830"/>
      <c r="AH63" s="830"/>
      <c r="AI63" s="830"/>
      <c r="AJ63" s="831"/>
      <c r="AK63" s="832"/>
      <c r="AL63" s="827"/>
      <c r="AM63" s="827"/>
      <c r="AN63" s="827"/>
      <c r="AO63" s="827"/>
      <c r="AP63" s="830">
        <v>2859</v>
      </c>
      <c r="AQ63" s="830"/>
      <c r="AR63" s="830"/>
      <c r="AS63" s="830"/>
      <c r="AT63" s="830"/>
      <c r="AU63" s="830">
        <v>1248</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389</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390</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527</v>
      </c>
      <c r="C68" s="858"/>
      <c r="D68" s="858"/>
      <c r="E68" s="858"/>
      <c r="F68" s="858"/>
      <c r="G68" s="858"/>
      <c r="H68" s="858"/>
      <c r="I68" s="858"/>
      <c r="J68" s="858"/>
      <c r="K68" s="858"/>
      <c r="L68" s="858"/>
      <c r="M68" s="858"/>
      <c r="N68" s="858"/>
      <c r="O68" s="858"/>
      <c r="P68" s="859"/>
      <c r="Q68" s="860">
        <v>3118</v>
      </c>
      <c r="R68" s="854"/>
      <c r="S68" s="854"/>
      <c r="T68" s="854"/>
      <c r="U68" s="854"/>
      <c r="V68" s="854">
        <v>2970</v>
      </c>
      <c r="W68" s="854"/>
      <c r="X68" s="854"/>
      <c r="Y68" s="854"/>
      <c r="Z68" s="854"/>
      <c r="AA68" s="854">
        <v>149</v>
      </c>
      <c r="AB68" s="854"/>
      <c r="AC68" s="854"/>
      <c r="AD68" s="854"/>
      <c r="AE68" s="854"/>
      <c r="AF68" s="854">
        <v>149</v>
      </c>
      <c r="AG68" s="854"/>
      <c r="AH68" s="854"/>
      <c r="AI68" s="854"/>
      <c r="AJ68" s="854"/>
      <c r="AK68" s="854">
        <v>5</v>
      </c>
      <c r="AL68" s="854"/>
      <c r="AM68" s="854"/>
      <c r="AN68" s="854"/>
      <c r="AO68" s="854"/>
      <c r="AP68" s="854">
        <v>585</v>
      </c>
      <c r="AQ68" s="854"/>
      <c r="AR68" s="854"/>
      <c r="AS68" s="854"/>
      <c r="AT68" s="854"/>
      <c r="AU68" s="854">
        <v>36</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526</v>
      </c>
      <c r="C69" s="862"/>
      <c r="D69" s="862"/>
      <c r="E69" s="862"/>
      <c r="F69" s="862"/>
      <c r="G69" s="862"/>
      <c r="H69" s="862"/>
      <c r="I69" s="862"/>
      <c r="J69" s="862"/>
      <c r="K69" s="862"/>
      <c r="L69" s="862"/>
      <c r="M69" s="862"/>
      <c r="N69" s="862"/>
      <c r="O69" s="862"/>
      <c r="P69" s="863"/>
      <c r="Q69" s="864">
        <v>194</v>
      </c>
      <c r="R69" s="819"/>
      <c r="S69" s="819"/>
      <c r="T69" s="819"/>
      <c r="U69" s="819"/>
      <c r="V69" s="819">
        <v>166</v>
      </c>
      <c r="W69" s="819"/>
      <c r="X69" s="819"/>
      <c r="Y69" s="819"/>
      <c r="Z69" s="819"/>
      <c r="AA69" s="819">
        <v>28</v>
      </c>
      <c r="AB69" s="819"/>
      <c r="AC69" s="819"/>
      <c r="AD69" s="819"/>
      <c r="AE69" s="819"/>
      <c r="AF69" s="819">
        <v>28</v>
      </c>
      <c r="AG69" s="819"/>
      <c r="AH69" s="819"/>
      <c r="AI69" s="819"/>
      <c r="AJ69" s="819"/>
      <c r="AK69" s="819">
        <v>11</v>
      </c>
      <c r="AL69" s="819"/>
      <c r="AM69" s="819"/>
      <c r="AN69" s="819"/>
      <c r="AO69" s="819"/>
      <c r="AP69" s="819" t="s">
        <v>532</v>
      </c>
      <c r="AQ69" s="819"/>
      <c r="AR69" s="819"/>
      <c r="AS69" s="819"/>
      <c r="AT69" s="819"/>
      <c r="AU69" s="819" t="s">
        <v>532</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528</v>
      </c>
      <c r="C70" s="862"/>
      <c r="D70" s="862"/>
      <c r="E70" s="862"/>
      <c r="F70" s="862"/>
      <c r="G70" s="862"/>
      <c r="H70" s="862"/>
      <c r="I70" s="862"/>
      <c r="J70" s="862"/>
      <c r="K70" s="862"/>
      <c r="L70" s="862"/>
      <c r="M70" s="862"/>
      <c r="N70" s="862"/>
      <c r="O70" s="862"/>
      <c r="P70" s="863"/>
      <c r="Q70" s="864">
        <v>998134</v>
      </c>
      <c r="R70" s="819"/>
      <c r="S70" s="819"/>
      <c r="T70" s="819"/>
      <c r="U70" s="819"/>
      <c r="V70" s="819">
        <v>966662</v>
      </c>
      <c r="W70" s="819"/>
      <c r="X70" s="819"/>
      <c r="Y70" s="819"/>
      <c r="Z70" s="819"/>
      <c r="AA70" s="819">
        <v>31472</v>
      </c>
      <c r="AB70" s="819"/>
      <c r="AC70" s="819"/>
      <c r="AD70" s="819"/>
      <c r="AE70" s="819"/>
      <c r="AF70" s="819">
        <v>31472</v>
      </c>
      <c r="AG70" s="819"/>
      <c r="AH70" s="819"/>
      <c r="AI70" s="819"/>
      <c r="AJ70" s="819"/>
      <c r="AK70" s="819">
        <v>5942</v>
      </c>
      <c r="AL70" s="819"/>
      <c r="AM70" s="819"/>
      <c r="AN70" s="819"/>
      <c r="AO70" s="819"/>
      <c r="AP70" s="819" t="s">
        <v>532</v>
      </c>
      <c r="AQ70" s="819"/>
      <c r="AR70" s="819"/>
      <c r="AS70" s="819"/>
      <c r="AT70" s="819"/>
      <c r="AU70" s="819" t="s">
        <v>532</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529</v>
      </c>
      <c r="C71" s="862"/>
      <c r="D71" s="862"/>
      <c r="E71" s="862"/>
      <c r="F71" s="862"/>
      <c r="G71" s="862"/>
      <c r="H71" s="862"/>
      <c r="I71" s="862"/>
      <c r="J71" s="862"/>
      <c r="K71" s="862"/>
      <c r="L71" s="862"/>
      <c r="M71" s="862"/>
      <c r="N71" s="862"/>
      <c r="O71" s="862"/>
      <c r="P71" s="863"/>
      <c r="Q71" s="864">
        <v>43564</v>
      </c>
      <c r="R71" s="819"/>
      <c r="S71" s="819"/>
      <c r="T71" s="819"/>
      <c r="U71" s="819"/>
      <c r="V71" s="819">
        <v>37771</v>
      </c>
      <c r="W71" s="819"/>
      <c r="X71" s="819"/>
      <c r="Y71" s="819"/>
      <c r="Z71" s="819"/>
      <c r="AA71" s="819">
        <v>5792</v>
      </c>
      <c r="AB71" s="819"/>
      <c r="AC71" s="819"/>
      <c r="AD71" s="819"/>
      <c r="AE71" s="819"/>
      <c r="AF71" s="819">
        <v>29201</v>
      </c>
      <c r="AG71" s="819"/>
      <c r="AH71" s="819"/>
      <c r="AI71" s="819"/>
      <c r="AJ71" s="819"/>
      <c r="AK71" s="819" t="s">
        <v>532</v>
      </c>
      <c r="AL71" s="819"/>
      <c r="AM71" s="819"/>
      <c r="AN71" s="819"/>
      <c r="AO71" s="819"/>
      <c r="AP71" s="819">
        <v>144908</v>
      </c>
      <c r="AQ71" s="819"/>
      <c r="AR71" s="819"/>
      <c r="AS71" s="819"/>
      <c r="AT71" s="819"/>
      <c r="AU71" s="819" t="s">
        <v>532</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530</v>
      </c>
      <c r="C72" s="862"/>
      <c r="D72" s="862"/>
      <c r="E72" s="862"/>
      <c r="F72" s="862"/>
      <c r="G72" s="862"/>
      <c r="H72" s="862"/>
      <c r="I72" s="862"/>
      <c r="J72" s="862"/>
      <c r="K72" s="862"/>
      <c r="L72" s="862"/>
      <c r="M72" s="862"/>
      <c r="N72" s="862"/>
      <c r="O72" s="862"/>
      <c r="P72" s="863"/>
      <c r="Q72" s="864">
        <v>9051</v>
      </c>
      <c r="R72" s="819"/>
      <c r="S72" s="819"/>
      <c r="T72" s="819"/>
      <c r="U72" s="819"/>
      <c r="V72" s="819">
        <v>6088</v>
      </c>
      <c r="W72" s="819"/>
      <c r="X72" s="819"/>
      <c r="Y72" s="819"/>
      <c r="Z72" s="819"/>
      <c r="AA72" s="819">
        <v>2963</v>
      </c>
      <c r="AB72" s="819"/>
      <c r="AC72" s="819"/>
      <c r="AD72" s="819"/>
      <c r="AE72" s="819"/>
      <c r="AF72" s="819">
        <v>14577</v>
      </c>
      <c r="AG72" s="819"/>
      <c r="AH72" s="819"/>
      <c r="AI72" s="819"/>
      <c r="AJ72" s="819"/>
      <c r="AK72" s="819" t="s">
        <v>532</v>
      </c>
      <c r="AL72" s="819"/>
      <c r="AM72" s="819"/>
      <c r="AN72" s="819"/>
      <c r="AO72" s="819"/>
      <c r="AP72" s="819">
        <v>19295</v>
      </c>
      <c r="AQ72" s="819"/>
      <c r="AR72" s="819"/>
      <c r="AS72" s="819"/>
      <c r="AT72" s="819"/>
      <c r="AU72" s="819" t="s">
        <v>532</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367</v>
      </c>
      <c r="B88" s="778" t="s">
        <v>391</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75427</v>
      </c>
      <c r="AG88" s="830"/>
      <c r="AH88" s="830"/>
      <c r="AI88" s="830"/>
      <c r="AJ88" s="830"/>
      <c r="AK88" s="827"/>
      <c r="AL88" s="827"/>
      <c r="AM88" s="827"/>
      <c r="AN88" s="827"/>
      <c r="AO88" s="827"/>
      <c r="AP88" s="830">
        <v>164788</v>
      </c>
      <c r="AQ88" s="830"/>
      <c r="AR88" s="830"/>
      <c r="AS88" s="830"/>
      <c r="AT88" s="830"/>
      <c r="AU88" s="830">
        <v>36</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392</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t="s">
        <v>532</v>
      </c>
      <c r="CS102" s="838"/>
      <c r="CT102" s="838"/>
      <c r="CU102" s="838"/>
      <c r="CV102" s="881"/>
      <c r="CW102" s="880" t="s">
        <v>532</v>
      </c>
      <c r="CX102" s="838"/>
      <c r="CY102" s="838"/>
      <c r="CZ102" s="838"/>
      <c r="DA102" s="881"/>
      <c r="DB102" s="880" t="s">
        <v>532</v>
      </c>
      <c r="DC102" s="838"/>
      <c r="DD102" s="838"/>
      <c r="DE102" s="838"/>
      <c r="DF102" s="881"/>
      <c r="DG102" s="880" t="s">
        <v>532</v>
      </c>
      <c r="DH102" s="838"/>
      <c r="DI102" s="838"/>
      <c r="DJ102" s="838"/>
      <c r="DK102" s="881"/>
      <c r="DL102" s="880" t="s">
        <v>532</v>
      </c>
      <c r="DM102" s="838"/>
      <c r="DN102" s="838"/>
      <c r="DO102" s="838"/>
      <c r="DP102" s="881"/>
      <c r="DQ102" s="880" t="s">
        <v>532</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393</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394</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397</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398</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400</v>
      </c>
      <c r="AB109" s="883"/>
      <c r="AC109" s="883"/>
      <c r="AD109" s="883"/>
      <c r="AE109" s="884"/>
      <c r="AF109" s="882" t="s">
        <v>287</v>
      </c>
      <c r="AG109" s="883"/>
      <c r="AH109" s="883"/>
      <c r="AI109" s="883"/>
      <c r="AJ109" s="884"/>
      <c r="AK109" s="882" t="s">
        <v>286</v>
      </c>
      <c r="AL109" s="883"/>
      <c r="AM109" s="883"/>
      <c r="AN109" s="883"/>
      <c r="AO109" s="884"/>
      <c r="AP109" s="882" t="s">
        <v>401</v>
      </c>
      <c r="AQ109" s="883"/>
      <c r="AR109" s="883"/>
      <c r="AS109" s="883"/>
      <c r="AT109" s="885"/>
      <c r="AU109" s="904" t="s">
        <v>399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400</v>
      </c>
      <c r="BR109" s="883"/>
      <c r="BS109" s="883"/>
      <c r="BT109" s="883"/>
      <c r="BU109" s="884"/>
      <c r="BV109" s="882" t="s">
        <v>287</v>
      </c>
      <c r="BW109" s="883"/>
      <c r="BX109" s="883"/>
      <c r="BY109" s="883"/>
      <c r="BZ109" s="884"/>
      <c r="CA109" s="882" t="s">
        <v>286</v>
      </c>
      <c r="CB109" s="883"/>
      <c r="CC109" s="883"/>
      <c r="CD109" s="883"/>
      <c r="CE109" s="884"/>
      <c r="CF109" s="905" t="s">
        <v>401</v>
      </c>
      <c r="CG109" s="905"/>
      <c r="CH109" s="905"/>
      <c r="CI109" s="905"/>
      <c r="CJ109" s="905"/>
      <c r="CK109" s="882" t="s">
        <v>402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400</v>
      </c>
      <c r="DH109" s="883"/>
      <c r="DI109" s="883"/>
      <c r="DJ109" s="883"/>
      <c r="DK109" s="884"/>
      <c r="DL109" s="882" t="s">
        <v>287</v>
      </c>
      <c r="DM109" s="883"/>
      <c r="DN109" s="883"/>
      <c r="DO109" s="883"/>
      <c r="DP109" s="884"/>
      <c r="DQ109" s="882" t="s">
        <v>286</v>
      </c>
      <c r="DR109" s="883"/>
      <c r="DS109" s="883"/>
      <c r="DT109" s="883"/>
      <c r="DU109" s="884"/>
      <c r="DV109" s="882" t="s">
        <v>401</v>
      </c>
      <c r="DW109" s="883"/>
      <c r="DX109" s="883"/>
      <c r="DY109" s="883"/>
      <c r="DZ109" s="885"/>
    </row>
    <row r="110" spans="1:131" s="197" customFormat="1" ht="26.25" customHeight="1">
      <c r="A110" s="886" t="s">
        <v>403</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489227</v>
      </c>
      <c r="AB110" s="890"/>
      <c r="AC110" s="890"/>
      <c r="AD110" s="890"/>
      <c r="AE110" s="891"/>
      <c r="AF110" s="892">
        <v>481363</v>
      </c>
      <c r="AG110" s="890"/>
      <c r="AH110" s="890"/>
      <c r="AI110" s="890"/>
      <c r="AJ110" s="891"/>
      <c r="AK110" s="892">
        <v>463968</v>
      </c>
      <c r="AL110" s="890"/>
      <c r="AM110" s="890"/>
      <c r="AN110" s="890"/>
      <c r="AO110" s="891"/>
      <c r="AP110" s="893">
        <v>17.2</v>
      </c>
      <c r="AQ110" s="894"/>
      <c r="AR110" s="894"/>
      <c r="AS110" s="894"/>
      <c r="AT110" s="895"/>
      <c r="AU110" s="896" t="s">
        <v>61</v>
      </c>
      <c r="AV110" s="897"/>
      <c r="AW110" s="897"/>
      <c r="AX110" s="897"/>
      <c r="AY110" s="898"/>
      <c r="AZ110" s="940" t="s">
        <v>404</v>
      </c>
      <c r="BA110" s="887"/>
      <c r="BB110" s="887"/>
      <c r="BC110" s="887"/>
      <c r="BD110" s="887"/>
      <c r="BE110" s="887"/>
      <c r="BF110" s="887"/>
      <c r="BG110" s="887"/>
      <c r="BH110" s="887"/>
      <c r="BI110" s="887"/>
      <c r="BJ110" s="887"/>
      <c r="BK110" s="887"/>
      <c r="BL110" s="887"/>
      <c r="BM110" s="887"/>
      <c r="BN110" s="887"/>
      <c r="BO110" s="887"/>
      <c r="BP110" s="888"/>
      <c r="BQ110" s="926">
        <v>4463929</v>
      </c>
      <c r="BR110" s="927"/>
      <c r="BS110" s="927"/>
      <c r="BT110" s="927"/>
      <c r="BU110" s="927"/>
      <c r="BV110" s="927">
        <v>4829349</v>
      </c>
      <c r="BW110" s="927"/>
      <c r="BX110" s="927"/>
      <c r="BY110" s="927"/>
      <c r="BZ110" s="927"/>
      <c r="CA110" s="927">
        <v>4716531</v>
      </c>
      <c r="CB110" s="927"/>
      <c r="CC110" s="927"/>
      <c r="CD110" s="927"/>
      <c r="CE110" s="927"/>
      <c r="CF110" s="941">
        <v>174.5</v>
      </c>
      <c r="CG110" s="942"/>
      <c r="CH110" s="942"/>
      <c r="CI110" s="942"/>
      <c r="CJ110" s="942"/>
      <c r="CK110" s="943" t="s">
        <v>405</v>
      </c>
      <c r="CL110" s="944"/>
      <c r="CM110" s="923" t="s">
        <v>406</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407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408</v>
      </c>
      <c r="BA111" s="950"/>
      <c r="BB111" s="950"/>
      <c r="BC111" s="950"/>
      <c r="BD111" s="950"/>
      <c r="BE111" s="950"/>
      <c r="BF111" s="950"/>
      <c r="BG111" s="950"/>
      <c r="BH111" s="950"/>
      <c r="BI111" s="950"/>
      <c r="BJ111" s="950"/>
      <c r="BK111" s="950"/>
      <c r="BL111" s="950"/>
      <c r="BM111" s="950"/>
      <c r="BN111" s="950"/>
      <c r="BO111" s="950"/>
      <c r="BP111" s="951"/>
      <c r="BQ111" s="919">
        <v>454697</v>
      </c>
      <c r="BR111" s="920"/>
      <c r="BS111" s="920"/>
      <c r="BT111" s="920"/>
      <c r="BU111" s="920"/>
      <c r="BV111" s="920" t="s">
        <v>111</v>
      </c>
      <c r="BW111" s="920"/>
      <c r="BX111" s="920"/>
      <c r="BY111" s="920"/>
      <c r="BZ111" s="920"/>
      <c r="CA111" s="920" t="s">
        <v>111</v>
      </c>
      <c r="CB111" s="920"/>
      <c r="CC111" s="920"/>
      <c r="CD111" s="920"/>
      <c r="CE111" s="920"/>
      <c r="CF111" s="914" t="s">
        <v>111</v>
      </c>
      <c r="CG111" s="915"/>
      <c r="CH111" s="915"/>
      <c r="CI111" s="915"/>
      <c r="CJ111" s="915"/>
      <c r="CK111" s="945"/>
      <c r="CL111" s="946"/>
      <c r="CM111" s="916" t="s">
        <v>409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410</v>
      </c>
      <c r="B112" s="953"/>
      <c r="C112" s="950" t="s">
        <v>411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412</v>
      </c>
      <c r="BA112" s="950"/>
      <c r="BB112" s="950"/>
      <c r="BC112" s="950"/>
      <c r="BD112" s="950"/>
      <c r="BE112" s="950"/>
      <c r="BF112" s="950"/>
      <c r="BG112" s="950"/>
      <c r="BH112" s="950"/>
      <c r="BI112" s="950"/>
      <c r="BJ112" s="950"/>
      <c r="BK112" s="950"/>
      <c r="BL112" s="950"/>
      <c r="BM112" s="950"/>
      <c r="BN112" s="950"/>
      <c r="BO112" s="950"/>
      <c r="BP112" s="951"/>
      <c r="BQ112" s="919">
        <v>1365764</v>
      </c>
      <c r="BR112" s="920"/>
      <c r="BS112" s="920"/>
      <c r="BT112" s="920"/>
      <c r="BU112" s="920"/>
      <c r="BV112" s="920">
        <v>1276820</v>
      </c>
      <c r="BW112" s="920"/>
      <c r="BX112" s="920"/>
      <c r="BY112" s="920"/>
      <c r="BZ112" s="920"/>
      <c r="CA112" s="920">
        <v>1248439</v>
      </c>
      <c r="CB112" s="920"/>
      <c r="CC112" s="920"/>
      <c r="CD112" s="920"/>
      <c r="CE112" s="920"/>
      <c r="CF112" s="914">
        <v>46.2</v>
      </c>
      <c r="CG112" s="915"/>
      <c r="CH112" s="915"/>
      <c r="CI112" s="915"/>
      <c r="CJ112" s="915"/>
      <c r="CK112" s="945"/>
      <c r="CL112" s="946"/>
      <c r="CM112" s="916" t="s">
        <v>413</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414</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106760</v>
      </c>
      <c r="AB113" s="934"/>
      <c r="AC113" s="934"/>
      <c r="AD113" s="934"/>
      <c r="AE113" s="935"/>
      <c r="AF113" s="936">
        <v>105433</v>
      </c>
      <c r="AG113" s="934"/>
      <c r="AH113" s="934"/>
      <c r="AI113" s="934"/>
      <c r="AJ113" s="935"/>
      <c r="AK113" s="936">
        <v>112410</v>
      </c>
      <c r="AL113" s="934"/>
      <c r="AM113" s="934"/>
      <c r="AN113" s="934"/>
      <c r="AO113" s="935"/>
      <c r="AP113" s="937">
        <v>4.2</v>
      </c>
      <c r="AQ113" s="938"/>
      <c r="AR113" s="938"/>
      <c r="AS113" s="938"/>
      <c r="AT113" s="939"/>
      <c r="AU113" s="899"/>
      <c r="AV113" s="900"/>
      <c r="AW113" s="900"/>
      <c r="AX113" s="900"/>
      <c r="AY113" s="901"/>
      <c r="AZ113" s="949" t="s">
        <v>415</v>
      </c>
      <c r="BA113" s="950"/>
      <c r="BB113" s="950"/>
      <c r="BC113" s="950"/>
      <c r="BD113" s="950"/>
      <c r="BE113" s="950"/>
      <c r="BF113" s="950"/>
      <c r="BG113" s="950"/>
      <c r="BH113" s="950"/>
      <c r="BI113" s="950"/>
      <c r="BJ113" s="950"/>
      <c r="BK113" s="950"/>
      <c r="BL113" s="950"/>
      <c r="BM113" s="950"/>
      <c r="BN113" s="950"/>
      <c r="BO113" s="950"/>
      <c r="BP113" s="951"/>
      <c r="BQ113" s="919">
        <v>157170</v>
      </c>
      <c r="BR113" s="920"/>
      <c r="BS113" s="920"/>
      <c r="BT113" s="920"/>
      <c r="BU113" s="920"/>
      <c r="BV113" s="920">
        <v>96430</v>
      </c>
      <c r="BW113" s="920"/>
      <c r="BX113" s="920"/>
      <c r="BY113" s="920"/>
      <c r="BZ113" s="920"/>
      <c r="CA113" s="920">
        <v>36229</v>
      </c>
      <c r="CB113" s="920"/>
      <c r="CC113" s="920"/>
      <c r="CD113" s="920"/>
      <c r="CE113" s="920"/>
      <c r="CF113" s="914">
        <v>1.3</v>
      </c>
      <c r="CG113" s="915"/>
      <c r="CH113" s="915"/>
      <c r="CI113" s="915"/>
      <c r="CJ113" s="915"/>
      <c r="CK113" s="945"/>
      <c r="CL113" s="946"/>
      <c r="CM113" s="916" t="s">
        <v>416</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417</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67911</v>
      </c>
      <c r="AB114" s="959"/>
      <c r="AC114" s="959"/>
      <c r="AD114" s="959"/>
      <c r="AE114" s="960"/>
      <c r="AF114" s="961">
        <v>65702</v>
      </c>
      <c r="AG114" s="959"/>
      <c r="AH114" s="959"/>
      <c r="AI114" s="959"/>
      <c r="AJ114" s="960"/>
      <c r="AK114" s="961">
        <v>62236</v>
      </c>
      <c r="AL114" s="959"/>
      <c r="AM114" s="959"/>
      <c r="AN114" s="959"/>
      <c r="AO114" s="960"/>
      <c r="AP114" s="962">
        <v>2.2999999999999998</v>
      </c>
      <c r="AQ114" s="963"/>
      <c r="AR114" s="963"/>
      <c r="AS114" s="963"/>
      <c r="AT114" s="964"/>
      <c r="AU114" s="899"/>
      <c r="AV114" s="900"/>
      <c r="AW114" s="900"/>
      <c r="AX114" s="900"/>
      <c r="AY114" s="901"/>
      <c r="AZ114" s="949" t="s">
        <v>418</v>
      </c>
      <c r="BA114" s="950"/>
      <c r="BB114" s="950"/>
      <c r="BC114" s="950"/>
      <c r="BD114" s="950"/>
      <c r="BE114" s="950"/>
      <c r="BF114" s="950"/>
      <c r="BG114" s="950"/>
      <c r="BH114" s="950"/>
      <c r="BI114" s="950"/>
      <c r="BJ114" s="950"/>
      <c r="BK114" s="950"/>
      <c r="BL114" s="950"/>
      <c r="BM114" s="950"/>
      <c r="BN114" s="950"/>
      <c r="BO114" s="950"/>
      <c r="BP114" s="951"/>
      <c r="BQ114" s="919">
        <v>1038785</v>
      </c>
      <c r="BR114" s="920"/>
      <c r="BS114" s="920"/>
      <c r="BT114" s="920"/>
      <c r="BU114" s="920"/>
      <c r="BV114" s="920">
        <v>1005153</v>
      </c>
      <c r="BW114" s="920"/>
      <c r="BX114" s="920"/>
      <c r="BY114" s="920"/>
      <c r="BZ114" s="920"/>
      <c r="CA114" s="920">
        <v>977221</v>
      </c>
      <c r="CB114" s="920"/>
      <c r="CC114" s="920"/>
      <c r="CD114" s="920"/>
      <c r="CE114" s="920"/>
      <c r="CF114" s="914">
        <v>36.200000000000003</v>
      </c>
      <c r="CG114" s="915"/>
      <c r="CH114" s="915"/>
      <c r="CI114" s="915"/>
      <c r="CJ114" s="915"/>
      <c r="CK114" s="945"/>
      <c r="CL114" s="946"/>
      <c r="CM114" s="916" t="s">
        <v>419</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420</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111</v>
      </c>
      <c r="AB115" s="934"/>
      <c r="AC115" s="934"/>
      <c r="AD115" s="934"/>
      <c r="AE115" s="935"/>
      <c r="AF115" s="936" t="s">
        <v>111</v>
      </c>
      <c r="AG115" s="934"/>
      <c r="AH115" s="934"/>
      <c r="AI115" s="934"/>
      <c r="AJ115" s="935"/>
      <c r="AK115" s="936" t="s">
        <v>111</v>
      </c>
      <c r="AL115" s="934"/>
      <c r="AM115" s="934"/>
      <c r="AN115" s="934"/>
      <c r="AO115" s="935"/>
      <c r="AP115" s="937" t="s">
        <v>111</v>
      </c>
      <c r="AQ115" s="938"/>
      <c r="AR115" s="938"/>
      <c r="AS115" s="938"/>
      <c r="AT115" s="939"/>
      <c r="AU115" s="899"/>
      <c r="AV115" s="900"/>
      <c r="AW115" s="900"/>
      <c r="AX115" s="900"/>
      <c r="AY115" s="901"/>
      <c r="AZ115" s="949" t="s">
        <v>421</v>
      </c>
      <c r="BA115" s="950"/>
      <c r="BB115" s="950"/>
      <c r="BC115" s="950"/>
      <c r="BD115" s="950"/>
      <c r="BE115" s="950"/>
      <c r="BF115" s="950"/>
      <c r="BG115" s="950"/>
      <c r="BH115" s="950"/>
      <c r="BI115" s="950"/>
      <c r="BJ115" s="950"/>
      <c r="BK115" s="950"/>
      <c r="BL115" s="950"/>
      <c r="BM115" s="950"/>
      <c r="BN115" s="950"/>
      <c r="BO115" s="950"/>
      <c r="BP115" s="951"/>
      <c r="BQ115" s="919">
        <v>13</v>
      </c>
      <c r="BR115" s="920"/>
      <c r="BS115" s="920"/>
      <c r="BT115" s="920"/>
      <c r="BU115" s="920"/>
      <c r="BV115" s="920">
        <v>1</v>
      </c>
      <c r="BW115" s="920"/>
      <c r="BX115" s="920"/>
      <c r="BY115" s="920"/>
      <c r="BZ115" s="920"/>
      <c r="CA115" s="920" t="s">
        <v>111</v>
      </c>
      <c r="CB115" s="920"/>
      <c r="CC115" s="920"/>
      <c r="CD115" s="920"/>
      <c r="CE115" s="920"/>
      <c r="CF115" s="914" t="s">
        <v>111</v>
      </c>
      <c r="CG115" s="915"/>
      <c r="CH115" s="915"/>
      <c r="CI115" s="915"/>
      <c r="CJ115" s="915"/>
      <c r="CK115" s="945"/>
      <c r="CL115" s="946"/>
      <c r="CM115" s="949" t="s">
        <v>422</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454697</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423</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424</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425</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426</v>
      </c>
      <c r="Z117" s="884"/>
      <c r="AA117" s="996">
        <v>663898</v>
      </c>
      <c r="AB117" s="966"/>
      <c r="AC117" s="966"/>
      <c r="AD117" s="966"/>
      <c r="AE117" s="967"/>
      <c r="AF117" s="965">
        <v>652498</v>
      </c>
      <c r="AG117" s="966"/>
      <c r="AH117" s="966"/>
      <c r="AI117" s="966"/>
      <c r="AJ117" s="967"/>
      <c r="AK117" s="965">
        <v>638614</v>
      </c>
      <c r="AL117" s="966"/>
      <c r="AM117" s="966"/>
      <c r="AN117" s="966"/>
      <c r="AO117" s="967"/>
      <c r="AP117" s="968"/>
      <c r="AQ117" s="969"/>
      <c r="AR117" s="969"/>
      <c r="AS117" s="969"/>
      <c r="AT117" s="970"/>
      <c r="AU117" s="899"/>
      <c r="AV117" s="900"/>
      <c r="AW117" s="900"/>
      <c r="AX117" s="900"/>
      <c r="AY117" s="901"/>
      <c r="AZ117" s="995" t="s">
        <v>427</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428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400</v>
      </c>
      <c r="AB118" s="883"/>
      <c r="AC118" s="883"/>
      <c r="AD118" s="883"/>
      <c r="AE118" s="884"/>
      <c r="AF118" s="882" t="s">
        <v>287</v>
      </c>
      <c r="AG118" s="883"/>
      <c r="AH118" s="883"/>
      <c r="AI118" s="883"/>
      <c r="AJ118" s="884"/>
      <c r="AK118" s="882" t="s">
        <v>286</v>
      </c>
      <c r="AL118" s="883"/>
      <c r="AM118" s="883"/>
      <c r="AN118" s="883"/>
      <c r="AO118" s="884"/>
      <c r="AP118" s="990" t="s">
        <v>401</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429</v>
      </c>
      <c r="BP118" s="994"/>
      <c r="BQ118" s="985">
        <v>7480358</v>
      </c>
      <c r="BR118" s="986"/>
      <c r="BS118" s="986"/>
      <c r="BT118" s="986"/>
      <c r="BU118" s="986"/>
      <c r="BV118" s="986">
        <v>7207753</v>
      </c>
      <c r="BW118" s="986"/>
      <c r="BX118" s="986"/>
      <c r="BY118" s="986"/>
      <c r="BZ118" s="986"/>
      <c r="CA118" s="986">
        <v>6978420</v>
      </c>
      <c r="CB118" s="986"/>
      <c r="CC118" s="986"/>
      <c r="CD118" s="986"/>
      <c r="CE118" s="986"/>
      <c r="CF118" s="987"/>
      <c r="CG118" s="988"/>
      <c r="CH118" s="988"/>
      <c r="CI118" s="988"/>
      <c r="CJ118" s="989"/>
      <c r="CK118" s="945"/>
      <c r="CL118" s="946"/>
      <c r="CM118" s="916" t="s">
        <v>430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405</v>
      </c>
      <c r="B119" s="944"/>
      <c r="C119" s="923" t="s">
        <v>406</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431</v>
      </c>
      <c r="AV119" s="978"/>
      <c r="AW119" s="978"/>
      <c r="AX119" s="978"/>
      <c r="AY119" s="979"/>
      <c r="AZ119" s="940" t="s">
        <v>432</v>
      </c>
      <c r="BA119" s="887"/>
      <c r="BB119" s="887"/>
      <c r="BC119" s="887"/>
      <c r="BD119" s="887"/>
      <c r="BE119" s="887"/>
      <c r="BF119" s="887"/>
      <c r="BG119" s="887"/>
      <c r="BH119" s="887"/>
      <c r="BI119" s="887"/>
      <c r="BJ119" s="887"/>
      <c r="BK119" s="887"/>
      <c r="BL119" s="887"/>
      <c r="BM119" s="887"/>
      <c r="BN119" s="887"/>
      <c r="BO119" s="887"/>
      <c r="BP119" s="888"/>
      <c r="BQ119" s="926">
        <v>2228087</v>
      </c>
      <c r="BR119" s="927"/>
      <c r="BS119" s="927"/>
      <c r="BT119" s="927"/>
      <c r="BU119" s="927"/>
      <c r="BV119" s="927">
        <v>2872907</v>
      </c>
      <c r="BW119" s="927"/>
      <c r="BX119" s="927"/>
      <c r="BY119" s="927"/>
      <c r="BZ119" s="927"/>
      <c r="CA119" s="927">
        <v>3007412</v>
      </c>
      <c r="CB119" s="927"/>
      <c r="CC119" s="927"/>
      <c r="CD119" s="927"/>
      <c r="CE119" s="927"/>
      <c r="CF119" s="941">
        <v>111.3</v>
      </c>
      <c r="CG119" s="942"/>
      <c r="CH119" s="942"/>
      <c r="CI119" s="942"/>
      <c r="CJ119" s="942"/>
      <c r="CK119" s="947"/>
      <c r="CL119" s="948"/>
      <c r="CM119" s="1004" t="s">
        <v>433</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c r="A120" s="975"/>
      <c r="B120" s="946"/>
      <c r="C120" s="916" t="s">
        <v>409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434</v>
      </c>
      <c r="BA120" s="950"/>
      <c r="BB120" s="950"/>
      <c r="BC120" s="950"/>
      <c r="BD120" s="950"/>
      <c r="BE120" s="950"/>
      <c r="BF120" s="950"/>
      <c r="BG120" s="950"/>
      <c r="BH120" s="950"/>
      <c r="BI120" s="950"/>
      <c r="BJ120" s="950"/>
      <c r="BK120" s="950"/>
      <c r="BL120" s="950"/>
      <c r="BM120" s="950"/>
      <c r="BN120" s="950"/>
      <c r="BO120" s="950"/>
      <c r="BP120" s="951"/>
      <c r="BQ120" s="919" t="s">
        <v>111</v>
      </c>
      <c r="BR120" s="920"/>
      <c r="BS120" s="920"/>
      <c r="BT120" s="920"/>
      <c r="BU120" s="920"/>
      <c r="BV120" s="920" t="s">
        <v>111</v>
      </c>
      <c r="BW120" s="920"/>
      <c r="BX120" s="920"/>
      <c r="BY120" s="920"/>
      <c r="BZ120" s="920"/>
      <c r="CA120" s="920" t="s">
        <v>111</v>
      </c>
      <c r="CB120" s="920"/>
      <c r="CC120" s="920"/>
      <c r="CD120" s="920"/>
      <c r="CE120" s="920"/>
      <c r="CF120" s="914" t="s">
        <v>111</v>
      </c>
      <c r="CG120" s="915"/>
      <c r="CH120" s="915"/>
      <c r="CI120" s="915"/>
      <c r="CJ120" s="915"/>
      <c r="CK120" s="1013" t="s">
        <v>435</v>
      </c>
      <c r="CL120" s="1014"/>
      <c r="CM120" s="1014"/>
      <c r="CN120" s="1014"/>
      <c r="CO120" s="1015"/>
      <c r="CP120" s="1021" t="s">
        <v>384</v>
      </c>
      <c r="CQ120" s="1022"/>
      <c r="CR120" s="1022"/>
      <c r="CS120" s="1022"/>
      <c r="CT120" s="1022"/>
      <c r="CU120" s="1022"/>
      <c r="CV120" s="1022"/>
      <c r="CW120" s="1022"/>
      <c r="CX120" s="1022"/>
      <c r="CY120" s="1022"/>
      <c r="CZ120" s="1022"/>
      <c r="DA120" s="1022"/>
      <c r="DB120" s="1022"/>
      <c r="DC120" s="1022"/>
      <c r="DD120" s="1022"/>
      <c r="DE120" s="1022"/>
      <c r="DF120" s="1023"/>
      <c r="DG120" s="926">
        <v>1365368</v>
      </c>
      <c r="DH120" s="927"/>
      <c r="DI120" s="927"/>
      <c r="DJ120" s="927"/>
      <c r="DK120" s="927"/>
      <c r="DL120" s="927">
        <v>1276460</v>
      </c>
      <c r="DM120" s="927"/>
      <c r="DN120" s="927"/>
      <c r="DO120" s="927"/>
      <c r="DP120" s="927"/>
      <c r="DQ120" s="927">
        <v>1248112</v>
      </c>
      <c r="DR120" s="927"/>
      <c r="DS120" s="927"/>
      <c r="DT120" s="927"/>
      <c r="DU120" s="927"/>
      <c r="DV120" s="928">
        <v>46.2</v>
      </c>
      <c r="DW120" s="928"/>
      <c r="DX120" s="928"/>
      <c r="DY120" s="928"/>
      <c r="DZ120" s="929"/>
    </row>
    <row r="121" spans="1:130" s="197" customFormat="1" ht="26.25" customHeight="1">
      <c r="A121" s="975"/>
      <c r="B121" s="946"/>
      <c r="C121" s="1010" t="s">
        <v>436</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437</v>
      </c>
      <c r="BA121" s="971"/>
      <c r="BB121" s="971"/>
      <c r="BC121" s="971"/>
      <c r="BD121" s="971"/>
      <c r="BE121" s="971"/>
      <c r="BF121" s="971"/>
      <c r="BG121" s="971"/>
      <c r="BH121" s="971"/>
      <c r="BI121" s="971"/>
      <c r="BJ121" s="971"/>
      <c r="BK121" s="971"/>
      <c r="BL121" s="971"/>
      <c r="BM121" s="971"/>
      <c r="BN121" s="971"/>
      <c r="BO121" s="971"/>
      <c r="BP121" s="972"/>
      <c r="BQ121" s="985">
        <v>5075903</v>
      </c>
      <c r="BR121" s="986"/>
      <c r="BS121" s="986"/>
      <c r="BT121" s="986"/>
      <c r="BU121" s="986"/>
      <c r="BV121" s="986">
        <v>4993404</v>
      </c>
      <c r="BW121" s="986"/>
      <c r="BX121" s="986"/>
      <c r="BY121" s="986"/>
      <c r="BZ121" s="986"/>
      <c r="CA121" s="986">
        <v>4922310</v>
      </c>
      <c r="CB121" s="986"/>
      <c r="CC121" s="986"/>
      <c r="CD121" s="986"/>
      <c r="CE121" s="986"/>
      <c r="CF121" s="1024">
        <v>182.2</v>
      </c>
      <c r="CG121" s="1025"/>
      <c r="CH121" s="1025"/>
      <c r="CI121" s="1025"/>
      <c r="CJ121" s="1025"/>
      <c r="CK121" s="1016"/>
      <c r="CL121" s="1017"/>
      <c r="CM121" s="1017"/>
      <c r="CN121" s="1017"/>
      <c r="CO121" s="1018"/>
      <c r="CP121" s="1007" t="s">
        <v>382</v>
      </c>
      <c r="CQ121" s="1008"/>
      <c r="CR121" s="1008"/>
      <c r="CS121" s="1008"/>
      <c r="CT121" s="1008"/>
      <c r="CU121" s="1008"/>
      <c r="CV121" s="1008"/>
      <c r="CW121" s="1008"/>
      <c r="CX121" s="1008"/>
      <c r="CY121" s="1008"/>
      <c r="CZ121" s="1008"/>
      <c r="DA121" s="1008"/>
      <c r="DB121" s="1008"/>
      <c r="DC121" s="1008"/>
      <c r="DD121" s="1008"/>
      <c r="DE121" s="1008"/>
      <c r="DF121" s="1009"/>
      <c r="DG121" s="919">
        <v>396</v>
      </c>
      <c r="DH121" s="920"/>
      <c r="DI121" s="920"/>
      <c r="DJ121" s="920"/>
      <c r="DK121" s="920"/>
      <c r="DL121" s="920">
        <v>360</v>
      </c>
      <c r="DM121" s="920"/>
      <c r="DN121" s="920"/>
      <c r="DO121" s="920"/>
      <c r="DP121" s="920"/>
      <c r="DQ121" s="920">
        <v>327</v>
      </c>
      <c r="DR121" s="920"/>
      <c r="DS121" s="920"/>
      <c r="DT121" s="920"/>
      <c r="DU121" s="920"/>
      <c r="DV121" s="921">
        <v>0</v>
      </c>
      <c r="DW121" s="921"/>
      <c r="DX121" s="921"/>
      <c r="DY121" s="921"/>
      <c r="DZ121" s="922"/>
    </row>
    <row r="122" spans="1:130" s="197" customFormat="1" ht="26.25" customHeight="1">
      <c r="A122" s="975"/>
      <c r="B122" s="946"/>
      <c r="C122" s="916" t="s">
        <v>419</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438</v>
      </c>
      <c r="BP122" s="994"/>
      <c r="BQ122" s="1034">
        <v>7303990</v>
      </c>
      <c r="BR122" s="1035"/>
      <c r="BS122" s="1035"/>
      <c r="BT122" s="1035"/>
      <c r="BU122" s="1035"/>
      <c r="BV122" s="1035">
        <v>7866311</v>
      </c>
      <c r="BW122" s="1035"/>
      <c r="BX122" s="1035"/>
      <c r="BY122" s="1035"/>
      <c r="BZ122" s="1035"/>
      <c r="CA122" s="1035">
        <v>7929722</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425</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439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6.4</v>
      </c>
      <c r="BR123" s="1027"/>
      <c r="BS123" s="1027"/>
      <c r="BT123" s="1027"/>
      <c r="BU123" s="1027"/>
      <c r="BV123" s="1027" t="s">
        <v>111</v>
      </c>
      <c r="BW123" s="1027"/>
      <c r="BX123" s="1027"/>
      <c r="BY123" s="1027"/>
      <c r="BZ123" s="1027"/>
      <c r="CA123" s="1027" t="s">
        <v>111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440</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430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441</v>
      </c>
      <c r="CL125" s="1014"/>
      <c r="CM125" s="1014"/>
      <c r="CN125" s="1014"/>
      <c r="CO125" s="1015"/>
      <c r="CP125" s="940" t="s">
        <v>442</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443</v>
      </c>
      <c r="AY126" s="1037"/>
      <c r="AZ126" s="1037"/>
      <c r="BA126" s="1037"/>
      <c r="BB126" s="1037"/>
      <c r="BC126" s="1037"/>
      <c r="BD126" s="1037"/>
      <c r="BE126" s="1038"/>
      <c r="BF126" s="1052" t="s">
        <v>444</v>
      </c>
      <c r="BG126" s="1037"/>
      <c r="BH126" s="1037"/>
      <c r="BI126" s="1037"/>
      <c r="BJ126" s="1037"/>
      <c r="BK126" s="1037"/>
      <c r="BL126" s="1038"/>
      <c r="BM126" s="1052" t="s">
        <v>445</v>
      </c>
      <c r="BN126" s="1037"/>
      <c r="BO126" s="1037"/>
      <c r="BP126" s="1037"/>
      <c r="BQ126" s="1037"/>
      <c r="BR126" s="1037"/>
      <c r="BS126" s="1038"/>
      <c r="BT126" s="1052" t="s">
        <v>446</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447</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448</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449</v>
      </c>
      <c r="AY127" s="887"/>
      <c r="AZ127" s="887"/>
      <c r="BA127" s="887"/>
      <c r="BB127" s="887"/>
      <c r="BC127" s="887"/>
      <c r="BD127" s="887"/>
      <c r="BE127" s="888"/>
      <c r="BF127" s="1041" t="s">
        <v>111</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450</v>
      </c>
      <c r="CQ127" s="1045"/>
      <c r="CR127" s="1045"/>
      <c r="CS127" s="1045"/>
      <c r="CT127" s="1045"/>
      <c r="CU127" s="1045"/>
      <c r="CV127" s="1045"/>
      <c r="CW127" s="1045"/>
      <c r="CX127" s="1045"/>
      <c r="CY127" s="1045"/>
      <c r="CZ127" s="1045"/>
      <c r="DA127" s="1045"/>
      <c r="DB127" s="1045"/>
      <c r="DC127" s="1045"/>
      <c r="DD127" s="1045"/>
      <c r="DE127" s="1045"/>
      <c r="DF127" s="1046"/>
      <c r="DG127" s="1047">
        <v>13</v>
      </c>
      <c r="DH127" s="1048"/>
      <c r="DI127" s="1048"/>
      <c r="DJ127" s="1048"/>
      <c r="DK127" s="1048"/>
      <c r="DL127" s="1048">
        <v>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c r="A128" s="1071" t="s">
        <v>451</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452</v>
      </c>
      <c r="X128" s="1073"/>
      <c r="Y128" s="1073"/>
      <c r="Z128" s="1074"/>
      <c r="AA128" s="1089" t="s">
        <v>111</v>
      </c>
      <c r="AB128" s="1090"/>
      <c r="AC128" s="1090"/>
      <c r="AD128" s="1090"/>
      <c r="AE128" s="1091"/>
      <c r="AF128" s="1092" t="s">
        <v>111</v>
      </c>
      <c r="AG128" s="1090"/>
      <c r="AH128" s="1090"/>
      <c r="AI128" s="1090"/>
      <c r="AJ128" s="1091"/>
      <c r="AK128" s="1092" t="s">
        <v>111</v>
      </c>
      <c r="AL128" s="1090"/>
      <c r="AM128" s="1090"/>
      <c r="AN128" s="1090"/>
      <c r="AO128" s="1091"/>
      <c r="AP128" s="1093"/>
      <c r="AQ128" s="1094"/>
      <c r="AR128" s="1094"/>
      <c r="AS128" s="1094"/>
      <c r="AT128" s="1095"/>
      <c r="AU128" s="235"/>
      <c r="AV128" s="235"/>
      <c r="AW128" s="235"/>
      <c r="AX128" s="1054" t="s">
        <v>453</v>
      </c>
      <c r="AY128" s="950"/>
      <c r="AZ128" s="950"/>
      <c r="BA128" s="950"/>
      <c r="BB128" s="950"/>
      <c r="BC128" s="950"/>
      <c r="BD128" s="950"/>
      <c r="BE128" s="951"/>
      <c r="BF128" s="1066" t="s">
        <v>111</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454</v>
      </c>
      <c r="X129" s="1061"/>
      <c r="Y129" s="1061"/>
      <c r="Z129" s="1062"/>
      <c r="AA129" s="958">
        <v>3135782</v>
      </c>
      <c r="AB129" s="959"/>
      <c r="AC129" s="959"/>
      <c r="AD129" s="959"/>
      <c r="AE129" s="960"/>
      <c r="AF129" s="961">
        <v>3163008</v>
      </c>
      <c r="AG129" s="959"/>
      <c r="AH129" s="959"/>
      <c r="AI129" s="959"/>
      <c r="AJ129" s="960"/>
      <c r="AK129" s="961">
        <v>3130321</v>
      </c>
      <c r="AL129" s="959"/>
      <c r="AM129" s="959"/>
      <c r="AN129" s="959"/>
      <c r="AO129" s="960"/>
      <c r="AP129" s="1063"/>
      <c r="AQ129" s="1064"/>
      <c r="AR129" s="1064"/>
      <c r="AS129" s="1064"/>
      <c r="AT129" s="1065"/>
      <c r="AU129" s="235"/>
      <c r="AV129" s="235"/>
      <c r="AW129" s="235"/>
      <c r="AX129" s="1054" t="s">
        <v>455</v>
      </c>
      <c r="AY129" s="950"/>
      <c r="AZ129" s="950"/>
      <c r="BA129" s="950"/>
      <c r="BB129" s="950"/>
      <c r="BC129" s="950"/>
      <c r="BD129" s="950"/>
      <c r="BE129" s="951"/>
      <c r="BF129" s="1055">
        <v>8.6999999999999993</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457</v>
      </c>
      <c r="X130" s="1061"/>
      <c r="Y130" s="1061"/>
      <c r="Z130" s="1062"/>
      <c r="AA130" s="958">
        <v>399662</v>
      </c>
      <c r="AB130" s="959"/>
      <c r="AC130" s="959"/>
      <c r="AD130" s="959"/>
      <c r="AE130" s="960"/>
      <c r="AF130" s="961">
        <v>407957</v>
      </c>
      <c r="AG130" s="959"/>
      <c r="AH130" s="959"/>
      <c r="AI130" s="959"/>
      <c r="AJ130" s="960"/>
      <c r="AK130" s="961">
        <v>428188</v>
      </c>
      <c r="AL130" s="959"/>
      <c r="AM130" s="959"/>
      <c r="AN130" s="959"/>
      <c r="AO130" s="960"/>
      <c r="AP130" s="1063"/>
      <c r="AQ130" s="1064"/>
      <c r="AR130" s="1064"/>
      <c r="AS130" s="1064"/>
      <c r="AT130" s="1065"/>
      <c r="AU130" s="235"/>
      <c r="AV130" s="235"/>
      <c r="AW130" s="235"/>
      <c r="AX130" s="1113" t="s">
        <v>458</v>
      </c>
      <c r="AY130" s="1045"/>
      <c r="AZ130" s="1045"/>
      <c r="BA130" s="1045"/>
      <c r="BB130" s="1045"/>
      <c r="BC130" s="1045"/>
      <c r="BD130" s="1045"/>
      <c r="BE130" s="1046"/>
      <c r="BF130" s="1075" t="s">
        <v>111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459</v>
      </c>
      <c r="X131" s="1084"/>
      <c r="Y131" s="1084"/>
      <c r="Z131" s="1085"/>
      <c r="AA131" s="997">
        <v>2736120</v>
      </c>
      <c r="AB131" s="998"/>
      <c r="AC131" s="998"/>
      <c r="AD131" s="998"/>
      <c r="AE131" s="999"/>
      <c r="AF131" s="1000">
        <v>2755051</v>
      </c>
      <c r="AG131" s="998"/>
      <c r="AH131" s="998"/>
      <c r="AI131" s="998"/>
      <c r="AJ131" s="999"/>
      <c r="AK131" s="1000">
        <v>2702133</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460</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461</v>
      </c>
      <c r="W132" s="1101"/>
      <c r="X132" s="1101"/>
      <c r="Y132" s="1101"/>
      <c r="Z132" s="1102"/>
      <c r="AA132" s="1103">
        <v>9.6573249709999995</v>
      </c>
      <c r="AB132" s="1104"/>
      <c r="AC132" s="1104"/>
      <c r="AD132" s="1104"/>
      <c r="AE132" s="1105"/>
      <c r="AF132" s="1106">
        <v>8.8760970310000005</v>
      </c>
      <c r="AG132" s="1104"/>
      <c r="AH132" s="1104"/>
      <c r="AI132" s="1104"/>
      <c r="AJ132" s="1105"/>
      <c r="AK132" s="1106">
        <v>7.7874035069999996</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462</v>
      </c>
      <c r="W133" s="1108"/>
      <c r="X133" s="1108"/>
      <c r="Y133" s="1108"/>
      <c r="Z133" s="1109"/>
      <c r="AA133" s="1110">
        <v>11.5</v>
      </c>
      <c r="AB133" s="1111"/>
      <c r="AC133" s="1111"/>
      <c r="AD133" s="1111"/>
      <c r="AE133" s="1112"/>
      <c r="AF133" s="1110">
        <v>10</v>
      </c>
      <c r="AG133" s="1111"/>
      <c r="AH133" s="1111"/>
      <c r="AI133" s="1111"/>
      <c r="AJ133" s="1112"/>
      <c r="AK133" s="1110">
        <v>8.6999999999999993</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7" t="s">
        <v>465</v>
      </c>
      <c r="L7" s="254"/>
      <c r="M7" s="255" t="s">
        <v>466</v>
      </c>
      <c r="N7" s="256"/>
    </row>
    <row r="8" spans="1:16">
      <c r="A8" s="248"/>
      <c r="B8" s="244"/>
      <c r="C8" s="244"/>
      <c r="D8" s="244"/>
      <c r="E8" s="244"/>
      <c r="F8" s="244"/>
      <c r="G8" s="257"/>
      <c r="H8" s="258"/>
      <c r="I8" s="258"/>
      <c r="J8" s="259"/>
      <c r="K8" s="1118"/>
      <c r="L8" s="260" t="s">
        <v>467</v>
      </c>
      <c r="M8" s="261" t="s">
        <v>468</v>
      </c>
      <c r="N8" s="262" t="s">
        <v>469</v>
      </c>
    </row>
    <row r="9" spans="1:16">
      <c r="A9" s="248"/>
      <c r="B9" s="244"/>
      <c r="C9" s="244"/>
      <c r="D9" s="244"/>
      <c r="E9" s="244"/>
      <c r="F9" s="244"/>
      <c r="G9" s="1119" t="s">
        <v>470</v>
      </c>
      <c r="H9" s="1120"/>
      <c r="I9" s="1120"/>
      <c r="J9" s="1121"/>
      <c r="K9" s="263">
        <v>887930</v>
      </c>
      <c r="L9" s="264">
        <v>63387</v>
      </c>
      <c r="M9" s="265">
        <v>89595</v>
      </c>
      <c r="N9" s="266">
        <v>-29.3</v>
      </c>
    </row>
    <row r="10" spans="1:16">
      <c r="A10" s="248"/>
      <c r="B10" s="244"/>
      <c r="C10" s="244"/>
      <c r="D10" s="244"/>
      <c r="E10" s="244"/>
      <c r="F10" s="244"/>
      <c r="G10" s="1119" t="s">
        <v>471</v>
      </c>
      <c r="H10" s="1120"/>
      <c r="I10" s="1120"/>
      <c r="J10" s="1121"/>
      <c r="K10" s="267">
        <v>106852</v>
      </c>
      <c r="L10" s="268">
        <v>7628</v>
      </c>
      <c r="M10" s="269">
        <v>8996</v>
      </c>
      <c r="N10" s="270">
        <v>-15.2</v>
      </c>
    </row>
    <row r="11" spans="1:16" ht="13.5" customHeight="1">
      <c r="A11" s="248"/>
      <c r="B11" s="244"/>
      <c r="C11" s="244"/>
      <c r="D11" s="244"/>
      <c r="E11" s="244"/>
      <c r="F11" s="244"/>
      <c r="G11" s="1119" t="s">
        <v>472</v>
      </c>
      <c r="H11" s="1120"/>
      <c r="I11" s="1120"/>
      <c r="J11" s="1121"/>
      <c r="K11" s="267">
        <v>13568</v>
      </c>
      <c r="L11" s="268">
        <v>969</v>
      </c>
      <c r="M11" s="269">
        <v>12730</v>
      </c>
      <c r="N11" s="270">
        <v>-92.4</v>
      </c>
    </row>
    <row r="12" spans="1:16" ht="13.5" customHeight="1">
      <c r="A12" s="248"/>
      <c r="B12" s="244"/>
      <c r="C12" s="244"/>
      <c r="D12" s="244"/>
      <c r="E12" s="244"/>
      <c r="F12" s="244"/>
      <c r="G12" s="1119" t="s">
        <v>473</v>
      </c>
      <c r="H12" s="1120"/>
      <c r="I12" s="1120"/>
      <c r="J12" s="1121"/>
      <c r="K12" s="267" t="s">
        <v>474</v>
      </c>
      <c r="L12" s="268" t="s">
        <v>474</v>
      </c>
      <c r="M12" s="269">
        <v>1070</v>
      </c>
      <c r="N12" s="270" t="s">
        <v>474</v>
      </c>
    </row>
    <row r="13" spans="1:16" ht="13.5" customHeight="1">
      <c r="A13" s="248"/>
      <c r="B13" s="244"/>
      <c r="C13" s="244"/>
      <c r="D13" s="244"/>
      <c r="E13" s="244"/>
      <c r="F13" s="244"/>
      <c r="G13" s="1119" t="s">
        <v>475</v>
      </c>
      <c r="H13" s="1120"/>
      <c r="I13" s="1120"/>
      <c r="J13" s="1121"/>
      <c r="K13" s="267" t="s">
        <v>474</v>
      </c>
      <c r="L13" s="268" t="s">
        <v>474</v>
      </c>
      <c r="M13" s="269">
        <v>19</v>
      </c>
      <c r="N13" s="270" t="s">
        <v>474</v>
      </c>
    </row>
    <row r="14" spans="1:16" ht="13.5" customHeight="1">
      <c r="A14" s="248"/>
      <c r="B14" s="244"/>
      <c r="C14" s="244"/>
      <c r="D14" s="244"/>
      <c r="E14" s="244"/>
      <c r="F14" s="244"/>
      <c r="G14" s="1119" t="s">
        <v>476</v>
      </c>
      <c r="H14" s="1120"/>
      <c r="I14" s="1120"/>
      <c r="J14" s="1121"/>
      <c r="K14" s="267">
        <v>77641</v>
      </c>
      <c r="L14" s="268">
        <v>5543</v>
      </c>
      <c r="M14" s="269">
        <v>4490</v>
      </c>
      <c r="N14" s="270">
        <v>23.5</v>
      </c>
    </row>
    <row r="15" spans="1:16" ht="13.5" customHeight="1">
      <c r="A15" s="248"/>
      <c r="B15" s="244"/>
      <c r="C15" s="244"/>
      <c r="D15" s="244"/>
      <c r="E15" s="244"/>
      <c r="F15" s="244"/>
      <c r="G15" s="1119" t="s">
        <v>477</v>
      </c>
      <c r="H15" s="1120"/>
      <c r="I15" s="1120"/>
      <c r="J15" s="1121"/>
      <c r="K15" s="267">
        <v>16427</v>
      </c>
      <c r="L15" s="268">
        <v>1173</v>
      </c>
      <c r="M15" s="269">
        <v>2030</v>
      </c>
      <c r="N15" s="270">
        <v>-42.2</v>
      </c>
    </row>
    <row r="16" spans="1:16">
      <c r="A16" s="248"/>
      <c r="B16" s="244"/>
      <c r="C16" s="244"/>
      <c r="D16" s="244"/>
      <c r="E16" s="244"/>
      <c r="F16" s="244"/>
      <c r="G16" s="1122" t="s">
        <v>478</v>
      </c>
      <c r="H16" s="1123"/>
      <c r="I16" s="1123"/>
      <c r="J16" s="1124"/>
      <c r="K16" s="268">
        <v>-54783</v>
      </c>
      <c r="L16" s="268">
        <v>-3911</v>
      </c>
      <c r="M16" s="269">
        <v>-9813</v>
      </c>
      <c r="N16" s="270">
        <v>-60.1</v>
      </c>
    </row>
    <row r="17" spans="1:16">
      <c r="A17" s="248"/>
      <c r="B17" s="244"/>
      <c r="C17" s="244"/>
      <c r="D17" s="244"/>
      <c r="E17" s="244"/>
      <c r="F17" s="244"/>
      <c r="G17" s="1122" t="s">
        <v>169</v>
      </c>
      <c r="H17" s="1123"/>
      <c r="I17" s="1123"/>
      <c r="J17" s="1124"/>
      <c r="K17" s="268">
        <v>1047635</v>
      </c>
      <c r="L17" s="268">
        <v>74788</v>
      </c>
      <c r="M17" s="269">
        <v>109116</v>
      </c>
      <c r="N17" s="270">
        <v>-31.5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4" t="s">
        <v>483</v>
      </c>
      <c r="H21" s="1115"/>
      <c r="I21" s="1115"/>
      <c r="J21" s="1116"/>
      <c r="K21" s="280">
        <v>6.78</v>
      </c>
      <c r="L21" s="281">
        <v>10.38</v>
      </c>
      <c r="M21" s="282">
        <v>-3.6</v>
      </c>
      <c r="N21" s="249"/>
      <c r="O21" s="283"/>
      <c r="P21" s="279"/>
    </row>
    <row r="22" spans="1:16" s="284" customFormat="1">
      <c r="A22" s="279"/>
      <c r="B22" s="249"/>
      <c r="C22" s="249"/>
      <c r="D22" s="249"/>
      <c r="E22" s="249"/>
      <c r="F22" s="249"/>
      <c r="G22" s="1114" t="s">
        <v>484</v>
      </c>
      <c r="H22" s="1115"/>
      <c r="I22" s="1115"/>
      <c r="J22" s="1116"/>
      <c r="K22" s="285">
        <v>97.7</v>
      </c>
      <c r="L22" s="286">
        <v>95.1</v>
      </c>
      <c r="M22" s="287">
        <v>2.6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7" t="s">
        <v>465</v>
      </c>
      <c r="L30" s="254"/>
      <c r="M30" s="255" t="s">
        <v>466</v>
      </c>
      <c r="N30" s="256"/>
    </row>
    <row r="31" spans="1:16">
      <c r="A31" s="248"/>
      <c r="B31" s="244"/>
      <c r="C31" s="244"/>
      <c r="D31" s="244"/>
      <c r="E31" s="244"/>
      <c r="F31" s="244"/>
      <c r="G31" s="257"/>
      <c r="H31" s="258"/>
      <c r="I31" s="258"/>
      <c r="J31" s="259"/>
      <c r="K31" s="1118"/>
      <c r="L31" s="260" t="s">
        <v>467</v>
      </c>
      <c r="M31" s="261" t="s">
        <v>468</v>
      </c>
      <c r="N31" s="262" t="s">
        <v>469</v>
      </c>
    </row>
    <row r="32" spans="1:16" ht="27" customHeight="1">
      <c r="A32" s="248"/>
      <c r="B32" s="244"/>
      <c r="C32" s="244"/>
      <c r="D32" s="244"/>
      <c r="E32" s="244"/>
      <c r="F32" s="244"/>
      <c r="G32" s="1130" t="s">
        <v>487</v>
      </c>
      <c r="H32" s="1131"/>
      <c r="I32" s="1131"/>
      <c r="J32" s="1132"/>
      <c r="K32" s="294">
        <v>463968</v>
      </c>
      <c r="L32" s="294">
        <v>33122</v>
      </c>
      <c r="M32" s="295">
        <v>57190</v>
      </c>
      <c r="N32" s="296">
        <v>-42.1</v>
      </c>
    </row>
    <row r="33" spans="1:16" ht="13.5" customHeight="1">
      <c r="A33" s="248"/>
      <c r="B33" s="244"/>
      <c r="C33" s="244"/>
      <c r="D33" s="244"/>
      <c r="E33" s="244"/>
      <c r="F33" s="244"/>
      <c r="G33" s="1130" t="s">
        <v>488</v>
      </c>
      <c r="H33" s="1131"/>
      <c r="I33" s="1131"/>
      <c r="J33" s="1132"/>
      <c r="K33" s="294" t="s">
        <v>474</v>
      </c>
      <c r="L33" s="294" t="s">
        <v>474</v>
      </c>
      <c r="M33" s="295" t="s">
        <v>474</v>
      </c>
      <c r="N33" s="296" t="s">
        <v>474</v>
      </c>
    </row>
    <row r="34" spans="1:16" ht="27" customHeight="1">
      <c r="A34" s="248"/>
      <c r="B34" s="244"/>
      <c r="C34" s="244"/>
      <c r="D34" s="244"/>
      <c r="E34" s="244"/>
      <c r="F34" s="244"/>
      <c r="G34" s="1130" t="s">
        <v>489</v>
      </c>
      <c r="H34" s="1131"/>
      <c r="I34" s="1131"/>
      <c r="J34" s="1132"/>
      <c r="K34" s="294" t="s">
        <v>474</v>
      </c>
      <c r="L34" s="294" t="s">
        <v>474</v>
      </c>
      <c r="M34" s="295">
        <v>1</v>
      </c>
      <c r="N34" s="296" t="s">
        <v>474</v>
      </c>
    </row>
    <row r="35" spans="1:16" ht="27" customHeight="1">
      <c r="A35" s="248"/>
      <c r="B35" s="244"/>
      <c r="C35" s="244"/>
      <c r="D35" s="244"/>
      <c r="E35" s="244"/>
      <c r="F35" s="244"/>
      <c r="G35" s="1130" t="s">
        <v>490</v>
      </c>
      <c r="H35" s="1131"/>
      <c r="I35" s="1131"/>
      <c r="J35" s="1132"/>
      <c r="K35" s="294">
        <v>112410</v>
      </c>
      <c r="L35" s="294">
        <v>8025</v>
      </c>
      <c r="M35" s="295">
        <v>16809</v>
      </c>
      <c r="N35" s="296">
        <v>-52.3</v>
      </c>
    </row>
    <row r="36" spans="1:16" ht="27" customHeight="1">
      <c r="A36" s="248"/>
      <c r="B36" s="244"/>
      <c r="C36" s="244"/>
      <c r="D36" s="244"/>
      <c r="E36" s="244"/>
      <c r="F36" s="244"/>
      <c r="G36" s="1130" t="s">
        <v>491</v>
      </c>
      <c r="H36" s="1131"/>
      <c r="I36" s="1131"/>
      <c r="J36" s="1132"/>
      <c r="K36" s="294">
        <v>62236</v>
      </c>
      <c r="L36" s="294">
        <v>4443</v>
      </c>
      <c r="M36" s="295">
        <v>4695</v>
      </c>
      <c r="N36" s="296">
        <v>-5.4</v>
      </c>
    </row>
    <row r="37" spans="1:16" ht="13.5" customHeight="1">
      <c r="A37" s="248"/>
      <c r="B37" s="244"/>
      <c r="C37" s="244"/>
      <c r="D37" s="244"/>
      <c r="E37" s="244"/>
      <c r="F37" s="244"/>
      <c r="G37" s="1130" t="s">
        <v>492</v>
      </c>
      <c r="H37" s="1131"/>
      <c r="I37" s="1131"/>
      <c r="J37" s="1132"/>
      <c r="K37" s="294" t="s">
        <v>474</v>
      </c>
      <c r="L37" s="294" t="s">
        <v>474</v>
      </c>
      <c r="M37" s="295">
        <v>1282</v>
      </c>
      <c r="N37" s="296" t="s">
        <v>474</v>
      </c>
    </row>
    <row r="38" spans="1:16" ht="27" customHeight="1">
      <c r="A38" s="248"/>
      <c r="B38" s="244"/>
      <c r="C38" s="244"/>
      <c r="D38" s="244"/>
      <c r="E38" s="244"/>
      <c r="F38" s="244"/>
      <c r="G38" s="1133" t="s">
        <v>493</v>
      </c>
      <c r="H38" s="1134"/>
      <c r="I38" s="1134"/>
      <c r="J38" s="1135"/>
      <c r="K38" s="297" t="s">
        <v>474</v>
      </c>
      <c r="L38" s="297" t="s">
        <v>474</v>
      </c>
      <c r="M38" s="298">
        <v>8</v>
      </c>
      <c r="N38" s="299" t="s">
        <v>474</v>
      </c>
      <c r="O38" s="293"/>
    </row>
    <row r="39" spans="1:16">
      <c r="A39" s="248"/>
      <c r="B39" s="244"/>
      <c r="C39" s="244"/>
      <c r="D39" s="244"/>
      <c r="E39" s="244"/>
      <c r="F39" s="244"/>
      <c r="G39" s="1133" t="s">
        <v>494</v>
      </c>
      <c r="H39" s="1134"/>
      <c r="I39" s="1134"/>
      <c r="J39" s="1135"/>
      <c r="K39" s="300" t="s">
        <v>474</v>
      </c>
      <c r="L39" s="300" t="s">
        <v>474</v>
      </c>
      <c r="M39" s="301">
        <v>-2615</v>
      </c>
      <c r="N39" s="302" t="s">
        <v>474</v>
      </c>
      <c r="O39" s="293"/>
    </row>
    <row r="40" spans="1:16" ht="27" customHeight="1">
      <c r="A40" s="248"/>
      <c r="B40" s="244"/>
      <c r="C40" s="244"/>
      <c r="D40" s="244"/>
      <c r="E40" s="244"/>
      <c r="F40" s="244"/>
      <c r="G40" s="1130" t="s">
        <v>495</v>
      </c>
      <c r="H40" s="1131"/>
      <c r="I40" s="1131"/>
      <c r="J40" s="1132"/>
      <c r="K40" s="300">
        <v>-428188</v>
      </c>
      <c r="L40" s="300">
        <v>-30567</v>
      </c>
      <c r="M40" s="301">
        <v>-54029</v>
      </c>
      <c r="N40" s="302">
        <v>-43.4</v>
      </c>
      <c r="O40" s="293"/>
    </row>
    <row r="41" spans="1:16">
      <c r="A41" s="248"/>
      <c r="B41" s="244"/>
      <c r="C41" s="244"/>
      <c r="D41" s="244"/>
      <c r="E41" s="244"/>
      <c r="F41" s="244"/>
      <c r="G41" s="1136" t="s">
        <v>281</v>
      </c>
      <c r="H41" s="1137"/>
      <c r="I41" s="1137"/>
      <c r="J41" s="1138"/>
      <c r="K41" s="294">
        <v>210426</v>
      </c>
      <c r="L41" s="300">
        <v>15022</v>
      </c>
      <c r="M41" s="301">
        <v>23340</v>
      </c>
      <c r="N41" s="302">
        <v>-35.6</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25" t="s">
        <v>465</v>
      </c>
      <c r="J49" s="1127" t="s">
        <v>499</v>
      </c>
      <c r="K49" s="1128"/>
      <c r="L49" s="1128"/>
      <c r="M49" s="1128"/>
      <c r="N49" s="1129"/>
    </row>
    <row r="50" spans="1:14">
      <c r="A50" s="248"/>
      <c r="B50" s="244"/>
      <c r="C50" s="244"/>
      <c r="D50" s="244"/>
      <c r="E50" s="244"/>
      <c r="F50" s="244"/>
      <c r="G50" s="312"/>
      <c r="H50" s="313"/>
      <c r="I50" s="1126"/>
      <c r="J50" s="314" t="s">
        <v>500</v>
      </c>
      <c r="K50" s="315" t="s">
        <v>501</v>
      </c>
      <c r="L50" s="316" t="s">
        <v>502</v>
      </c>
      <c r="M50" s="317" t="s">
        <v>503</v>
      </c>
      <c r="N50" s="318" t="s">
        <v>504</v>
      </c>
    </row>
    <row r="51" spans="1:14">
      <c r="A51" s="248"/>
      <c r="B51" s="244"/>
      <c r="C51" s="244"/>
      <c r="D51" s="244"/>
      <c r="E51" s="244"/>
      <c r="F51" s="244"/>
      <c r="G51" s="310" t="s">
        <v>505</v>
      </c>
      <c r="H51" s="311"/>
      <c r="I51" s="319">
        <v>195189</v>
      </c>
      <c r="J51" s="320">
        <v>13643</v>
      </c>
      <c r="K51" s="321">
        <v>4</v>
      </c>
      <c r="L51" s="322">
        <v>89245</v>
      </c>
      <c r="M51" s="323">
        <v>27</v>
      </c>
      <c r="N51" s="324">
        <v>-23</v>
      </c>
    </row>
    <row r="52" spans="1:14">
      <c r="A52" s="248"/>
      <c r="B52" s="244"/>
      <c r="C52" s="244"/>
      <c r="D52" s="244"/>
      <c r="E52" s="244"/>
      <c r="F52" s="244"/>
      <c r="G52" s="325"/>
      <c r="H52" s="326" t="s">
        <v>506</v>
      </c>
      <c r="I52" s="327">
        <v>133787</v>
      </c>
      <c r="J52" s="328">
        <v>9351</v>
      </c>
      <c r="K52" s="329">
        <v>-19.2</v>
      </c>
      <c r="L52" s="330">
        <v>42966</v>
      </c>
      <c r="M52" s="331">
        <v>2.9</v>
      </c>
      <c r="N52" s="332">
        <v>-22.1</v>
      </c>
    </row>
    <row r="53" spans="1:14">
      <c r="A53" s="248"/>
      <c r="B53" s="244"/>
      <c r="C53" s="244"/>
      <c r="D53" s="244"/>
      <c r="E53" s="244"/>
      <c r="F53" s="244"/>
      <c r="G53" s="310" t="s">
        <v>507</v>
      </c>
      <c r="H53" s="311"/>
      <c r="I53" s="319">
        <v>229339</v>
      </c>
      <c r="J53" s="320">
        <v>16132</v>
      </c>
      <c r="K53" s="321">
        <v>18.2</v>
      </c>
      <c r="L53" s="322">
        <v>70897</v>
      </c>
      <c r="M53" s="323">
        <v>-20.6</v>
      </c>
      <c r="N53" s="324">
        <v>38.799999999999997</v>
      </c>
    </row>
    <row r="54" spans="1:14">
      <c r="A54" s="248"/>
      <c r="B54" s="244"/>
      <c r="C54" s="244"/>
      <c r="D54" s="244"/>
      <c r="E54" s="244"/>
      <c r="F54" s="244"/>
      <c r="G54" s="325"/>
      <c r="H54" s="326" t="s">
        <v>506</v>
      </c>
      <c r="I54" s="327">
        <v>123989</v>
      </c>
      <c r="J54" s="328">
        <v>8722</v>
      </c>
      <c r="K54" s="329">
        <v>-6.7</v>
      </c>
      <c r="L54" s="330">
        <v>39878</v>
      </c>
      <c r="M54" s="331">
        <v>-7.2</v>
      </c>
      <c r="N54" s="332">
        <v>0.5</v>
      </c>
    </row>
    <row r="55" spans="1:14">
      <c r="A55" s="248"/>
      <c r="B55" s="244"/>
      <c r="C55" s="244"/>
      <c r="D55" s="244"/>
      <c r="E55" s="244"/>
      <c r="F55" s="244"/>
      <c r="G55" s="310" t="s">
        <v>508</v>
      </c>
      <c r="H55" s="311"/>
      <c r="I55" s="319">
        <v>311429</v>
      </c>
      <c r="J55" s="320">
        <v>21892</v>
      </c>
      <c r="K55" s="321">
        <v>35.700000000000003</v>
      </c>
      <c r="L55" s="322">
        <v>66496</v>
      </c>
      <c r="M55" s="323">
        <v>-6.2</v>
      </c>
      <c r="N55" s="324">
        <v>41.9</v>
      </c>
    </row>
    <row r="56" spans="1:14">
      <c r="A56" s="248"/>
      <c r="B56" s="244"/>
      <c r="C56" s="244"/>
      <c r="D56" s="244"/>
      <c r="E56" s="244"/>
      <c r="F56" s="244"/>
      <c r="G56" s="325"/>
      <c r="H56" s="326" t="s">
        <v>506</v>
      </c>
      <c r="I56" s="327">
        <v>113132</v>
      </c>
      <c r="J56" s="328">
        <v>7952</v>
      </c>
      <c r="K56" s="329">
        <v>-8.8000000000000007</v>
      </c>
      <c r="L56" s="330">
        <v>36530</v>
      </c>
      <c r="M56" s="331">
        <v>-8.4</v>
      </c>
      <c r="N56" s="332">
        <v>-0.4</v>
      </c>
    </row>
    <row r="57" spans="1:14">
      <c r="A57" s="248"/>
      <c r="B57" s="244"/>
      <c r="C57" s="244"/>
      <c r="D57" s="244"/>
      <c r="E57" s="244"/>
      <c r="F57" s="244"/>
      <c r="G57" s="310" t="s">
        <v>509</v>
      </c>
      <c r="H57" s="311"/>
      <c r="I57" s="319">
        <v>1248716</v>
      </c>
      <c r="J57" s="320">
        <v>88174</v>
      </c>
      <c r="K57" s="321">
        <v>302.8</v>
      </c>
      <c r="L57" s="322">
        <v>82748</v>
      </c>
      <c r="M57" s="323">
        <v>24.4</v>
      </c>
      <c r="N57" s="324">
        <v>278.39999999999998</v>
      </c>
    </row>
    <row r="58" spans="1:14">
      <c r="A58" s="248"/>
      <c r="B58" s="244"/>
      <c r="C58" s="244"/>
      <c r="D58" s="244"/>
      <c r="E58" s="244"/>
      <c r="F58" s="244"/>
      <c r="G58" s="325"/>
      <c r="H58" s="326" t="s">
        <v>506</v>
      </c>
      <c r="I58" s="327">
        <v>984795</v>
      </c>
      <c r="J58" s="328">
        <v>69538</v>
      </c>
      <c r="K58" s="329">
        <v>774.5</v>
      </c>
      <c r="L58" s="330">
        <v>44732</v>
      </c>
      <c r="M58" s="331">
        <v>22.5</v>
      </c>
      <c r="N58" s="332">
        <v>752</v>
      </c>
    </row>
    <row r="59" spans="1:14">
      <c r="A59" s="248"/>
      <c r="B59" s="244"/>
      <c r="C59" s="244"/>
      <c r="D59" s="244"/>
      <c r="E59" s="244"/>
      <c r="F59" s="244"/>
      <c r="G59" s="310" t="s">
        <v>510</v>
      </c>
      <c r="H59" s="311"/>
      <c r="I59" s="319">
        <v>180455</v>
      </c>
      <c r="J59" s="320">
        <v>12882</v>
      </c>
      <c r="K59" s="321">
        <v>-85.4</v>
      </c>
      <c r="L59" s="322">
        <v>91837</v>
      </c>
      <c r="M59" s="323">
        <v>11</v>
      </c>
      <c r="N59" s="324">
        <v>-96.4</v>
      </c>
    </row>
    <row r="60" spans="1:14">
      <c r="A60" s="248"/>
      <c r="B60" s="244"/>
      <c r="C60" s="244"/>
      <c r="D60" s="244"/>
      <c r="E60" s="244"/>
      <c r="F60" s="244"/>
      <c r="G60" s="325"/>
      <c r="H60" s="326" t="s">
        <v>506</v>
      </c>
      <c r="I60" s="333">
        <v>107924</v>
      </c>
      <c r="J60" s="328">
        <v>7704</v>
      </c>
      <c r="K60" s="329">
        <v>-88.9</v>
      </c>
      <c r="L60" s="330">
        <v>54439</v>
      </c>
      <c r="M60" s="331">
        <v>21.7</v>
      </c>
      <c r="N60" s="332">
        <v>-110.6</v>
      </c>
    </row>
    <row r="61" spans="1:14">
      <c r="A61" s="248"/>
      <c r="B61" s="244"/>
      <c r="C61" s="244"/>
      <c r="D61" s="244"/>
      <c r="E61" s="244"/>
      <c r="F61" s="244"/>
      <c r="G61" s="310" t="s">
        <v>511</v>
      </c>
      <c r="H61" s="334"/>
      <c r="I61" s="335">
        <v>433026</v>
      </c>
      <c r="J61" s="336">
        <v>30545</v>
      </c>
      <c r="K61" s="337">
        <v>55.1</v>
      </c>
      <c r="L61" s="338">
        <v>80245</v>
      </c>
      <c r="M61" s="339">
        <v>7.1</v>
      </c>
      <c r="N61" s="324">
        <v>48</v>
      </c>
    </row>
    <row r="62" spans="1:14">
      <c r="A62" s="248"/>
      <c r="B62" s="244"/>
      <c r="C62" s="244"/>
      <c r="D62" s="244"/>
      <c r="E62" s="244"/>
      <c r="F62" s="244"/>
      <c r="G62" s="325"/>
      <c r="H62" s="326" t="s">
        <v>506</v>
      </c>
      <c r="I62" s="327">
        <v>292725</v>
      </c>
      <c r="J62" s="328">
        <v>20653</v>
      </c>
      <c r="K62" s="329">
        <v>130.19999999999999</v>
      </c>
      <c r="L62" s="330">
        <v>43709</v>
      </c>
      <c r="M62" s="331">
        <v>6.3</v>
      </c>
      <c r="N62" s="332">
        <v>123.9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9" t="s">
        <v>3</v>
      </c>
      <c r="D47" s="1139"/>
      <c r="E47" s="1140"/>
      <c r="F47" s="11">
        <v>30.44</v>
      </c>
      <c r="G47" s="12">
        <v>33.020000000000003</v>
      </c>
      <c r="H47" s="12">
        <v>42.78</v>
      </c>
      <c r="I47" s="12">
        <v>47.86</v>
      </c>
      <c r="J47" s="13">
        <v>48.01</v>
      </c>
    </row>
    <row r="48" spans="2:10" ht="57.75" customHeight="1">
      <c r="B48" s="14"/>
      <c r="C48" s="1141" t="s">
        <v>4</v>
      </c>
      <c r="D48" s="1141"/>
      <c r="E48" s="1142"/>
      <c r="F48" s="15">
        <v>2.29</v>
      </c>
      <c r="G48" s="16">
        <v>2.96</v>
      </c>
      <c r="H48" s="16">
        <v>3.59</v>
      </c>
      <c r="I48" s="16">
        <v>1.1499999999999999</v>
      </c>
      <c r="J48" s="17">
        <v>3.26</v>
      </c>
    </row>
    <row r="49" spans="2:10" ht="57.75" customHeight="1" thickBot="1">
      <c r="B49" s="18"/>
      <c r="C49" s="1143" t="s">
        <v>5</v>
      </c>
      <c r="D49" s="1143"/>
      <c r="E49" s="1144"/>
      <c r="F49" s="19">
        <v>2.8</v>
      </c>
      <c r="G49" s="20">
        <v>2.79</v>
      </c>
      <c r="H49" s="20">
        <v>10.35</v>
      </c>
      <c r="I49" s="20">
        <v>4.22</v>
      </c>
      <c r="J49" s="21">
        <v>1.75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1" t="s">
        <v>518</v>
      </c>
      <c r="D34" s="1151"/>
      <c r="E34" s="1152"/>
      <c r="F34" s="32">
        <v>22.35</v>
      </c>
      <c r="G34" s="33">
        <v>24.69</v>
      </c>
      <c r="H34" s="33">
        <v>25.24</v>
      </c>
      <c r="I34" s="33">
        <v>26.64</v>
      </c>
      <c r="J34" s="34">
        <v>26.81</v>
      </c>
      <c r="K34" s="22"/>
      <c r="L34" s="22"/>
      <c r="M34" s="22"/>
      <c r="N34" s="22"/>
      <c r="O34" s="22"/>
      <c r="P34" s="22"/>
    </row>
    <row r="35" spans="1:16" ht="39" customHeight="1">
      <c r="A35" s="22"/>
      <c r="B35" s="35"/>
      <c r="C35" s="1145" t="s">
        <v>519</v>
      </c>
      <c r="D35" s="1146"/>
      <c r="E35" s="1147"/>
      <c r="F35" s="36">
        <v>2.29</v>
      </c>
      <c r="G35" s="37">
        <v>2.95</v>
      </c>
      <c r="H35" s="37">
        <v>3.58</v>
      </c>
      <c r="I35" s="37">
        <v>1.1399999999999999</v>
      </c>
      <c r="J35" s="38">
        <v>3.25</v>
      </c>
      <c r="K35" s="22"/>
      <c r="L35" s="22"/>
      <c r="M35" s="22"/>
      <c r="N35" s="22"/>
      <c r="O35" s="22"/>
      <c r="P35" s="22"/>
    </row>
    <row r="36" spans="1:16" ht="39" customHeight="1">
      <c r="A36" s="22"/>
      <c r="B36" s="35"/>
      <c r="C36" s="1145" t="s">
        <v>520</v>
      </c>
      <c r="D36" s="1146"/>
      <c r="E36" s="1147"/>
      <c r="F36" s="36">
        <v>0.26</v>
      </c>
      <c r="G36" s="37">
        <v>7.0000000000000007E-2</v>
      </c>
      <c r="H36" s="37">
        <v>0.19</v>
      </c>
      <c r="I36" s="37">
        <v>0.32</v>
      </c>
      <c r="J36" s="38">
        <v>0.33</v>
      </c>
      <c r="K36" s="22"/>
      <c r="L36" s="22"/>
      <c r="M36" s="22"/>
      <c r="N36" s="22"/>
      <c r="O36" s="22"/>
      <c r="P36" s="22"/>
    </row>
    <row r="37" spans="1:16" ht="39" customHeight="1">
      <c r="A37" s="22"/>
      <c r="B37" s="35"/>
      <c r="C37" s="1145" t="s">
        <v>521</v>
      </c>
      <c r="D37" s="1146"/>
      <c r="E37" s="1147"/>
      <c r="F37" s="36">
        <v>0.12</v>
      </c>
      <c r="G37" s="37">
        <v>0.12</v>
      </c>
      <c r="H37" s="37">
        <v>0.14000000000000001</v>
      </c>
      <c r="I37" s="37">
        <v>0.13</v>
      </c>
      <c r="J37" s="38">
        <v>0.15</v>
      </c>
      <c r="K37" s="22"/>
      <c r="L37" s="22"/>
      <c r="M37" s="22"/>
      <c r="N37" s="22"/>
      <c r="O37" s="22"/>
      <c r="P37" s="22"/>
    </row>
    <row r="38" spans="1:16" ht="39" customHeight="1">
      <c r="A38" s="22"/>
      <c r="B38" s="35"/>
      <c r="C38" s="1145" t="s">
        <v>522</v>
      </c>
      <c r="D38" s="1146"/>
      <c r="E38" s="1147"/>
      <c r="F38" s="36">
        <v>1.51</v>
      </c>
      <c r="G38" s="37">
        <v>0.61</v>
      </c>
      <c r="H38" s="37">
        <v>0.66</v>
      </c>
      <c r="I38" s="37">
        <v>0.28000000000000003</v>
      </c>
      <c r="J38" s="38">
        <v>0.04</v>
      </c>
      <c r="K38" s="22"/>
      <c r="L38" s="22"/>
      <c r="M38" s="22"/>
      <c r="N38" s="22"/>
      <c r="O38" s="22"/>
      <c r="P38" s="22"/>
    </row>
    <row r="39" spans="1:16" ht="39" customHeight="1">
      <c r="A39" s="22"/>
      <c r="B39" s="35"/>
      <c r="C39" s="1145" t="s">
        <v>523</v>
      </c>
      <c r="D39" s="1146"/>
      <c r="E39" s="1147"/>
      <c r="F39" s="36">
        <v>0</v>
      </c>
      <c r="G39" s="37">
        <v>0</v>
      </c>
      <c r="H39" s="37">
        <v>0</v>
      </c>
      <c r="I39" s="37">
        <v>0</v>
      </c>
      <c r="J39" s="38">
        <v>0</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524</v>
      </c>
      <c r="D42" s="1146"/>
      <c r="E42" s="1147"/>
      <c r="F42" s="36" t="s">
        <v>474</v>
      </c>
      <c r="G42" s="37" t="s">
        <v>474</v>
      </c>
      <c r="H42" s="37" t="s">
        <v>474</v>
      </c>
      <c r="I42" s="37" t="s">
        <v>474</v>
      </c>
      <c r="J42" s="38" t="s">
        <v>474</v>
      </c>
      <c r="K42" s="22"/>
      <c r="L42" s="22"/>
      <c r="M42" s="22"/>
      <c r="N42" s="22"/>
      <c r="O42" s="22"/>
      <c r="P42" s="22"/>
    </row>
    <row r="43" spans="1:16" ht="39" customHeight="1" thickBot="1">
      <c r="A43" s="22"/>
      <c r="B43" s="40"/>
      <c r="C43" s="1148" t="s">
        <v>525</v>
      </c>
      <c r="D43" s="1149"/>
      <c r="E43" s="1150"/>
      <c r="F43" s="41">
        <v>0</v>
      </c>
      <c r="G43" s="42" t="s">
        <v>474</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1" t="s">
        <v>11</v>
      </c>
      <c r="C45" s="1162"/>
      <c r="D45" s="58"/>
      <c r="E45" s="1167" t="s">
        <v>12</v>
      </c>
      <c r="F45" s="1167"/>
      <c r="G45" s="1167"/>
      <c r="H45" s="1167"/>
      <c r="I45" s="1167"/>
      <c r="J45" s="1168"/>
      <c r="K45" s="59">
        <v>571</v>
      </c>
      <c r="L45" s="60">
        <v>540</v>
      </c>
      <c r="M45" s="60">
        <v>489</v>
      </c>
      <c r="N45" s="60">
        <v>481</v>
      </c>
      <c r="O45" s="61">
        <v>464</v>
      </c>
      <c r="P45" s="48"/>
      <c r="Q45" s="48"/>
      <c r="R45" s="48"/>
      <c r="S45" s="48"/>
      <c r="T45" s="48"/>
      <c r="U45" s="48"/>
    </row>
    <row r="46" spans="1:21" ht="30.75" customHeight="1">
      <c r="A46" s="48"/>
      <c r="B46" s="1163"/>
      <c r="C46" s="1164"/>
      <c r="D46" s="62"/>
      <c r="E46" s="1155" t="s">
        <v>13</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c r="A47" s="48"/>
      <c r="B47" s="1163"/>
      <c r="C47" s="1164"/>
      <c r="D47" s="62"/>
      <c r="E47" s="1155" t="s">
        <v>14</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c r="A48" s="48"/>
      <c r="B48" s="1163"/>
      <c r="C48" s="1164"/>
      <c r="D48" s="62"/>
      <c r="E48" s="1155" t="s">
        <v>15</v>
      </c>
      <c r="F48" s="1155"/>
      <c r="G48" s="1155"/>
      <c r="H48" s="1155"/>
      <c r="I48" s="1155"/>
      <c r="J48" s="1156"/>
      <c r="K48" s="63">
        <v>115</v>
      </c>
      <c r="L48" s="64">
        <v>104</v>
      </c>
      <c r="M48" s="64">
        <v>107</v>
      </c>
      <c r="N48" s="64">
        <v>105</v>
      </c>
      <c r="O48" s="65">
        <v>112</v>
      </c>
      <c r="P48" s="48"/>
      <c r="Q48" s="48"/>
      <c r="R48" s="48"/>
      <c r="S48" s="48"/>
      <c r="T48" s="48"/>
      <c r="U48" s="48"/>
    </row>
    <row r="49" spans="1:21" ht="30.75" customHeight="1">
      <c r="A49" s="48"/>
      <c r="B49" s="1163"/>
      <c r="C49" s="1164"/>
      <c r="D49" s="62"/>
      <c r="E49" s="1155" t="s">
        <v>16</v>
      </c>
      <c r="F49" s="1155"/>
      <c r="G49" s="1155"/>
      <c r="H49" s="1155"/>
      <c r="I49" s="1155"/>
      <c r="J49" s="1156"/>
      <c r="K49" s="63">
        <v>68</v>
      </c>
      <c r="L49" s="64">
        <v>68</v>
      </c>
      <c r="M49" s="64">
        <v>68</v>
      </c>
      <c r="N49" s="64">
        <v>66</v>
      </c>
      <c r="O49" s="65">
        <v>62</v>
      </c>
      <c r="P49" s="48"/>
      <c r="Q49" s="48"/>
      <c r="R49" s="48"/>
      <c r="S49" s="48"/>
      <c r="T49" s="48"/>
      <c r="U49" s="48"/>
    </row>
    <row r="50" spans="1:21" ht="30.75" customHeight="1">
      <c r="A50" s="48"/>
      <c r="B50" s="1163"/>
      <c r="C50" s="1164"/>
      <c r="D50" s="62"/>
      <c r="E50" s="1155" t="s">
        <v>17</v>
      </c>
      <c r="F50" s="1155"/>
      <c r="G50" s="1155"/>
      <c r="H50" s="1155"/>
      <c r="I50" s="1155"/>
      <c r="J50" s="1156"/>
      <c r="K50" s="63" t="s">
        <v>474</v>
      </c>
      <c r="L50" s="64" t="s">
        <v>474</v>
      </c>
      <c r="M50" s="64" t="s">
        <v>474</v>
      </c>
      <c r="N50" s="64" t="s">
        <v>474</v>
      </c>
      <c r="O50" s="65" t="s">
        <v>474</v>
      </c>
      <c r="P50" s="48"/>
      <c r="Q50" s="48"/>
      <c r="R50" s="48"/>
      <c r="S50" s="48"/>
      <c r="T50" s="48"/>
      <c r="U50" s="48"/>
    </row>
    <row r="51" spans="1:21" ht="30.75" customHeight="1">
      <c r="A51" s="48"/>
      <c r="B51" s="1165"/>
      <c r="C51" s="1166"/>
      <c r="D51" s="66"/>
      <c r="E51" s="1155" t="s">
        <v>18</v>
      </c>
      <c r="F51" s="1155"/>
      <c r="G51" s="1155"/>
      <c r="H51" s="1155"/>
      <c r="I51" s="1155"/>
      <c r="J51" s="1156"/>
      <c r="K51" s="63" t="s">
        <v>474</v>
      </c>
      <c r="L51" s="64" t="s">
        <v>474</v>
      </c>
      <c r="M51" s="64" t="s">
        <v>474</v>
      </c>
      <c r="N51" s="64" t="s">
        <v>474</v>
      </c>
      <c r="O51" s="65" t="s">
        <v>474</v>
      </c>
      <c r="P51" s="48"/>
      <c r="Q51" s="48"/>
      <c r="R51" s="48"/>
      <c r="S51" s="48"/>
      <c r="T51" s="48"/>
      <c r="U51" s="48"/>
    </row>
    <row r="52" spans="1:21" ht="30.75" customHeight="1">
      <c r="A52" s="48"/>
      <c r="B52" s="1153" t="s">
        <v>19</v>
      </c>
      <c r="C52" s="1154"/>
      <c r="D52" s="66"/>
      <c r="E52" s="1155" t="s">
        <v>20</v>
      </c>
      <c r="F52" s="1155"/>
      <c r="G52" s="1155"/>
      <c r="H52" s="1155"/>
      <c r="I52" s="1155"/>
      <c r="J52" s="1156"/>
      <c r="K52" s="63">
        <v>379</v>
      </c>
      <c r="L52" s="64">
        <v>389</v>
      </c>
      <c r="M52" s="64">
        <v>399</v>
      </c>
      <c r="N52" s="64">
        <v>407</v>
      </c>
      <c r="O52" s="65">
        <v>428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375</v>
      </c>
      <c r="L53" s="69">
        <v>323</v>
      </c>
      <c r="M53" s="69">
        <v>265</v>
      </c>
      <c r="N53" s="69">
        <v>245</v>
      </c>
      <c r="O53" s="70">
        <v>210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testserver</cp:lastModifiedBy>
  <cp:lastPrinted>2016-04-14T01:36:21Z</cp:lastPrinted>
  <dcterms:created xsi:type="dcterms:W3CDTF">2016-02-15T01:46:45Z</dcterms:created>
  <dcterms:modified xsi:type="dcterms:W3CDTF">2016-05-06T03:48:42Z</dcterms:modified>
  <cp:category/>
</cp:coreProperties>
</file>