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<sst xmlns="http://schemas.openxmlformats.org/spreadsheetml/2006/main" count="1037" uniqueCount="545">
  <si>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</si>
  <si>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</si>
  <si>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</si>
  <si>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</si>
  <si>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</si>
  <si>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</si>
  <si>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</si>
  <si>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</si>
  <si>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</si>
  <si>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</si>
  <si>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</si>
  <si>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</si>
  <si>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</si>
  <si>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</si>
  <si>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</si>
  <si>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</si>
  <si>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</si>
  <si>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</si>
  <si>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</si>
  <si>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</si>
  <si>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</si>
  <si>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</si>
  <si>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</si>
  <si>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</si>
  <si>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</si>
  <si>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</si>
  <si>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</si>
  <si>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</si>
  <si>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</si>
  <si>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</si>
  <si>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</si>
  <si>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</si>
  <si>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</si>
  <si>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</si>
  <si>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</si>
  <si>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</si>
  <si>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</si>
  <si>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</si>
  <si>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</si>
  <si>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</si>
  <si>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</si>
  <si>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</si>
  <si>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</si>
  <si>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</si>
  <si>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</si>
  <si>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</si>
  <si>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</si>
  <si>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</si>
  <si>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</si>
  <si>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</si>
  <si>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</si>
  <si>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</si>
  <si>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</si>
  <si>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</si>
  <si>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</si>
  <si>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</si>
  <si>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</si>
  <si>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</si>
  <si>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</si>
  <si>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</si>
  <si>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</si>
  <si>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</si>
  <si>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</si>
  <si>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</si>
  <si>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</si>
  <si>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</si>
  <si>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</si>
  <si>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</si>
  <si>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</si>
  <si>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</si>
  <si>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</si>
  <si>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</si>
  <si>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</si>
  <si>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</si>
  <si>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</si>
  <si>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</si>
  <si>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</si>
  <si>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</si>
  <si>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</si>
  <si>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</si>
  <si>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</si>
  <si>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豊能町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</si>
  <si>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</si>
  <si>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</si>
  <si>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</si>
  <si>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</si>
  <si>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</si>
  <si>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</si>
  <si>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</si>
  <si>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</si>
  <si>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</si>
  <si>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</si>
  <si>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</si>
  <si>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</si>
  <si>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</si>
  <si>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</si>
  <si>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</si>
  <si>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</si>
  <si>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</si>
  <si>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</si>
  <si>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</si>
  <si>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</si>
  <si>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</si>
  <si>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</si>
  <si>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</si>
  <si>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</si>
  <si>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</si>
  <si>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</si>
  <si>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</si>
  <si>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</si>
  <si>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</si>
  <si>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</si>
  <si>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</si>
  <si>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</si>
  <si>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</si>
  <si>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</si>
  <si>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</si>
  <si>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</si>
  <si>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</si>
  <si>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</si>
  <si>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</si>
  <si>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</si>
  <si>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</si>
  <si>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</si>
  <si>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</si>
  <si>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</si>
  <si>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</si>
  <si>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</si>
  <si>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</si>
  <si>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</si>
  <si>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</si>
  <si>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</si>
  <si>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</si>
  <si>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</si>
  <si>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</si>
  <si>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</si>
  <si>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</si>
  <si>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</si>
  <si>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</si>
  <si>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</si>
  <si>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</si>
  <si>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</si>
  <si>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</si>
  <si>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</si>
  <si>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</si>
  <si>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</si>
  <si>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</si>
  <si>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</si>
  <si>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</si>
  <si>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</si>
  <si>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</si>
  <si>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</si>
  <si>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</si>
  <si>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</si>
  <si>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</si>
  <si>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</si>
  <si>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</si>
  <si>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</si>
  <si>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</si>
  <si>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</si>
  <si>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</si>
  <si>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</si>
  <si>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</si>
  <si>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</si>
  <si>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</si>
  <si>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</si>
  <si>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</si>
  <si>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</si>
  <si>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</si>
  <si>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</si>
  <si>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</si>
  <si>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</si>
  <si>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</si>
  <si>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</si>
  <si>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</si>
  <si>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</si>
  <si>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</si>
  <si>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</si>
  <si>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</si>
  <si>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</si>
  <si>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</si>
  <si>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</si>
  <si>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</si>
  <si>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</si>
  <si>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</si>
  <si>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</si>
  <si>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</si>
  <si>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</si>
  <si>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</si>
  <si>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</si>
  <si>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</si>
  <si>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</si>
  <si>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</si>
  <si>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</si>
  <si>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大阪府豊能町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</si>
  <si>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</si>
  <si>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</si>
  <si>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</si>
  <si>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</si>
  <si>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</si>
  <si>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</si>
  <si>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</si>
  <si>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</si>
  <si>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</si>
  <si>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</si>
  <si>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</si>
  <si>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</si>
  <si>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</si>
  <si>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</si>
  <si>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</si>
  <si>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</si>
  <si>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</si>
  <si>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</si>
  <si>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</si>
  <si>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</si>
  <si>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</si>
  <si>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</si>
  <si>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</si>
  <si>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</si>
  <si>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</si>
  <si>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</si>
  <si>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</si>
  <si>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</si>
  <si>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</si>
  <si>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</si>
  <si>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</si>
  <si>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</si>
  <si>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</si>
  <si>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</si>
  <si>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</si>
  <si>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</si>
  <si>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</si>
  <si>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</si>
  <si>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</si>
  <si>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</si>
  <si>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</si>
  <si>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</si>
  <si>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</si>
  <si>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</si>
  <si>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</si>
  <si>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</si>
  <si>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</si>
  <si>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</si>
  <si>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</si>
  <si>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</si>
  <si>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</si>
  <si>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</si>
  <si>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</si>
  <si>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</si>
  <si>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</si>
  <si>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</si>
  <si>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</si>
  <si>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</si>
  <si>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</si>
  <si>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</si>
  <si>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</si>
  <si>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</si>
  <si>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</si>
  <si>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</si>
  <si>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</si>
  <si>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</si>
  <si>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</si>
  <si>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</si>
  <si>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</si>
  <si>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</si>
  <si>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</si>
  <si>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</si>
  <si>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</si>
  <si>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</si>
  <si>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</si>
  <si>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</si>
  <si>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</si>
  <si>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</si>
  <si>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</si>
  <si>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</si>
  <si>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</si>
  <si>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</si>
  <si>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</si>
  <si>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</si>
  <si>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</si>
  <si>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</si>
  <si>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</si>
  <si>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</si>
  <si>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</si>
  <si>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</si>
  <si>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</si>
  <si>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</si>
  <si>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</si>
  <si>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</si>
  <si>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</si>
  <si>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</si>
  <si>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</si>
  <si>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</si>
  <si>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</si>
  <si>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</si>
  <si>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</si>
  <si>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</si>
  <si>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</si>
  <si>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</si>
  <si>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</si>
  <si>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</si>
  <si>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</si>
  <si>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</si>
  <si>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</si>
  <si>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</si>
  <si>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</si>
  <si>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</si>
  <si>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</si>
  <si>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</si>
  <si>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</si>
  <si>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</si>
  <si>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</si>
  <si>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</si>
  <si>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</si>
  <si>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</si>
  <si>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</si>
  <si>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</si>
  <si>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</si>
  <si>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</si>
  <si>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</si>
  <si>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</si>
  <si>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</si>
  <si>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</si>
  <si>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</si>
  <si>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</si>
  <si>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</si>
  <si>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</si>
  <si>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</si>
  <si>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</si>
  <si>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</si>
  <si>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</si>
  <si>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</si>
  <si>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</si>
  <si>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</si>
  <si>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</si>
  <si>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</si>
  <si>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</si>
  <si>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</si>
  <si>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</si>
  <si>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</si>
  <si>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</si>
  <si>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</si>
  <si>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</si>
  <si>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</si>
  <si>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</si>
  <si>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大阪府豊能町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</si>
  <si>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</si>
  <si>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</si>
  <si>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</si>
  <si>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</si>
  <si>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</si>
  <si>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</si>
  <si>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</si>
  <si>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</si>
  <si>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</si>
  <si>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</si>
  <si>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</si>
  <si>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</si>
  <si>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</si>
  <si>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</si>
  <si>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</si>
  <si>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</si>
  <si>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</si>
  <si>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</si>
  <si>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</si>
  <si>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</si>
  <si>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</si>
  <si>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</si>
  <si>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</si>
  <si>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</si>
  <si>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</si>
  <si>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</si>
  <si>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</si>
  <si>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</si>
  <si>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</si>
  <si>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</si>
  <si>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</si>
  <si>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</si>
  <si>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</si>
  <si>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</si>
  <si>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国民健康保険特別会計診療所施設勘定</t>
    <phoneticPr fontId="5"/>
  </si>
  <si>
    <t>介護保険特別会計事業勘定</t>
    <phoneticPr fontId="5"/>
  </si>
  <si>
    <t>後期高齢者医療特別会計</t>
    <phoneticPr fontId="5"/>
  </si>
  <si>
    <t>水道事業</t>
    <phoneticPr fontId="5"/>
  </si>
  <si>
    <t>法適用企業</t>
    <phoneticPr fontId="5"/>
  </si>
  <si>
    <t>下水道事業特別会計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</si>
  <si>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</si>
  <si>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</si>
  <si>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</si>
  <si>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</si>
  <si>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</si>
  <si>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</si>
  <si>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</si>
  <si>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</si>
  <si>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</si>
  <si>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</si>
  <si>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</si>
  <si>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</si>
  <si>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</si>
  <si>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</si>
  <si>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</si>
  <si>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</si>
  <si>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</si>
  <si>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</si>
  <si>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</si>
  <si>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</si>
  <si>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</si>
  <si>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</si>
  <si>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</si>
  <si>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</si>
  <si>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</si>
  <si>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</si>
  <si>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</si>
  <si>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</si>
  <si>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</si>
  <si>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</si>
  <si>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</si>
  <si>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</si>
  <si>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</si>
  <si>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</si>
  <si>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</si>
  <si>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</si>
  <si>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</si>
  <si>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</si>
  <si>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</si>
  <si>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</si>
  <si>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</si>
  <si>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</si>
  <si>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</si>
  <si>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</si>
  <si>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</si>
  <si>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</si>
  <si>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</si>
  <si>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</si>
  <si>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</si>
  <si>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</si>
  <si>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</si>
  <si>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</si>
  <si>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</si>
  <si>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</si>
  <si>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</si>
  <si>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</si>
  <si>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</si>
  <si>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</si>
  <si>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</si>
  <si>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</si>
  <si>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</si>
  <si>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</si>
  <si>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</si>
  <si>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</si>
  <si>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</si>
  <si>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</si>
  <si>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</si>
  <si>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</si>
  <si>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</si>
  <si>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</si>
  <si>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</si>
  <si>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</si>
  <si>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</si>
  <si>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</si>
  <si>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</si>
  <si>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</si>
  <si>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</si>
  <si>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</si>
  <si>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</si>
  <si>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</si>
  <si>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</si>
  <si>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</si>
  <si>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</si>
  <si>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</si>
  <si>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</si>
  <si>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</si>
  <si>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</si>
  <si>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</si>
  <si>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</si>
  <si>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</si>
  <si>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</si>
  <si>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</si>
  <si>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</si>
  <si>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</si>
  <si>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</si>
  <si>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</si>
  <si>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</si>
  <si>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</si>
  <si>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</si>
  <si>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</si>
  <si>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</si>
  <si>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</si>
  <si>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</si>
  <si>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</si>
  <si>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</si>
  <si>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</si>
  <si>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</si>
  <si>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</si>
  <si>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</si>
  <si>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</si>
  <si>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</si>
  <si>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</si>
  <si>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</si>
  <si>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</si>
  <si>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</si>
  <si>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</si>
  <si>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</si>
  <si>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</si>
  <si>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</si>
  <si>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</si>
  <si>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</si>
  <si>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</si>
  <si>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</si>
  <si>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</si>
  <si>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</si>
  <si>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</si>
  <si>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</si>
  <si>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</si>
  <si>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</si>
  <si>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</si>
  <si>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</si>
  <si>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</si>
  <si>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</si>
  <si>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</si>
  <si>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0.18</t>
  </si>
  <si>
    <t>水道事業</t>
  </si>
  <si>
    <t>一般会計</t>
  </si>
  <si>
    <t>介護保険特別会計事業勘定</t>
  </si>
  <si>
    <t>下水道事業特別会計</t>
  </si>
  <si>
    <t>国民健康保険特別会計事業勘定</t>
  </si>
  <si>
    <t>後期高齢者医療特別会計</t>
  </si>
  <si>
    <t>国民健康保険特別会計診療所施設勘定</t>
  </si>
  <si>
    <t>生活排水処理事業特別会計</t>
  </si>
  <si>
    <t>その他会計（赤字）</t>
  </si>
  <si>
    <t>その他会計（黒字）</t>
  </si>
  <si>
    <t>-</t>
    <phoneticPr fontId="2"/>
  </si>
  <si>
    <t>-</t>
    <phoneticPr fontId="2"/>
  </si>
  <si>
    <t>-</t>
    <phoneticPr fontId="2"/>
  </si>
  <si>
    <t>豊能郡環境施設組合</t>
    <rPh sb="0" eb="3">
      <t>トヨノグン</t>
    </rPh>
    <rPh sb="3" eb="5">
      <t>カンキョウ</t>
    </rPh>
    <rPh sb="5" eb="7">
      <t>シセツ</t>
    </rPh>
    <rPh sb="7" eb="9">
      <t>クミアイ</t>
    </rPh>
    <phoneticPr fontId="2"/>
  </si>
  <si>
    <t>猪名川上流広域ごみ処理施設組合</t>
    <rPh sb="0" eb="3">
      <t>イナガワ</t>
    </rPh>
    <rPh sb="3" eb="5">
      <t>ジョウリュウ</t>
    </rPh>
    <rPh sb="5" eb="7">
      <t>コウイキ</t>
    </rPh>
    <rPh sb="9" eb="11">
      <t>ショリ</t>
    </rPh>
    <rPh sb="11" eb="15">
      <t>シセツクミアイ</t>
    </rPh>
    <phoneticPr fontId="2"/>
  </si>
  <si>
    <t>大阪府後期高齢者医療広域連合（一般会計）</t>
    <rPh sb="0" eb="2">
      <t>オオサカ</t>
    </rPh>
    <rPh sb="2" eb="3">
      <t>フ</t>
    </rPh>
    <rPh sb="3" eb="8">
      <t>コウキコウレイシャ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</si>
  <si>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2">
      <t>オオサカ</t>
    </rPh>
    <rPh sb="2" eb="3">
      <t>フ</t>
    </rPh>
    <rPh sb="3" eb="8">
      <t>コウキコウレイシャ</t>
    </rPh>
    <rPh sb="8" eb="10">
      <t>イリョウ</t>
    </rPh>
    <rPh sb="10" eb="12">
      <t>コウイキ</t>
    </rPh>
    <rPh sb="12" eb="14">
      <t>レンゴウ</t>
    </rPh>
    <rPh sb="15" eb="22">
      <t>コウキコウレイシャイリョウ</t>
    </rPh>
    <rPh sb="22" eb="26">
      <t>トクベツカイケイ</t>
    </rPh>
    <phoneticPr fontId="2"/>
  </si>
  <si>
    <t>大阪広域水道企業団（水道事業会計）</t>
    <rPh sb="0" eb="4">
      <t>オオサカコウイキ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</si>
  <si>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4">
      <t>オオサカコウイキ</t>
    </rPh>
    <rPh sb="4" eb="8">
      <t>スイドウキギョウ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</si>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</sst>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36304</c:v>
                </c:pt>
                <c:pt idx="1">
                  <c:v>9383</c:v>
                </c:pt>
                <c:pt idx="2">
                  <c:v>10568</c:v>
                </c:pt>
                <c:pt idx="3">
                  <c:v>37332</c:v>
                </c:pt>
                <c:pt idx="4">
                  <c:v>8855</c:v>
                </c:pt>
              </c:numCache>
            </c:numRef>
          </c:val>
          <c:smooth val="0"/>
        </c:ser>
        <c:dLbls>
          <c:showLegendKey val="0"/>
          <c:showVal val="0"/>
          <c:showCatName val="0"/>
          <c:showSerName val="0"/>
          <c:showPercent val="0"/>
          <c:showBubbleSize val="0"/>
        </c:dLbls>
        <c:marker val="1"/>
        <c:smooth val="0"/>
        <c:axId val="97936128"/>
        <c:axId val="102055296"/>
      </c:lineChart>
      <c:catAx>
        <c:axId val="97936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55296"/>
        <c:crosses val="autoZero"/>
        <c:auto val="1"/>
        <c:lblAlgn val="ctr"/>
        <c:lblOffset val="100"/>
        <c:tickLblSkip val="1"/>
        <c:tickMarkSkip val="1"/>
        <c:noMultiLvlLbl val="0"/>
      </c:catAx>
      <c:valAx>
        <c:axId val="1020552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36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5.76</c:v>
                </c:pt>
                <c:pt idx="1">
                  <c:v>5.96</c:v>
                </c:pt>
                <c:pt idx="2">
                  <c:v>3.31</c:v>
                </c:pt>
                <c:pt idx="3">
                  <c:v>3.53</c:v>
                </c:pt>
                <c:pt idx="4">
                  <c:v>4.6500000000000004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32.57</c:v>
                </c:pt>
                <c:pt idx="1">
                  <c:v>38.01</c:v>
                </c:pt>
                <c:pt idx="2">
                  <c:v>42.2</c:v>
                </c:pt>
                <c:pt idx="3">
                  <c:v>43.66</c:v>
                </c:pt>
                <c:pt idx="4">
                  <c:v>43.47</c:v>
                </c:pt>
              </c:numCache>
            </c:numRef>
          </c:val>
        </c:ser>
        <c:dLbls>
          <c:showLegendKey val="0"/>
          <c:showVal val="0"/>
          <c:showCatName val="0"/>
          <c:showSerName val="0"/>
          <c:showPercent val="0"/>
          <c:showBubbleSize val="0"/>
        </c:dLbls>
        <c:gapWidth val="250"/>
        <c:overlap val="100"/>
        <c:axId val="103527552"/>
        <c:axId val="10352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9.31</c:v>
                </c:pt>
                <c:pt idx="1">
                  <c:v>5.0599999999999996</c:v>
                </c:pt>
                <c:pt idx="2">
                  <c:v>0.94</c:v>
                </c:pt>
                <c:pt idx="3">
                  <c:v>2.48</c:v>
                </c:pt>
                <c:pt idx="4">
                  <c:v>-0.18</c:v>
                </c:pt>
              </c:numCache>
            </c:numRef>
          </c:val>
          <c:smooth val="0"/>
        </c:ser>
        <c:dLbls>
          <c:showLegendKey val="0"/>
          <c:showVal val="0"/>
          <c:showCatName val="0"/>
          <c:showSerName val="0"/>
          <c:showPercent val="0"/>
          <c:showBubbleSize val="0"/>
        </c:dLbls>
        <c:marker val="1"/>
        <c:smooth val="0"/>
        <c:axId val="103527552"/>
        <c:axId val="103529472"/>
      </c:lineChart>
      <c:catAx>
        <c:axId val="10352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529472"/>
        <c:crosses val="autoZero"/>
        <c:auto val="1"/>
        <c:lblAlgn val="ctr"/>
        <c:lblOffset val="100"/>
        <c:tickLblSkip val="1"/>
        <c:tickMarkSkip val="1"/>
        <c:noMultiLvlLbl val="0"/>
      </c:catAx>
      <c:valAx>
        <c:axId val="10352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52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国民健康保険特別会計診療所施設勘定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0.11</c:v>
                </c:pt>
                <c:pt idx="6">
                  <c:v>#N/A</c:v>
                </c:pt>
                <c:pt idx="7">
                  <c:v>0.08</c:v>
                </c:pt>
                <c:pt idx="8">
                  <c:v>#N/A</c:v>
                </c:pt>
                <c:pt idx="9">
                  <c:v>0.03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0.15</c:v>
                </c:pt>
                <c:pt idx="2">
                  <c:v>#N/A</c:v>
                </c:pt>
                <c:pt idx="3">
                  <c:v>0.16</c:v>
                </c:pt>
                <c:pt idx="4">
                  <c:v>#N/A</c:v>
                </c:pt>
                <c:pt idx="5">
                  <c:v>0.25</c:v>
                </c:pt>
                <c:pt idx="6">
                  <c:v>#N/A</c:v>
                </c:pt>
                <c:pt idx="7">
                  <c:v>0.22</c:v>
                </c:pt>
                <c:pt idx="8">
                  <c:v>#N/A</c:v>
                </c:pt>
                <c:pt idx="9">
                  <c:v>0.27</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3.2</c:v>
                </c:pt>
                <c:pt idx="2">
                  <c:v>#N/A</c:v>
                </c:pt>
                <c:pt idx="3">
                  <c:v>4.2699999999999996</c:v>
                </c:pt>
                <c:pt idx="4">
                  <c:v>#N/A</c:v>
                </c:pt>
                <c:pt idx="5">
                  <c:v>2.92</c:v>
                </c:pt>
                <c:pt idx="6">
                  <c:v>#N/A</c:v>
                </c:pt>
                <c:pt idx="7">
                  <c:v>1.24</c:v>
                </c:pt>
                <c:pt idx="8">
                  <c:v>#N/A</c:v>
                </c:pt>
                <c:pt idx="9">
                  <c:v>0.56000000000000005</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0.14000000000000001</c:v>
                </c:pt>
                <c:pt idx="2">
                  <c:v>#N/A</c:v>
                </c:pt>
                <c:pt idx="3">
                  <c:v>0.23</c:v>
                </c:pt>
                <c:pt idx="4">
                  <c:v>#N/A</c:v>
                </c:pt>
                <c:pt idx="5">
                  <c:v>0.3</c:v>
                </c:pt>
                <c:pt idx="6">
                  <c:v>#N/A</c:v>
                </c:pt>
                <c:pt idx="7">
                  <c:v>0.49</c:v>
                </c:pt>
                <c:pt idx="8">
                  <c:v>#N/A</c:v>
                </c:pt>
                <c:pt idx="9">
                  <c:v>0.59</c:v>
                </c:pt>
              </c:numCache>
            </c:numRef>
          </c:val>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1.1499999999999999</c:v>
                </c:pt>
                <c:pt idx="2">
                  <c:v>#N/A</c:v>
                </c:pt>
                <c:pt idx="3">
                  <c:v>1.53</c:v>
                </c:pt>
                <c:pt idx="4">
                  <c:v>#N/A</c:v>
                </c:pt>
                <c:pt idx="5">
                  <c:v>1.1499999999999999</c:v>
                </c:pt>
                <c:pt idx="6">
                  <c:v>#N/A</c:v>
                </c:pt>
                <c:pt idx="7">
                  <c:v>1.41</c:v>
                </c:pt>
                <c:pt idx="8">
                  <c:v>#N/A</c:v>
                </c:pt>
                <c:pt idx="9">
                  <c:v>1.78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5.76</c:v>
                </c:pt>
                <c:pt idx="2">
                  <c:v>#N/A</c:v>
                </c:pt>
                <c:pt idx="3">
                  <c:v>5.96</c:v>
                </c:pt>
                <c:pt idx="4">
                  <c:v>#N/A</c:v>
                </c:pt>
                <c:pt idx="5">
                  <c:v>3.31</c:v>
                </c:pt>
                <c:pt idx="6">
                  <c:v>#N/A</c:v>
                </c:pt>
                <c:pt idx="7">
                  <c:v>3.53</c:v>
                </c:pt>
                <c:pt idx="8">
                  <c:v>#N/A</c:v>
                </c:pt>
                <c:pt idx="9">
                  <c:v>4.6399999999999997</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15.14</c:v>
                </c:pt>
                <c:pt idx="2">
                  <c:v>#N/A</c:v>
                </c:pt>
                <c:pt idx="3">
                  <c:v>14.99</c:v>
                </c:pt>
                <c:pt idx="4">
                  <c:v>#N/A</c:v>
                </c:pt>
                <c:pt idx="5">
                  <c:v>15.55</c:v>
                </c:pt>
                <c:pt idx="6">
                  <c:v>#N/A</c:v>
                </c:pt>
                <c:pt idx="7">
                  <c:v>14.93</c:v>
                </c:pt>
                <c:pt idx="8">
                  <c:v>#N/A</c:v>
                </c:pt>
                <c:pt idx="9">
                  <c:v>10.09</c:v>
                </c:pt>
              </c:numCache>
            </c:numRef>
          </c:val>
        </c:ser>
        <c:dLbls>
          <c:showLegendKey val="0"/>
          <c:showVal val="0"/>
          <c:showCatName val="0"/>
          <c:showSerName val="0"/>
          <c:showPercent val="0"/>
          <c:showBubbleSize val="0"/>
        </c:dLbls>
        <c:gapWidth val="150"/>
        <c:overlap val="100"/>
        <c:axId val="104229888"/>
        <c:axId val="104239872"/>
      </c:barChart>
      <c:catAx>
        <c:axId val="10422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239872"/>
        <c:crosses val="autoZero"/>
        <c:auto val="1"/>
        <c:lblAlgn val="ctr"/>
        <c:lblOffset val="100"/>
        <c:tickLblSkip val="1"/>
        <c:tickMarkSkip val="1"/>
        <c:noMultiLvlLbl val="0"/>
      </c:catAx>
      <c:valAx>
        <c:axId val="10423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29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519</c:v>
                </c:pt>
                <c:pt idx="5">
                  <c:v>536</c:v>
                </c:pt>
                <c:pt idx="8">
                  <c:v>536</c:v>
                </c:pt>
                <c:pt idx="11">
                  <c:v>561</c:v>
                </c:pt>
                <c:pt idx="14">
                  <c:v>616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84</c:v>
                </c:pt>
                <c:pt idx="3">
                  <c:v>129</c:v>
                </c:pt>
                <c:pt idx="6">
                  <c:v>150</c:v>
                </c:pt>
                <c:pt idx="9">
                  <c:v>150</c:v>
                </c:pt>
                <c:pt idx="12">
                  <c:v>150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101</c:v>
                </c:pt>
                <c:pt idx="3">
                  <c:v>102</c:v>
                </c:pt>
                <c:pt idx="6">
                  <c:v>96</c:v>
                </c:pt>
                <c:pt idx="9">
                  <c:v>120</c:v>
                </c:pt>
                <c:pt idx="12">
                  <c:v>124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518</c:v>
                </c:pt>
                <c:pt idx="3">
                  <c:v>547</c:v>
                </c:pt>
                <c:pt idx="6">
                  <c:v>548</c:v>
                </c:pt>
                <c:pt idx="9">
                  <c:v>556</c:v>
                </c:pt>
                <c:pt idx="12">
                  <c:v>552</c:v>
                </c:pt>
              </c:numCache>
            </c:numRef>
          </c:val>
        </c:ser>
        <c:dLbls>
          <c:showLegendKey val="0"/>
          <c:showVal val="0"/>
          <c:showCatName val="0"/>
          <c:showSerName val="0"/>
          <c:showPercent val="0"/>
          <c:showBubbleSize val="0"/>
        </c:dLbls>
        <c:gapWidth val="100"/>
        <c:overlap val="100"/>
        <c:axId val="103672064"/>
        <c:axId val="10392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184</c:v>
                </c:pt>
                <c:pt idx="2">
                  <c:v>#N/A</c:v>
                </c:pt>
                <c:pt idx="3">
                  <c:v>#N/A</c:v>
                </c:pt>
                <c:pt idx="4">
                  <c:v>242</c:v>
                </c:pt>
                <c:pt idx="5">
                  <c:v>#N/A</c:v>
                </c:pt>
                <c:pt idx="6">
                  <c:v>#N/A</c:v>
                </c:pt>
                <c:pt idx="7">
                  <c:v>258</c:v>
                </c:pt>
                <c:pt idx="8">
                  <c:v>#N/A</c:v>
                </c:pt>
                <c:pt idx="9">
                  <c:v>#N/A</c:v>
                </c:pt>
                <c:pt idx="10">
                  <c:v>265</c:v>
                </c:pt>
                <c:pt idx="11">
                  <c:v>#N/A</c:v>
                </c:pt>
                <c:pt idx="12">
                  <c:v>#N/A</c:v>
                </c:pt>
                <c:pt idx="13">
                  <c:v>210</c:v>
                </c:pt>
                <c:pt idx="14">
                  <c:v>#N/A</c:v>
                </c:pt>
              </c:numCache>
            </c:numRef>
          </c:val>
          <c:smooth val="0"/>
        </c:ser>
        <c:dLbls>
          <c:showLegendKey val="0"/>
          <c:showVal val="0"/>
          <c:showCatName val="0"/>
          <c:showSerName val="0"/>
          <c:showPercent val="0"/>
          <c:showBubbleSize val="0"/>
        </c:dLbls>
        <c:marker val="1"/>
        <c:smooth val="0"/>
        <c:axId val="103672064"/>
        <c:axId val="103920000"/>
      </c:lineChart>
      <c:catAx>
        <c:axId val="10367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20000"/>
        <c:crosses val="autoZero"/>
        <c:auto val="1"/>
        <c:lblAlgn val="ctr"/>
        <c:lblOffset val="100"/>
        <c:tickLblSkip val="1"/>
        <c:tickMarkSkip val="1"/>
        <c:noMultiLvlLbl val="0"/>
      </c:catAx>
      <c:valAx>
        <c:axId val="10392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67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6703</c:v>
                </c:pt>
                <c:pt idx="5">
                  <c:v>6740</c:v>
                </c:pt>
                <c:pt idx="8">
                  <c:v>6737</c:v>
                </c:pt>
                <c:pt idx="11">
                  <c:v>6823</c:v>
                </c:pt>
                <c:pt idx="14">
                  <c:v>6727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2159</c:v>
                </c:pt>
                <c:pt idx="5">
                  <c:v>2662</c:v>
                </c:pt>
                <c:pt idx="8">
                  <c:v>3068</c:v>
                </c:pt>
                <c:pt idx="11">
                  <c:v>3142</c:v>
                </c:pt>
                <c:pt idx="14">
                  <c:v>3051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2444</c:v>
                </c:pt>
                <c:pt idx="3">
                  <c:v>2336</c:v>
                </c:pt>
                <c:pt idx="6">
                  <c:v>2280</c:v>
                </c:pt>
                <c:pt idx="9">
                  <c:v>2199</c:v>
                </c:pt>
                <c:pt idx="12">
                  <c:v>2193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1543</c:v>
                </c:pt>
                <c:pt idx="3">
                  <c:v>1437</c:v>
                </c:pt>
                <c:pt idx="6">
                  <c:v>1309</c:v>
                </c:pt>
                <c:pt idx="9">
                  <c:v>1179</c:v>
                </c:pt>
                <c:pt idx="12">
                  <c:v>1046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1824</c:v>
                </c:pt>
                <c:pt idx="3">
                  <c:v>1627</c:v>
                </c:pt>
                <c:pt idx="6">
                  <c:v>1566</c:v>
                </c:pt>
                <c:pt idx="9">
                  <c:v>1558</c:v>
                </c:pt>
                <c:pt idx="12">
                  <c:v>1549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5944</c:v>
                </c:pt>
                <c:pt idx="3">
                  <c:v>5975</c:v>
                </c:pt>
                <c:pt idx="6">
                  <c:v>5927</c:v>
                </c:pt>
                <c:pt idx="9">
                  <c:v>6089</c:v>
                </c:pt>
                <c:pt idx="12">
                  <c:v>6084</c:v>
                </c:pt>
              </c:numCache>
            </c:numRef>
          </c:val>
        </c:ser>
        <c:dLbls>
          <c:showLegendKey val="0"/>
          <c:showVal val="0"/>
          <c:showCatName val="0"/>
          <c:showSerName val="0"/>
          <c:showPercent val="0"/>
          <c:showBubbleSize val="0"/>
        </c:dLbls>
        <c:gapWidth val="100"/>
        <c:overlap val="100"/>
        <c:axId val="98054528"/>
        <c:axId val="98056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2893</c:v>
                </c:pt>
                <c:pt idx="2">
                  <c:v>#N/A</c:v>
                </c:pt>
                <c:pt idx="3">
                  <c:v>#N/A</c:v>
                </c:pt>
                <c:pt idx="4">
                  <c:v>1974</c:v>
                </c:pt>
                <c:pt idx="5">
                  <c:v>#N/A</c:v>
                </c:pt>
                <c:pt idx="6">
                  <c:v>#N/A</c:v>
                </c:pt>
                <c:pt idx="7">
                  <c:v>1278</c:v>
                </c:pt>
                <c:pt idx="8">
                  <c:v>#N/A</c:v>
                </c:pt>
                <c:pt idx="9">
                  <c:v>#N/A</c:v>
                </c:pt>
                <c:pt idx="10">
                  <c:v>1060</c:v>
                </c:pt>
                <c:pt idx="11">
                  <c:v>#N/A</c:v>
                </c:pt>
                <c:pt idx="12">
                  <c:v>#N/A</c:v>
                </c:pt>
                <c:pt idx="13">
                  <c:v>1094</c:v>
                </c:pt>
                <c:pt idx="14">
                  <c:v>#N/A</c:v>
                </c:pt>
              </c:numCache>
            </c:numRef>
          </c:val>
          <c:smooth val="0"/>
        </c:ser>
        <c:dLbls>
          <c:showLegendKey val="0"/>
          <c:showVal val="0"/>
          <c:showCatName val="0"/>
          <c:showSerName val="0"/>
          <c:showPercent val="0"/>
          <c:showBubbleSize val="0"/>
        </c:dLbls>
        <c:marker val="1"/>
        <c:smooth val="0"/>
        <c:axId val="98054528"/>
        <c:axId val="98056448"/>
      </c:lineChart>
      <c:catAx>
        <c:axId val="9805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056448"/>
        <c:crosses val="autoZero"/>
        <c:auto val="1"/>
        <c:lblAlgn val="ctr"/>
        <c:lblOffset val="100"/>
        <c:tickLblSkip val="1"/>
        <c:tickMarkSkip val="1"/>
        <c:noMultiLvlLbl val="0"/>
      </c:catAx>
      <c:valAx>
        <c:axId val="9805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5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21,400
21,321
34.34
6,450,386
6,102,767
210,230
4,523,334
6,083,870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本町では、少子高齢化と人口減少に伴い、町税が年々減少傾向にあることにより、基準財政収入額が減少傾向にある。一方、基準財政需要額は、横ばいから増加傾向にあり、結果として財政力指数の低下につながっている。</a:t>
          </a:r>
          <a:endParaRPr kumimoji="1" lang="en-US" altLang="ja-JP" sz="1300" baseline="0">
            <a:latin typeface="ＭＳ Ｐゴシック"/>
          </a:endParaRPr>
        </a:p>
        <a:p>
          <a:r>
            <a:rPr kumimoji="1" lang="ja-JP" altLang="en-US" sz="1300" baseline="0">
              <a:latin typeface="ＭＳ Ｐゴシック"/>
            </a:rPr>
            <a:t>　今後、町税収入の増加を図るため、豊能町まちひとしごと創生総合戦略を基軸として、町の活性化を図っていくところである。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122061</xdr:rowOff>
    </xdr:to>
    <xdr:cxnSp macro="">
      <xdr:nvCxnSpPr>
        <xdr:cNvPr id="67" name="直線コネクタ 66"/>
        <xdr:cNvCxnSpPr/>
      </xdr:nvCxnSpPr>
      <xdr:spPr>
        <a:xfrm>
          <a:off x="4114800" y="74676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95250</xdr:rowOff>
    </xdr:to>
    <xdr:cxnSp macro="">
      <xdr:nvCxnSpPr>
        <xdr:cNvPr id="70" name="直線コネクタ 69"/>
        <xdr:cNvCxnSpPr/>
      </xdr:nvCxnSpPr>
      <xdr:spPr>
        <a:xfrm>
          <a:off x="3225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28222</xdr:rowOff>
    </xdr:from>
    <xdr:to>
      <xdr:col>4</xdr:col>
      <xdr:colOff>482600</xdr:colOff>
      <xdr:row>43</xdr:row>
      <xdr:rowOff>68439</xdr:rowOff>
    </xdr:to>
    <xdr:cxnSp macro="">
      <xdr:nvCxnSpPr>
        <xdr:cNvPr id="73" name="直線コネクタ 72"/>
        <xdr:cNvCxnSpPr/>
      </xdr:nvCxnSpPr>
      <xdr:spPr>
        <a:xfrm>
          <a:off x="2336800" y="740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28222</xdr:rowOff>
    </xdr:to>
    <xdr:cxnSp macro="">
      <xdr:nvCxnSpPr>
        <xdr:cNvPr id="76" name="直線コネクタ 75"/>
        <xdr:cNvCxnSpPr/>
      </xdr:nvCxnSpPr>
      <xdr:spPr>
        <a:xfrm>
          <a:off x="1447800" y="736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71261</xdr:rowOff>
    </xdr:from>
    <xdr:to>
      <xdr:col>7</xdr:col>
      <xdr:colOff>203200</xdr:colOff>
      <xdr:row>44</xdr:row>
      <xdr:rowOff>1411</xdr:rowOff>
    </xdr:to>
    <xdr:sp macro="" textlink="">
      <xdr:nvSpPr>
        <xdr:cNvPr id="86" name="円/楕円 85"/>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43338</xdr:rowOff>
    </xdr:from>
    <xdr:ext cx="762000" cy="259045"/>
    <xdr:sp macro="" textlink="">
      <xdr:nvSpPr>
        <xdr:cNvPr id="87"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8" name="円/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0" name="円/楕円 89"/>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91" name="テキスト ボックス 90"/>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2" name="円/楕円 91"/>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63799</xdr:rowOff>
    </xdr:from>
    <xdr:ext cx="762000" cy="259045"/>
    <xdr:sp macro="" textlink="">
      <xdr:nvSpPr>
        <xdr:cNvPr id="93" name="テキスト ボックス 92"/>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4" name="円/楕円 93"/>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5" name="テキスト ボックス 94"/>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年度は、人口減少や少子高齢化に伴い、町税が減少するとともに、普通交付税も減少したため、経常一般財源が大幅な減となった。</a:t>
          </a:r>
          <a:endParaRPr kumimoji="1" lang="en-US" altLang="ja-JP" sz="1300">
            <a:latin typeface="ＭＳ Ｐゴシック"/>
          </a:endParaRPr>
        </a:p>
        <a:p>
          <a:r>
            <a:rPr kumimoji="1" lang="ja-JP" altLang="en-US" sz="1300">
              <a:latin typeface="ＭＳ Ｐゴシック"/>
            </a:rPr>
            <a:t>　歳出面でも、定年退職者の増による人件費の増加や、施設管理に伴う物件費の増加などにより、経常経費充当財源が増となった。</a:t>
          </a:r>
          <a:endParaRPr kumimoji="1" lang="en-US" altLang="ja-JP" sz="1300">
            <a:latin typeface="ＭＳ Ｐゴシック"/>
          </a:endParaRPr>
        </a:p>
        <a:p>
          <a:r>
            <a:rPr kumimoji="1" lang="ja-JP" altLang="en-US" sz="1300">
              <a:latin typeface="ＭＳ Ｐゴシック"/>
            </a:rPr>
            <a:t>　今後、平成</a:t>
          </a:r>
          <a:r>
            <a:rPr kumimoji="1" lang="en-US" altLang="ja-JP" sz="1300">
              <a:latin typeface="ＭＳ Ｐゴシック"/>
            </a:rPr>
            <a:t>26</a:t>
          </a:r>
          <a:r>
            <a:rPr kumimoji="1" lang="ja-JP" altLang="en-US" sz="1300">
              <a:latin typeface="ＭＳ Ｐゴシック"/>
            </a:rPr>
            <a:t>年度から実施している財政健全化プランを確実に実施することにより経常経費の削減を図る。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66</xdr:row>
      <xdr:rowOff>106680</xdr:rowOff>
    </xdr:to>
    <xdr:cxnSp macro="">
      <xdr:nvCxnSpPr>
        <xdr:cNvPr id="128" name="直線コネクタ 127"/>
        <xdr:cNvCxnSpPr/>
      </xdr:nvCxnSpPr>
      <xdr:spPr>
        <a:xfrm>
          <a:off x="4114800" y="1108456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65</xdr:row>
      <xdr:rowOff>109220</xdr:rowOff>
    </xdr:to>
    <xdr:cxnSp macro="">
      <xdr:nvCxnSpPr>
        <xdr:cNvPr id="131" name="直線コネクタ 130"/>
        <xdr:cNvCxnSpPr/>
      </xdr:nvCxnSpPr>
      <xdr:spPr>
        <a:xfrm flipV="1">
          <a:off x="3225800" y="110845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121412</xdr:rowOff>
    </xdr:from>
    <xdr:to>
      <xdr:col>4</xdr:col>
      <xdr:colOff>482600</xdr:colOff>
      <xdr:row>65</xdr:row>
      <xdr:rowOff>109220</xdr:rowOff>
    </xdr:to>
    <xdr:cxnSp macro="">
      <xdr:nvCxnSpPr>
        <xdr:cNvPr id="134" name="直線コネクタ 133"/>
        <xdr:cNvCxnSpPr/>
      </xdr:nvCxnSpPr>
      <xdr:spPr>
        <a:xfrm>
          <a:off x="2336800" y="1109421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64</xdr:row>
      <xdr:rowOff>121412</xdr:rowOff>
    </xdr:to>
    <xdr:cxnSp macro="">
      <xdr:nvCxnSpPr>
        <xdr:cNvPr id="137" name="直線コネクタ 136"/>
        <xdr:cNvCxnSpPr/>
      </xdr:nvCxnSpPr>
      <xdr:spPr>
        <a:xfrm>
          <a:off x="1447800" y="1089152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55880</xdr:rowOff>
    </xdr:from>
    <xdr:to>
      <xdr:col>7</xdr:col>
      <xdr:colOff>203200</xdr:colOff>
      <xdr:row>66</xdr:row>
      <xdr:rowOff>157480</xdr:rowOff>
    </xdr:to>
    <xdr:sp macro="" textlink="">
      <xdr:nvSpPr>
        <xdr:cNvPr id="147" name="円/楕円 146"/>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123207</xdr:rowOff>
    </xdr:from>
    <xdr:ext cx="762000" cy="259045"/>
    <xdr:sp macro="" textlink="">
      <xdr:nvSpPr>
        <xdr:cNvPr id="148"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49" name="円/楕円 148"/>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0" name="テキスト ボックス 149"/>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1" name="円/楕円 150"/>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2" name="テキスト ボックス 151"/>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70612</xdr:rowOff>
    </xdr:from>
    <xdr:to>
      <xdr:col>3</xdr:col>
      <xdr:colOff>330200</xdr:colOff>
      <xdr:row>65</xdr:row>
      <xdr:rowOff>762</xdr:rowOff>
    </xdr:to>
    <xdr:sp macro="" textlink="">
      <xdr:nvSpPr>
        <xdr:cNvPr id="153" name="円/楕円 152"/>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156989</xdr:rowOff>
    </xdr:from>
    <xdr:ext cx="762000" cy="259045"/>
    <xdr:sp macro="" textlink="">
      <xdr:nvSpPr>
        <xdr:cNvPr id="154" name="テキスト ボックス 153"/>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5" name="円/楕円 154"/>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56" name="テキスト ボックス 155"/>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[137,614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本町は、東西を山で分断された地形になっており、東西それぞれの地域に公共施設が整備されていることにより、施設数・職員数が類似団体に比べて高くなっている。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年度は、定年退職者の増（</a:t>
          </a:r>
          <a:r>
            <a:rPr kumimoji="1" lang="en-US" altLang="ja-JP" sz="1300">
              <a:latin typeface="ＭＳ Ｐゴシック"/>
            </a:rPr>
            <a:t>H25</a:t>
          </a:r>
          <a:r>
            <a:rPr kumimoji="1" lang="ja-JP" altLang="en-US" sz="1300">
              <a:latin typeface="ＭＳ Ｐゴシック"/>
            </a:rPr>
            <a:t>年度：</a:t>
          </a:r>
          <a:r>
            <a:rPr kumimoji="1" lang="en-US" altLang="ja-JP" sz="1300">
              <a:latin typeface="ＭＳ Ｐゴシック"/>
            </a:rPr>
            <a:t>5</a:t>
          </a:r>
          <a:r>
            <a:rPr kumimoji="1" lang="ja-JP" altLang="en-US" sz="1300">
              <a:latin typeface="ＭＳ Ｐゴシック"/>
            </a:rPr>
            <a:t>名→</a:t>
          </a:r>
          <a:r>
            <a:rPr kumimoji="1" lang="en-US" altLang="ja-JP" sz="1300">
              <a:latin typeface="ＭＳ Ｐゴシック"/>
            </a:rPr>
            <a:t>H26</a:t>
          </a:r>
          <a:r>
            <a:rPr kumimoji="1" lang="ja-JP" altLang="en-US" sz="1300">
              <a:latin typeface="ＭＳ Ｐゴシック"/>
            </a:rPr>
            <a:t>年度：</a:t>
          </a:r>
          <a:r>
            <a:rPr kumimoji="1" lang="en-US" altLang="ja-JP" sz="1300">
              <a:latin typeface="ＭＳ Ｐゴシック"/>
            </a:rPr>
            <a:t>9</a:t>
          </a:r>
          <a:r>
            <a:rPr kumimoji="1" lang="ja-JP" altLang="en-US" sz="1300">
              <a:latin typeface="ＭＳ Ｐゴシック"/>
            </a:rPr>
            <a:t>名）などにより人件費が増加し、施設の経年劣化などに伴い物件費も増となっている。</a:t>
          </a:r>
          <a:endParaRPr kumimoji="1" lang="en-US" altLang="ja-JP" sz="1300">
            <a:latin typeface="ＭＳ Ｐゴシック"/>
          </a:endParaRPr>
        </a:p>
        <a:p>
          <a:r>
            <a:rPr kumimoji="1" lang="ja-JP" altLang="en-US" sz="1300">
              <a:latin typeface="ＭＳ Ｐゴシック"/>
            </a:rPr>
            <a:t>　今後、財政健全化推進プランにより職員数の削減や施設の統廃合を図り、人件費・物件費の減少に努めていく。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22515</xdr:rowOff>
    </xdr:from>
    <xdr:to>
      <xdr:col>7</xdr:col>
      <xdr:colOff>152400</xdr:colOff>
      <xdr:row>84</xdr:row>
      <xdr:rowOff>103575</xdr:rowOff>
    </xdr:to>
    <xdr:cxnSp macro="">
      <xdr:nvCxnSpPr>
        <xdr:cNvPr id="191" name="直線コネクタ 190"/>
        <xdr:cNvCxnSpPr/>
      </xdr:nvCxnSpPr>
      <xdr:spPr>
        <a:xfrm>
          <a:off x="4114800" y="14424315"/>
          <a:ext cx="838200" cy="8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22515</xdr:rowOff>
    </xdr:from>
    <xdr:to>
      <xdr:col>6</xdr:col>
      <xdr:colOff>0</xdr:colOff>
      <xdr:row>84</xdr:row>
      <xdr:rowOff>29021</xdr:rowOff>
    </xdr:to>
    <xdr:cxnSp macro="">
      <xdr:nvCxnSpPr>
        <xdr:cNvPr id="194" name="直線コネクタ 193"/>
        <xdr:cNvCxnSpPr/>
      </xdr:nvCxnSpPr>
      <xdr:spPr>
        <a:xfrm flipV="1">
          <a:off x="3225800" y="14424315"/>
          <a:ext cx="889000" cy="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20633</xdr:rowOff>
    </xdr:from>
    <xdr:to>
      <xdr:col>4</xdr:col>
      <xdr:colOff>482600</xdr:colOff>
      <xdr:row>84</xdr:row>
      <xdr:rowOff>29021</xdr:rowOff>
    </xdr:to>
    <xdr:cxnSp macro="">
      <xdr:nvCxnSpPr>
        <xdr:cNvPr id="197" name="直線コネクタ 196"/>
        <xdr:cNvCxnSpPr/>
      </xdr:nvCxnSpPr>
      <xdr:spPr>
        <a:xfrm>
          <a:off x="2336800" y="14422433"/>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20020</xdr:rowOff>
    </xdr:from>
    <xdr:to>
      <xdr:col>3</xdr:col>
      <xdr:colOff>279400</xdr:colOff>
      <xdr:row>84</xdr:row>
      <xdr:rowOff>20633</xdr:rowOff>
    </xdr:to>
    <xdr:cxnSp macro="">
      <xdr:nvCxnSpPr>
        <xdr:cNvPr id="200" name="直線コネクタ 199"/>
        <xdr:cNvCxnSpPr/>
      </xdr:nvCxnSpPr>
      <xdr:spPr>
        <a:xfrm>
          <a:off x="1447800" y="14421820"/>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52775</xdr:rowOff>
    </xdr:from>
    <xdr:to>
      <xdr:col>7</xdr:col>
      <xdr:colOff>203200</xdr:colOff>
      <xdr:row>84</xdr:row>
      <xdr:rowOff>154375</xdr:rowOff>
    </xdr:to>
    <xdr:sp macro="" textlink="">
      <xdr:nvSpPr>
        <xdr:cNvPr id="210" name="円/楕円 209"/>
        <xdr:cNvSpPr/>
      </xdr:nvSpPr>
      <xdr:spPr>
        <a:xfrm>
          <a:off x="4902200" y="1445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24852</xdr:rowOff>
    </xdr:from>
    <xdr:ext cx="762000" cy="259045"/>
    <xdr:sp macro="" textlink="">
      <xdr:nvSpPr>
        <xdr:cNvPr id="211" name="人件費・物件費等の状況該当値テキスト"/>
        <xdr:cNvSpPr txBox="1"/>
      </xdr:nvSpPr>
      <xdr:spPr>
        <a:xfrm>
          <a:off x="5041900" y="1442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137,614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143165</xdr:rowOff>
    </xdr:from>
    <xdr:to>
      <xdr:col>6</xdr:col>
      <xdr:colOff>50800</xdr:colOff>
      <xdr:row>84</xdr:row>
      <xdr:rowOff>73315</xdr:rowOff>
    </xdr:to>
    <xdr:sp macro="" textlink="">
      <xdr:nvSpPr>
        <xdr:cNvPr id="212" name="円/楕円 211"/>
        <xdr:cNvSpPr/>
      </xdr:nvSpPr>
      <xdr:spPr>
        <a:xfrm>
          <a:off x="4064000" y="143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58092</xdr:rowOff>
    </xdr:from>
    <xdr:ext cx="736600" cy="259045"/>
    <xdr:sp macro="" textlink="">
      <xdr:nvSpPr>
        <xdr:cNvPr id="213" name="テキスト ボックス 212"/>
        <xdr:cNvSpPr txBox="1"/>
      </xdr:nvSpPr>
      <xdr:spPr>
        <a:xfrm>
          <a:off x="3733800" y="14459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127,536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149671</xdr:rowOff>
    </xdr:from>
    <xdr:to>
      <xdr:col>4</xdr:col>
      <xdr:colOff>533400</xdr:colOff>
      <xdr:row>84</xdr:row>
      <xdr:rowOff>79821</xdr:rowOff>
    </xdr:to>
    <xdr:sp macro="" textlink="">
      <xdr:nvSpPr>
        <xdr:cNvPr id="214" name="円/楕円 213"/>
        <xdr:cNvSpPr/>
      </xdr:nvSpPr>
      <xdr:spPr>
        <a:xfrm>
          <a:off x="3175000" y="143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64598</xdr:rowOff>
    </xdr:from>
    <xdr:ext cx="762000" cy="259045"/>
    <xdr:sp macro="" textlink="">
      <xdr:nvSpPr>
        <xdr:cNvPr id="215" name="テキスト ボックス 214"/>
        <xdr:cNvSpPr txBox="1"/>
      </xdr:nvSpPr>
      <xdr:spPr>
        <a:xfrm>
          <a:off x="2844800" y="1446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128,345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141283</xdr:rowOff>
    </xdr:from>
    <xdr:to>
      <xdr:col>3</xdr:col>
      <xdr:colOff>330200</xdr:colOff>
      <xdr:row>84</xdr:row>
      <xdr:rowOff>71433</xdr:rowOff>
    </xdr:to>
    <xdr:sp macro="" textlink="">
      <xdr:nvSpPr>
        <xdr:cNvPr id="216" name="円/楕円 215"/>
        <xdr:cNvSpPr/>
      </xdr:nvSpPr>
      <xdr:spPr>
        <a:xfrm>
          <a:off x="2286000" y="143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56210</xdr:rowOff>
    </xdr:from>
    <xdr:ext cx="762000" cy="259045"/>
    <xdr:sp macro="" textlink="">
      <xdr:nvSpPr>
        <xdr:cNvPr id="217" name="テキスト ボックス 216"/>
        <xdr:cNvSpPr txBox="1"/>
      </xdr:nvSpPr>
      <xdr:spPr>
        <a:xfrm>
          <a:off x="1955800" y="1445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127,302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140670</xdr:rowOff>
    </xdr:from>
    <xdr:to>
      <xdr:col>2</xdr:col>
      <xdr:colOff>127000</xdr:colOff>
      <xdr:row>84</xdr:row>
      <xdr:rowOff>70820</xdr:rowOff>
    </xdr:to>
    <xdr:sp macro="" textlink="">
      <xdr:nvSpPr>
        <xdr:cNvPr id="218" name="円/楕円 217"/>
        <xdr:cNvSpPr/>
      </xdr:nvSpPr>
      <xdr:spPr>
        <a:xfrm>
          <a:off x="1397000" y="143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55597</xdr:rowOff>
    </xdr:from>
    <xdr:ext cx="762000" cy="259045"/>
    <xdr:sp macro="" textlink="">
      <xdr:nvSpPr>
        <xdr:cNvPr id="219" name="テキスト ボックス 218"/>
        <xdr:cNvSpPr txBox="1"/>
      </xdr:nvSpPr>
      <xdr:spPr>
        <a:xfrm>
          <a:off x="1066800" y="144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ラスパイレス指数は類似団体に比べて、低い数値で推移している。本町では、財政健全化推進プランにより、職階に応じて</a:t>
          </a:r>
          <a:r>
            <a:rPr kumimoji="1" lang="en-US" altLang="ja-JP" sz="1300">
              <a:latin typeface="ＭＳ Ｐゴシック"/>
            </a:rPr>
            <a:t>2</a:t>
          </a:r>
          <a:r>
            <a:rPr kumimoji="1" lang="ja-JP" altLang="en-US" sz="1300">
              <a:latin typeface="ＭＳ Ｐゴシック"/>
            </a:rPr>
            <a:t>％から</a:t>
          </a:r>
          <a:r>
            <a:rPr kumimoji="1" lang="en-US" altLang="ja-JP" sz="1300">
              <a:latin typeface="ＭＳ Ｐゴシック"/>
            </a:rPr>
            <a:t>7</a:t>
          </a:r>
          <a:r>
            <a:rPr kumimoji="1" lang="ja-JP" altLang="en-US" sz="1300">
              <a:latin typeface="ＭＳ Ｐゴシック"/>
            </a:rPr>
            <a:t>％の職員給与カットを行っている。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166007</xdr:rowOff>
    </xdr:from>
    <xdr:to>
      <xdr:col>24</xdr:col>
      <xdr:colOff>558800</xdr:colOff>
      <xdr:row>82</xdr:row>
      <xdr:rowOff>6048</xdr:rowOff>
    </xdr:to>
    <xdr:cxnSp macro="">
      <xdr:nvCxnSpPr>
        <xdr:cNvPr id="255" name="直線コネクタ 254"/>
        <xdr:cNvCxnSpPr/>
      </xdr:nvCxnSpPr>
      <xdr:spPr>
        <a:xfrm>
          <a:off x="16179800" y="140534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166007</xdr:rowOff>
    </xdr:from>
    <xdr:to>
      <xdr:col>23</xdr:col>
      <xdr:colOff>406400</xdr:colOff>
      <xdr:row>86</xdr:row>
      <xdr:rowOff>9677</xdr:rowOff>
    </xdr:to>
    <xdr:cxnSp macro="">
      <xdr:nvCxnSpPr>
        <xdr:cNvPr id="258" name="直線コネクタ 257"/>
        <xdr:cNvCxnSpPr/>
      </xdr:nvCxnSpPr>
      <xdr:spPr>
        <a:xfrm flipV="1">
          <a:off x="15290800" y="14053457"/>
          <a:ext cx="889000" cy="70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9677</xdr:rowOff>
    </xdr:from>
    <xdr:to>
      <xdr:col>22</xdr:col>
      <xdr:colOff>203200</xdr:colOff>
      <xdr:row>86</xdr:row>
      <xdr:rowOff>101600</xdr:rowOff>
    </xdr:to>
    <xdr:cxnSp macro="">
      <xdr:nvCxnSpPr>
        <xdr:cNvPr id="261" name="直線コネクタ 260"/>
        <xdr:cNvCxnSpPr/>
      </xdr:nvCxnSpPr>
      <xdr:spPr>
        <a:xfrm flipV="1">
          <a:off x="14401800" y="147543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39612</xdr:rowOff>
    </xdr:from>
    <xdr:to>
      <xdr:col>21</xdr:col>
      <xdr:colOff>0</xdr:colOff>
      <xdr:row>86</xdr:row>
      <xdr:rowOff>101600</xdr:rowOff>
    </xdr:to>
    <xdr:cxnSp macro="">
      <xdr:nvCxnSpPr>
        <xdr:cNvPr id="264" name="直線コネクタ 263"/>
        <xdr:cNvCxnSpPr/>
      </xdr:nvCxnSpPr>
      <xdr:spPr>
        <a:xfrm>
          <a:off x="13512800" y="13927062"/>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74" name="円/楕円 273"/>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143225</xdr:rowOff>
    </xdr:from>
    <xdr:ext cx="762000" cy="259045"/>
    <xdr:sp macro="" textlink="">
      <xdr:nvSpPr>
        <xdr:cNvPr id="275" name="給与水準   （国との比較）該当値テキスト"/>
        <xdr:cNvSpPr txBox="1"/>
      </xdr:nvSpPr>
      <xdr:spPr>
        <a:xfrm>
          <a:off x="17106900" y="138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115207</xdr:rowOff>
    </xdr:from>
    <xdr:to>
      <xdr:col>23</xdr:col>
      <xdr:colOff>457200</xdr:colOff>
      <xdr:row>82</xdr:row>
      <xdr:rowOff>45357</xdr:rowOff>
    </xdr:to>
    <xdr:sp macro="" textlink="">
      <xdr:nvSpPr>
        <xdr:cNvPr id="276" name="円/楕円 275"/>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55534</xdr:rowOff>
    </xdr:from>
    <xdr:ext cx="736600" cy="259045"/>
    <xdr:sp macro="" textlink="">
      <xdr:nvSpPr>
        <xdr:cNvPr id="277" name="テキスト ボックス 276"/>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130327</xdr:rowOff>
    </xdr:from>
    <xdr:to>
      <xdr:col>22</xdr:col>
      <xdr:colOff>254000</xdr:colOff>
      <xdr:row>86</xdr:row>
      <xdr:rowOff>60477</xdr:rowOff>
    </xdr:to>
    <xdr:sp macro="" textlink="">
      <xdr:nvSpPr>
        <xdr:cNvPr id="278" name="円/楕円 277"/>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70654</xdr:rowOff>
    </xdr:from>
    <xdr:ext cx="762000" cy="259045"/>
    <xdr:sp macro="" textlink="">
      <xdr:nvSpPr>
        <xdr:cNvPr id="279" name="テキスト ボックス 278"/>
        <xdr:cNvSpPr txBox="1"/>
      </xdr:nvSpPr>
      <xdr:spPr>
        <a:xfrm>
          <a:off x="14909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80" name="円/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81" name="テキスト ボックス 280"/>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160262</xdr:rowOff>
    </xdr:from>
    <xdr:to>
      <xdr:col>19</xdr:col>
      <xdr:colOff>533400</xdr:colOff>
      <xdr:row>81</xdr:row>
      <xdr:rowOff>90412</xdr:rowOff>
    </xdr:to>
    <xdr:sp macro="" textlink="">
      <xdr:nvSpPr>
        <xdr:cNvPr id="282" name="円/楕円 281"/>
        <xdr:cNvSpPr/>
      </xdr:nvSpPr>
      <xdr:spPr>
        <a:xfrm>
          <a:off x="13462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100589</xdr:rowOff>
    </xdr:from>
    <xdr:ext cx="762000" cy="259045"/>
    <xdr:sp macro="" textlink="">
      <xdr:nvSpPr>
        <xdr:cNvPr id="283" name="テキスト ボックス 282"/>
        <xdr:cNvSpPr txBox="1"/>
      </xdr:nvSpPr>
      <xdr:spPr>
        <a:xfrm>
          <a:off x="13131800" y="1364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本町では、従前からの財政健全化策に加え、平成</a:t>
          </a:r>
          <a:r>
            <a:rPr kumimoji="1" lang="en-US" altLang="ja-JP" sz="1300">
              <a:latin typeface="ＭＳ Ｐゴシック"/>
            </a:rPr>
            <a:t>26</a:t>
          </a:r>
          <a:r>
            <a:rPr kumimoji="1" lang="ja-JP" altLang="en-US" sz="1300">
              <a:latin typeface="ＭＳ Ｐゴシック"/>
            </a:rPr>
            <a:t>年度から開始している財政健全化推進プランを進めることにより職員数の削減を図っている。</a:t>
          </a:r>
          <a:endParaRPr kumimoji="1" lang="en-US" altLang="ja-JP" sz="1300">
            <a:latin typeface="ＭＳ Ｐゴシック"/>
          </a:endParaRPr>
        </a:p>
        <a:p>
          <a:r>
            <a:rPr kumimoji="1" lang="ja-JP" altLang="en-US" sz="1300">
              <a:latin typeface="ＭＳ Ｐゴシック"/>
            </a:rPr>
            <a:t>　一方で、人口減少も高い割合で進んでいるため、人口当たりの職員数は減少していないが、引き続き、このプランに沿って職員数の削減を図る。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161895</xdr:rowOff>
    </xdr:from>
    <xdr:to>
      <xdr:col>24</xdr:col>
      <xdr:colOff>558800</xdr:colOff>
      <xdr:row>62</xdr:row>
      <xdr:rowOff>5383</xdr:rowOff>
    </xdr:to>
    <xdr:cxnSp macro="">
      <xdr:nvCxnSpPr>
        <xdr:cNvPr id="320" name="直線コネクタ 319"/>
        <xdr:cNvCxnSpPr/>
      </xdr:nvCxnSpPr>
      <xdr:spPr>
        <a:xfrm>
          <a:off x="16179800" y="10620345"/>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161895</xdr:rowOff>
    </xdr:from>
    <xdr:to>
      <xdr:col>23</xdr:col>
      <xdr:colOff>406400</xdr:colOff>
      <xdr:row>61</xdr:row>
      <xdr:rowOff>169938</xdr:rowOff>
    </xdr:to>
    <xdr:cxnSp macro="">
      <xdr:nvCxnSpPr>
        <xdr:cNvPr id="323" name="直線コネクタ 322"/>
        <xdr:cNvCxnSpPr/>
      </xdr:nvCxnSpPr>
      <xdr:spPr>
        <a:xfrm flipV="1">
          <a:off x="15290800" y="106203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169938</xdr:rowOff>
    </xdr:from>
    <xdr:to>
      <xdr:col>22</xdr:col>
      <xdr:colOff>203200</xdr:colOff>
      <xdr:row>61</xdr:row>
      <xdr:rowOff>169938</xdr:rowOff>
    </xdr:to>
    <xdr:cxnSp macro="">
      <xdr:nvCxnSpPr>
        <xdr:cNvPr id="326" name="直線コネクタ 325"/>
        <xdr:cNvCxnSpPr/>
      </xdr:nvCxnSpPr>
      <xdr:spPr>
        <a:xfrm>
          <a:off x="14401800" y="1062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169938</xdr:rowOff>
    </xdr:from>
    <xdr:to>
      <xdr:col>21</xdr:col>
      <xdr:colOff>0</xdr:colOff>
      <xdr:row>62</xdr:row>
      <xdr:rowOff>20320</xdr:rowOff>
    </xdr:to>
    <xdr:cxnSp macro="">
      <xdr:nvCxnSpPr>
        <xdr:cNvPr id="329" name="直線コネクタ 328"/>
        <xdr:cNvCxnSpPr/>
      </xdr:nvCxnSpPr>
      <xdr:spPr>
        <a:xfrm flipV="1">
          <a:off x="13512800" y="1062838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126033</xdr:rowOff>
    </xdr:from>
    <xdr:to>
      <xdr:col>24</xdr:col>
      <xdr:colOff>609600</xdr:colOff>
      <xdr:row>62</xdr:row>
      <xdr:rowOff>56183</xdr:rowOff>
    </xdr:to>
    <xdr:sp macro="" textlink="">
      <xdr:nvSpPr>
        <xdr:cNvPr id="339" name="円/楕円 338"/>
        <xdr:cNvSpPr/>
      </xdr:nvSpPr>
      <xdr:spPr>
        <a:xfrm>
          <a:off x="169672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98110</xdr:rowOff>
    </xdr:from>
    <xdr:ext cx="762000" cy="259045"/>
    <xdr:sp macro="" textlink="">
      <xdr:nvSpPr>
        <xdr:cNvPr id="340" name="定員管理の状況該当値テキスト"/>
        <xdr:cNvSpPr txBox="1"/>
      </xdr:nvSpPr>
      <xdr:spPr>
        <a:xfrm>
          <a:off x="17106900" y="105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111095</xdr:rowOff>
    </xdr:from>
    <xdr:to>
      <xdr:col>23</xdr:col>
      <xdr:colOff>457200</xdr:colOff>
      <xdr:row>62</xdr:row>
      <xdr:rowOff>41245</xdr:rowOff>
    </xdr:to>
    <xdr:sp macro="" textlink="">
      <xdr:nvSpPr>
        <xdr:cNvPr id="341" name="円/楕円 340"/>
        <xdr:cNvSpPr/>
      </xdr:nvSpPr>
      <xdr:spPr>
        <a:xfrm>
          <a:off x="161290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26022</xdr:rowOff>
    </xdr:from>
    <xdr:ext cx="736600" cy="259045"/>
    <xdr:sp macro="" textlink="">
      <xdr:nvSpPr>
        <xdr:cNvPr id="342" name="テキスト ボックス 341"/>
        <xdr:cNvSpPr txBox="1"/>
      </xdr:nvSpPr>
      <xdr:spPr>
        <a:xfrm>
          <a:off x="15798800" y="10655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119138</xdr:rowOff>
    </xdr:from>
    <xdr:to>
      <xdr:col>22</xdr:col>
      <xdr:colOff>254000</xdr:colOff>
      <xdr:row>62</xdr:row>
      <xdr:rowOff>49288</xdr:rowOff>
    </xdr:to>
    <xdr:sp macro="" textlink="">
      <xdr:nvSpPr>
        <xdr:cNvPr id="343" name="円/楕円 342"/>
        <xdr:cNvSpPr/>
      </xdr:nvSpPr>
      <xdr:spPr>
        <a:xfrm>
          <a:off x="15240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34065</xdr:rowOff>
    </xdr:from>
    <xdr:ext cx="762000" cy="259045"/>
    <xdr:sp macro="" textlink="">
      <xdr:nvSpPr>
        <xdr:cNvPr id="344" name="テキスト ボックス 343"/>
        <xdr:cNvSpPr txBox="1"/>
      </xdr:nvSpPr>
      <xdr:spPr>
        <a:xfrm>
          <a:off x="14909800" y="1066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119138</xdr:rowOff>
    </xdr:from>
    <xdr:to>
      <xdr:col>21</xdr:col>
      <xdr:colOff>50800</xdr:colOff>
      <xdr:row>62</xdr:row>
      <xdr:rowOff>49288</xdr:rowOff>
    </xdr:to>
    <xdr:sp macro="" textlink="">
      <xdr:nvSpPr>
        <xdr:cNvPr id="345" name="円/楕円 344"/>
        <xdr:cNvSpPr/>
      </xdr:nvSpPr>
      <xdr:spPr>
        <a:xfrm>
          <a:off x="14351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34065</xdr:rowOff>
    </xdr:from>
    <xdr:ext cx="762000" cy="259045"/>
    <xdr:sp macro="" textlink="">
      <xdr:nvSpPr>
        <xdr:cNvPr id="346" name="テキスト ボックス 345"/>
        <xdr:cNvSpPr txBox="1"/>
      </xdr:nvSpPr>
      <xdr:spPr>
        <a:xfrm>
          <a:off x="14020800" y="1066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47" name="円/楕円 346"/>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55897</xdr:rowOff>
    </xdr:from>
    <xdr:ext cx="762000" cy="259045"/>
    <xdr:sp macro="" textlink="">
      <xdr:nvSpPr>
        <xdr:cNvPr id="348" name="テキスト ボックス 347"/>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実質公債費比率は、昨年度とほぼ横ばいの</a:t>
          </a:r>
          <a:r>
            <a:rPr kumimoji="1" lang="en-US" altLang="ja-JP" sz="1300">
              <a:latin typeface="ＭＳ Ｐゴシック"/>
            </a:rPr>
            <a:t>6.1</a:t>
          </a:r>
          <a:r>
            <a:rPr kumimoji="1" lang="ja-JP" altLang="en-US" sz="1300">
              <a:latin typeface="ＭＳ Ｐゴシック"/>
            </a:rPr>
            <a:t>％となっており、類似団体と比べて、低い数値となっている。</a:t>
          </a:r>
          <a:endParaRPr kumimoji="1" lang="en-US" altLang="ja-JP" sz="1300">
            <a:latin typeface="ＭＳ Ｐゴシック"/>
          </a:endParaRPr>
        </a:p>
        <a:p>
          <a:r>
            <a:rPr kumimoji="1" lang="ja-JP" altLang="en-US" sz="1300">
              <a:latin typeface="ＭＳ Ｐゴシック"/>
            </a:rPr>
            <a:t>　本町では、ここ数年は交付税措置のある地方債以外は発行しない方向で起債額を抑制しており、できる限り今後もこの方針を維持することにより、実質公債費比率の数値を抑制していきたいと考えている。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44027</xdr:rowOff>
    </xdr:from>
    <xdr:to>
      <xdr:col>24</xdr:col>
      <xdr:colOff>558800</xdr:colOff>
      <xdr:row>41</xdr:row>
      <xdr:rowOff>52070</xdr:rowOff>
    </xdr:to>
    <xdr:cxnSp macro="">
      <xdr:nvCxnSpPr>
        <xdr:cNvPr id="381" name="直線コネクタ 380"/>
        <xdr:cNvCxnSpPr/>
      </xdr:nvCxnSpPr>
      <xdr:spPr>
        <a:xfrm flipV="1">
          <a:off x="16179800" y="70734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52070</xdr:rowOff>
    </xdr:to>
    <xdr:cxnSp macro="">
      <xdr:nvCxnSpPr>
        <xdr:cNvPr id="384" name="直線コネクタ 383"/>
        <xdr:cNvCxnSpPr/>
      </xdr:nvCxnSpPr>
      <xdr:spPr>
        <a:xfrm>
          <a:off x="15290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3810</xdr:rowOff>
    </xdr:to>
    <xdr:cxnSp macro="">
      <xdr:nvCxnSpPr>
        <xdr:cNvPr id="387" name="直線コネクタ 386"/>
        <xdr:cNvCxnSpPr/>
      </xdr:nvCxnSpPr>
      <xdr:spPr>
        <a:xfrm>
          <a:off x="14401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94827</xdr:rowOff>
    </xdr:from>
    <xdr:to>
      <xdr:col>21</xdr:col>
      <xdr:colOff>0</xdr:colOff>
      <xdr:row>40</xdr:row>
      <xdr:rowOff>127000</xdr:rowOff>
    </xdr:to>
    <xdr:cxnSp macro="">
      <xdr:nvCxnSpPr>
        <xdr:cNvPr id="390" name="直線コネクタ 389"/>
        <xdr:cNvCxnSpPr/>
      </xdr:nvCxnSpPr>
      <xdr:spPr>
        <a:xfrm>
          <a:off x="13512800" y="69528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164677</xdr:rowOff>
    </xdr:from>
    <xdr:to>
      <xdr:col>24</xdr:col>
      <xdr:colOff>609600</xdr:colOff>
      <xdr:row>41</xdr:row>
      <xdr:rowOff>94827</xdr:rowOff>
    </xdr:to>
    <xdr:sp macro="" textlink="">
      <xdr:nvSpPr>
        <xdr:cNvPr id="400" name="円/楕円 399"/>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9754</xdr:rowOff>
    </xdr:from>
    <xdr:ext cx="762000" cy="259045"/>
    <xdr:sp macro="" textlink="">
      <xdr:nvSpPr>
        <xdr:cNvPr id="401" name="公債費負担の状況該当値テキスト"/>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402" name="円/楕円 401"/>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403" name="テキスト ボックス 402"/>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4" name="円/楕円 403"/>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5" name="テキスト ボックス 404"/>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6" name="円/楕円 405"/>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07" name="テキスト ボックス 406"/>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44027</xdr:rowOff>
    </xdr:from>
    <xdr:to>
      <xdr:col>19</xdr:col>
      <xdr:colOff>533400</xdr:colOff>
      <xdr:row>40</xdr:row>
      <xdr:rowOff>145627</xdr:rowOff>
    </xdr:to>
    <xdr:sp macro="" textlink="">
      <xdr:nvSpPr>
        <xdr:cNvPr id="408" name="円/楕円 407"/>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155804</xdr:rowOff>
    </xdr:from>
    <xdr:ext cx="762000" cy="259045"/>
    <xdr:sp macro="" textlink="">
      <xdr:nvSpPr>
        <xdr:cNvPr id="409" name="テキスト ボックス 408"/>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将来負担比率は、職員数の減による退職手当負担見込額の減や、一部事務組合の起債残高減による組合等負担見込額の減などにより、将来負担見込額は前年度に比べて減少したものの、基金の取り崩しにより充当可能基金が減少したことや、町税・普通交付税の減により標準財政規模が減となったことにより、将来負担比率が若干上昇した。</a:t>
          </a:r>
          <a:endParaRPr kumimoji="1" lang="en-US" altLang="ja-JP" sz="1300">
            <a:latin typeface="ＭＳ Ｐゴシック"/>
          </a:endParaRPr>
        </a:p>
        <a:p>
          <a:r>
            <a:rPr kumimoji="1" lang="ja-JP" altLang="en-US" sz="1300">
              <a:latin typeface="ＭＳ Ｐゴシック"/>
            </a:rPr>
            <a:t>　今後、財政健全化推進プランの実施により人件費の圧縮を図ることにより将来負担額を減少させるともに、まちひとしごと創生総合戦略による活性化策により、税収の増を図っていく。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8043</xdr:rowOff>
    </xdr:from>
    <xdr:to>
      <xdr:col>24</xdr:col>
      <xdr:colOff>558800</xdr:colOff>
      <xdr:row>15</xdr:row>
      <xdr:rowOff>23326</xdr:rowOff>
    </xdr:to>
    <xdr:cxnSp macro="">
      <xdr:nvCxnSpPr>
        <xdr:cNvPr id="443" name="直線コネクタ 442"/>
        <xdr:cNvCxnSpPr/>
      </xdr:nvCxnSpPr>
      <xdr:spPr>
        <a:xfrm>
          <a:off x="16179800" y="2579793"/>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8043</xdr:rowOff>
    </xdr:from>
    <xdr:to>
      <xdr:col>23</xdr:col>
      <xdr:colOff>406400</xdr:colOff>
      <xdr:row>15</xdr:row>
      <xdr:rowOff>54695</xdr:rowOff>
    </xdr:to>
    <xdr:cxnSp macro="">
      <xdr:nvCxnSpPr>
        <xdr:cNvPr id="446" name="直線コネクタ 445"/>
        <xdr:cNvCxnSpPr/>
      </xdr:nvCxnSpPr>
      <xdr:spPr>
        <a:xfrm flipV="1">
          <a:off x="15290800" y="2579793"/>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54695</xdr:rowOff>
    </xdr:from>
    <xdr:to>
      <xdr:col>22</xdr:col>
      <xdr:colOff>203200</xdr:colOff>
      <xdr:row>16</xdr:row>
      <xdr:rowOff>16764</xdr:rowOff>
    </xdr:to>
    <xdr:cxnSp macro="">
      <xdr:nvCxnSpPr>
        <xdr:cNvPr id="449" name="直線コネクタ 448"/>
        <xdr:cNvCxnSpPr/>
      </xdr:nvCxnSpPr>
      <xdr:spPr>
        <a:xfrm flipV="1">
          <a:off x="14401800" y="2626445"/>
          <a:ext cx="889000" cy="1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16764</xdr:rowOff>
    </xdr:from>
    <xdr:to>
      <xdr:col>21</xdr:col>
      <xdr:colOff>0</xdr:colOff>
      <xdr:row>17</xdr:row>
      <xdr:rowOff>15028</xdr:rowOff>
    </xdr:to>
    <xdr:cxnSp macro="">
      <xdr:nvCxnSpPr>
        <xdr:cNvPr id="452" name="直線コネクタ 451"/>
        <xdr:cNvCxnSpPr/>
      </xdr:nvCxnSpPr>
      <xdr:spPr>
        <a:xfrm flipV="1">
          <a:off x="13512800" y="2759964"/>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6" name="テキスト ボックス 45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143976</xdr:rowOff>
    </xdr:from>
    <xdr:to>
      <xdr:col>24</xdr:col>
      <xdr:colOff>609600</xdr:colOff>
      <xdr:row>15</xdr:row>
      <xdr:rowOff>74126</xdr:rowOff>
    </xdr:to>
    <xdr:sp macro="" textlink="">
      <xdr:nvSpPr>
        <xdr:cNvPr id="462" name="円/楕円 461"/>
        <xdr:cNvSpPr/>
      </xdr:nvSpPr>
      <xdr:spPr>
        <a:xfrm>
          <a:off x="16967200" y="25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116053</xdr:rowOff>
    </xdr:from>
    <xdr:ext cx="762000" cy="259045"/>
    <xdr:sp macro="" textlink="">
      <xdr:nvSpPr>
        <xdr:cNvPr id="463" name="将来負担の状況該当値テキスト"/>
        <xdr:cNvSpPr txBox="1"/>
      </xdr:nvSpPr>
      <xdr:spPr>
        <a:xfrm>
          <a:off x="17106900" y="251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128693</xdr:rowOff>
    </xdr:from>
    <xdr:to>
      <xdr:col>23</xdr:col>
      <xdr:colOff>457200</xdr:colOff>
      <xdr:row>15</xdr:row>
      <xdr:rowOff>58843</xdr:rowOff>
    </xdr:to>
    <xdr:sp macro="" textlink="">
      <xdr:nvSpPr>
        <xdr:cNvPr id="464" name="円/楕円 463"/>
        <xdr:cNvSpPr/>
      </xdr:nvSpPr>
      <xdr:spPr>
        <a:xfrm>
          <a:off x="16129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43620</xdr:rowOff>
    </xdr:from>
    <xdr:ext cx="736600" cy="259045"/>
    <xdr:sp macro="" textlink="">
      <xdr:nvSpPr>
        <xdr:cNvPr id="465" name="テキスト ボックス 464"/>
        <xdr:cNvSpPr txBox="1"/>
      </xdr:nvSpPr>
      <xdr:spPr>
        <a:xfrm>
          <a:off x="15798800" y="261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3895</xdr:rowOff>
    </xdr:from>
    <xdr:to>
      <xdr:col>22</xdr:col>
      <xdr:colOff>254000</xdr:colOff>
      <xdr:row>15</xdr:row>
      <xdr:rowOff>105495</xdr:rowOff>
    </xdr:to>
    <xdr:sp macro="" textlink="">
      <xdr:nvSpPr>
        <xdr:cNvPr id="466" name="円/楕円 465"/>
        <xdr:cNvSpPr/>
      </xdr:nvSpPr>
      <xdr:spPr>
        <a:xfrm>
          <a:off x="15240000" y="25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90272</xdr:rowOff>
    </xdr:from>
    <xdr:ext cx="762000" cy="259045"/>
    <xdr:sp macro="" textlink="">
      <xdr:nvSpPr>
        <xdr:cNvPr id="467" name="テキスト ボックス 466"/>
        <xdr:cNvSpPr txBox="1"/>
      </xdr:nvSpPr>
      <xdr:spPr>
        <a:xfrm>
          <a:off x="14909800" y="266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137414</xdr:rowOff>
    </xdr:from>
    <xdr:to>
      <xdr:col>21</xdr:col>
      <xdr:colOff>50800</xdr:colOff>
      <xdr:row>16</xdr:row>
      <xdr:rowOff>67564</xdr:rowOff>
    </xdr:to>
    <xdr:sp macro="" textlink="">
      <xdr:nvSpPr>
        <xdr:cNvPr id="468" name="円/楕円 467"/>
        <xdr:cNvSpPr/>
      </xdr:nvSpPr>
      <xdr:spPr>
        <a:xfrm>
          <a:off x="14351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52341</xdr:rowOff>
    </xdr:from>
    <xdr:ext cx="762000" cy="259045"/>
    <xdr:sp macro="" textlink="">
      <xdr:nvSpPr>
        <xdr:cNvPr id="469" name="テキスト ボックス 468"/>
        <xdr:cNvSpPr txBox="1"/>
      </xdr:nvSpPr>
      <xdr:spPr>
        <a:xfrm>
          <a:off x="14020800" y="279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135678</xdr:rowOff>
    </xdr:from>
    <xdr:to>
      <xdr:col>19</xdr:col>
      <xdr:colOff>533400</xdr:colOff>
      <xdr:row>17</xdr:row>
      <xdr:rowOff>65828</xdr:rowOff>
    </xdr:to>
    <xdr:sp macro="" textlink="">
      <xdr:nvSpPr>
        <xdr:cNvPr id="470" name="円/楕円 469"/>
        <xdr:cNvSpPr/>
      </xdr:nvSpPr>
      <xdr:spPr>
        <a:xfrm>
          <a:off x="13462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50605</xdr:rowOff>
    </xdr:from>
    <xdr:ext cx="762000" cy="259045"/>
    <xdr:sp macro="" textlink="">
      <xdr:nvSpPr>
        <xdr:cNvPr id="471" name="テキスト ボックス 470"/>
        <xdr:cNvSpPr txBox="1"/>
      </xdr:nvSpPr>
      <xdr:spPr>
        <a:xfrm>
          <a:off x="13131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21,400
21,321
34.34
6,450,386
6,102,767
210,230
4,523,334
6,083,870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本町は、東西を山で分断された地形になっており、東西それぞれの地域に公共施設が整備されていることにより、施設数・職員数が類似団体に比べて高くなっている。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年度は、定年退職者の増（</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名→</a:t>
          </a:r>
          <a:r>
            <a:rPr kumimoji="1" lang="en-US" altLang="ja-JP" sz="1300">
              <a:solidFill>
                <a:schemeClr val="dk1"/>
              </a:solidFill>
              <a:effectLst/>
              <a:latin typeface="+mn-lt"/>
              <a:ea typeface="+mn-ea"/>
              <a:cs typeface="+mn-cs"/>
            </a:rPr>
            <a:t>H26</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名）などにより人件費が増加している。今後、財政健全化推進プランにより職員数の削減を図り、人件費の減少に努めていく。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104140</xdr:rowOff>
    </xdr:from>
    <xdr:to>
      <xdr:col>7</xdr:col>
      <xdr:colOff>15875</xdr:colOff>
      <xdr:row>41</xdr:row>
      <xdr:rowOff>74422</xdr:rowOff>
    </xdr:to>
    <xdr:cxnSp macro="">
      <xdr:nvCxnSpPr>
        <xdr:cNvPr id="62" name="直線コネクタ 61"/>
        <xdr:cNvCxnSpPr/>
      </xdr:nvCxnSpPr>
      <xdr:spPr>
        <a:xfrm>
          <a:off x="3987800" y="696214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104140</xdr:rowOff>
    </xdr:from>
    <xdr:to>
      <xdr:col>5</xdr:col>
      <xdr:colOff>549275</xdr:colOff>
      <xdr:row>41</xdr:row>
      <xdr:rowOff>37846</xdr:rowOff>
    </xdr:to>
    <xdr:cxnSp macro="">
      <xdr:nvCxnSpPr>
        <xdr:cNvPr id="65" name="直線コネクタ 64"/>
        <xdr:cNvCxnSpPr/>
      </xdr:nvCxnSpPr>
      <xdr:spPr>
        <a:xfrm flipV="1">
          <a:off x="3098800" y="69621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37846</xdr:rowOff>
    </xdr:from>
    <xdr:to>
      <xdr:col>4</xdr:col>
      <xdr:colOff>346075</xdr:colOff>
      <xdr:row>41</xdr:row>
      <xdr:rowOff>56134</xdr:rowOff>
    </xdr:to>
    <xdr:cxnSp macro="">
      <xdr:nvCxnSpPr>
        <xdr:cNvPr id="68" name="直線コネクタ 67"/>
        <xdr:cNvCxnSpPr/>
      </xdr:nvCxnSpPr>
      <xdr:spPr>
        <a:xfrm flipV="1">
          <a:off x="2209800" y="70672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168148</xdr:rowOff>
    </xdr:from>
    <xdr:to>
      <xdr:col>3</xdr:col>
      <xdr:colOff>142875</xdr:colOff>
      <xdr:row>41</xdr:row>
      <xdr:rowOff>56134</xdr:rowOff>
    </xdr:to>
    <xdr:cxnSp macro="">
      <xdr:nvCxnSpPr>
        <xdr:cNvPr id="71" name="直線コネクタ 70"/>
        <xdr:cNvCxnSpPr/>
      </xdr:nvCxnSpPr>
      <xdr:spPr>
        <a:xfrm>
          <a:off x="1320800" y="70261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41</xdr:row>
      <xdr:rowOff>23622</xdr:rowOff>
    </xdr:from>
    <xdr:to>
      <xdr:col>7</xdr:col>
      <xdr:colOff>66675</xdr:colOff>
      <xdr:row>41</xdr:row>
      <xdr:rowOff>125222</xdr:rowOff>
    </xdr:to>
    <xdr:sp macro="" textlink="">
      <xdr:nvSpPr>
        <xdr:cNvPr id="81" name="円/楕円 80"/>
        <xdr:cNvSpPr/>
      </xdr:nvSpPr>
      <xdr:spPr>
        <a:xfrm>
          <a:off x="4775200" y="70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103649</xdr:rowOff>
    </xdr:from>
    <xdr:ext cx="762000" cy="259045"/>
    <xdr:sp macro="" textlink="">
      <xdr:nvSpPr>
        <xdr:cNvPr id="82" name="人件費該当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53340</xdr:rowOff>
    </xdr:from>
    <xdr:to>
      <xdr:col>5</xdr:col>
      <xdr:colOff>600075</xdr:colOff>
      <xdr:row>40</xdr:row>
      <xdr:rowOff>154940</xdr:rowOff>
    </xdr:to>
    <xdr:sp macro="" textlink="">
      <xdr:nvSpPr>
        <xdr:cNvPr id="83" name="円/楕円 82"/>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139717</xdr:rowOff>
    </xdr:from>
    <xdr:ext cx="736600" cy="259045"/>
    <xdr:sp macro="" textlink="">
      <xdr:nvSpPr>
        <xdr:cNvPr id="84" name="テキスト ボックス 83"/>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158496</xdr:rowOff>
    </xdr:from>
    <xdr:to>
      <xdr:col>4</xdr:col>
      <xdr:colOff>396875</xdr:colOff>
      <xdr:row>41</xdr:row>
      <xdr:rowOff>88646</xdr:rowOff>
    </xdr:to>
    <xdr:sp macro="" textlink="">
      <xdr:nvSpPr>
        <xdr:cNvPr id="85" name="円/楕円 84"/>
        <xdr:cNvSpPr/>
      </xdr:nvSpPr>
      <xdr:spPr>
        <a:xfrm>
          <a:off x="3048000" y="70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73423</xdr:rowOff>
    </xdr:from>
    <xdr:ext cx="762000" cy="259045"/>
    <xdr:sp macro="" textlink="">
      <xdr:nvSpPr>
        <xdr:cNvPr id="86" name="テキスト ボックス 85"/>
        <xdr:cNvSpPr txBox="1"/>
      </xdr:nvSpPr>
      <xdr:spPr>
        <a:xfrm>
          <a:off x="2717800" y="710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5334</xdr:rowOff>
    </xdr:from>
    <xdr:to>
      <xdr:col>3</xdr:col>
      <xdr:colOff>193675</xdr:colOff>
      <xdr:row>41</xdr:row>
      <xdr:rowOff>106934</xdr:rowOff>
    </xdr:to>
    <xdr:sp macro="" textlink="">
      <xdr:nvSpPr>
        <xdr:cNvPr id="87" name="円/楕円 86"/>
        <xdr:cNvSpPr/>
      </xdr:nvSpPr>
      <xdr:spPr>
        <a:xfrm>
          <a:off x="2159000" y="70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91711</xdr:rowOff>
    </xdr:from>
    <xdr:ext cx="762000" cy="259045"/>
    <xdr:sp macro="" textlink="">
      <xdr:nvSpPr>
        <xdr:cNvPr id="88" name="テキスト ボックス 87"/>
        <xdr:cNvSpPr txBox="1"/>
      </xdr:nvSpPr>
      <xdr:spPr>
        <a:xfrm>
          <a:off x="1828800" y="712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117348</xdr:rowOff>
    </xdr:from>
    <xdr:to>
      <xdr:col>1</xdr:col>
      <xdr:colOff>676275</xdr:colOff>
      <xdr:row>41</xdr:row>
      <xdr:rowOff>47498</xdr:rowOff>
    </xdr:to>
    <xdr:sp macro="" textlink="">
      <xdr:nvSpPr>
        <xdr:cNvPr id="89" name="円/楕円 88"/>
        <xdr:cNvSpPr/>
      </xdr:nvSpPr>
      <xdr:spPr>
        <a:xfrm>
          <a:off x="1270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32275</xdr:rowOff>
    </xdr:from>
    <xdr:ext cx="762000" cy="259045"/>
    <xdr:sp macro="" textlink="">
      <xdr:nvSpPr>
        <xdr:cNvPr id="90" name="テキスト ボックス 89"/>
        <xdr:cNvSpPr txBox="1"/>
      </xdr:nvSpPr>
      <xdr:spPr>
        <a:xfrm>
          <a:off x="939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本町は、東西を山で分断された地形になっており、東西それぞれの地域に公共施設が整備されていることにより、施設数が類似団体に比べて高くなっている。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年度は、施設の経年劣化などに伴い物件費も増となっている。</a:t>
          </a:r>
          <a:endParaRPr lang="ja-JP" altLang="ja-JP" sz="1300">
            <a:effectLst/>
          </a:endParaRPr>
        </a:p>
        <a:p>
          <a:r>
            <a:rPr kumimoji="1" lang="ja-JP" altLang="ja-JP" sz="1300">
              <a:solidFill>
                <a:schemeClr val="dk1"/>
              </a:solidFill>
              <a:effectLst/>
              <a:latin typeface="+mn-lt"/>
              <a:ea typeface="+mn-ea"/>
              <a:cs typeface="+mn-cs"/>
            </a:rPr>
            <a:t>　今後、財政健全化推進プランにより施設の統廃合を図り、物件費の減少に努めていく。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163576</xdr:rowOff>
    </xdr:from>
    <xdr:to>
      <xdr:col>24</xdr:col>
      <xdr:colOff>31750</xdr:colOff>
      <xdr:row>17</xdr:row>
      <xdr:rowOff>69850</xdr:rowOff>
    </xdr:to>
    <xdr:cxnSp macro="">
      <xdr:nvCxnSpPr>
        <xdr:cNvPr id="120" name="直線コネクタ 119"/>
        <xdr:cNvCxnSpPr/>
      </xdr:nvCxnSpPr>
      <xdr:spPr>
        <a:xfrm>
          <a:off x="15671800" y="29067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163576</xdr:rowOff>
    </xdr:from>
    <xdr:to>
      <xdr:col>22</xdr:col>
      <xdr:colOff>565150</xdr:colOff>
      <xdr:row>17</xdr:row>
      <xdr:rowOff>37846</xdr:rowOff>
    </xdr:to>
    <xdr:cxnSp macro="">
      <xdr:nvCxnSpPr>
        <xdr:cNvPr id="123" name="直線コネクタ 122"/>
        <xdr:cNvCxnSpPr/>
      </xdr:nvCxnSpPr>
      <xdr:spPr>
        <a:xfrm flipV="1">
          <a:off x="14782800" y="2906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19558</xdr:rowOff>
    </xdr:from>
    <xdr:to>
      <xdr:col>21</xdr:col>
      <xdr:colOff>361950</xdr:colOff>
      <xdr:row>17</xdr:row>
      <xdr:rowOff>37846</xdr:rowOff>
    </xdr:to>
    <xdr:cxnSp macro="">
      <xdr:nvCxnSpPr>
        <xdr:cNvPr id="126" name="直線コネクタ 125"/>
        <xdr:cNvCxnSpPr/>
      </xdr:nvCxnSpPr>
      <xdr:spPr>
        <a:xfrm>
          <a:off x="13893800" y="2934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19558</xdr:rowOff>
    </xdr:from>
    <xdr:to>
      <xdr:col>20</xdr:col>
      <xdr:colOff>158750</xdr:colOff>
      <xdr:row>17</xdr:row>
      <xdr:rowOff>46990</xdr:rowOff>
    </xdr:to>
    <xdr:cxnSp macro="">
      <xdr:nvCxnSpPr>
        <xdr:cNvPr id="129" name="直線コネクタ 128"/>
        <xdr:cNvCxnSpPr/>
      </xdr:nvCxnSpPr>
      <xdr:spPr>
        <a:xfrm flipV="1">
          <a:off x="13004800" y="2934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9" name="円/楕円 138"/>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0"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112776</xdr:rowOff>
    </xdr:from>
    <xdr:to>
      <xdr:col>22</xdr:col>
      <xdr:colOff>615950</xdr:colOff>
      <xdr:row>17</xdr:row>
      <xdr:rowOff>42926</xdr:rowOff>
    </xdr:to>
    <xdr:sp macro="" textlink="">
      <xdr:nvSpPr>
        <xdr:cNvPr id="141" name="円/楕円 140"/>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53103</xdr:rowOff>
    </xdr:from>
    <xdr:ext cx="736600" cy="259045"/>
    <xdr:sp macro="" textlink="">
      <xdr:nvSpPr>
        <xdr:cNvPr id="142" name="テキスト ボックス 141"/>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158496</xdr:rowOff>
    </xdr:from>
    <xdr:to>
      <xdr:col>21</xdr:col>
      <xdr:colOff>412750</xdr:colOff>
      <xdr:row>17</xdr:row>
      <xdr:rowOff>88646</xdr:rowOff>
    </xdr:to>
    <xdr:sp macro="" textlink="">
      <xdr:nvSpPr>
        <xdr:cNvPr id="143" name="円/楕円 142"/>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98823</xdr:rowOff>
    </xdr:from>
    <xdr:ext cx="762000" cy="259045"/>
    <xdr:sp macro="" textlink="">
      <xdr:nvSpPr>
        <xdr:cNvPr id="144" name="テキスト ボックス 143"/>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140208</xdr:rowOff>
    </xdr:from>
    <xdr:to>
      <xdr:col>20</xdr:col>
      <xdr:colOff>209550</xdr:colOff>
      <xdr:row>17</xdr:row>
      <xdr:rowOff>70358</xdr:rowOff>
    </xdr:to>
    <xdr:sp macro="" textlink="">
      <xdr:nvSpPr>
        <xdr:cNvPr id="145" name="円/楕円 144"/>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80535</xdr:rowOff>
    </xdr:from>
    <xdr:ext cx="762000" cy="259045"/>
    <xdr:sp macro="" textlink="">
      <xdr:nvSpPr>
        <xdr:cNvPr id="146" name="テキスト ボックス 145"/>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167640</xdr:rowOff>
    </xdr:from>
    <xdr:to>
      <xdr:col>19</xdr:col>
      <xdr:colOff>6350</xdr:colOff>
      <xdr:row>17</xdr:row>
      <xdr:rowOff>97790</xdr:rowOff>
    </xdr:to>
    <xdr:sp macro="" textlink="">
      <xdr:nvSpPr>
        <xdr:cNvPr id="147" name="円/楕円 146"/>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82567</xdr:rowOff>
    </xdr:from>
    <xdr:ext cx="762000" cy="259045"/>
    <xdr:sp macro="" textlink="">
      <xdr:nvSpPr>
        <xdr:cNvPr id="148" name="テキスト ボックス 147"/>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本町には、町内に民間の保育所がなく、保育所児童のほとんどが町立の保育所に通っており、民間保育所に係る扶助費が少ないことが類似団体に比べて扶助費の比率が低いことの要因となっている。</a:t>
          </a:r>
          <a:endParaRPr kumimoji="1" lang="en-US" altLang="ja-JP" sz="1300">
            <a:latin typeface="ＭＳ Ｐゴシック"/>
          </a:endParaRPr>
        </a:p>
        <a:p>
          <a:r>
            <a:rPr kumimoji="1" lang="ja-JP" altLang="en-US" sz="1300">
              <a:latin typeface="ＭＳ Ｐゴシック"/>
            </a:rPr>
            <a:t>　障害者自立支援事業に係る扶助費が増加傾向にあることや、高齢化に伴い、医療費も増加傾向にあることが今後の課題である。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152400</xdr:rowOff>
    </xdr:from>
    <xdr:to>
      <xdr:col>7</xdr:col>
      <xdr:colOff>15875</xdr:colOff>
      <xdr:row>53</xdr:row>
      <xdr:rowOff>19050</xdr:rowOff>
    </xdr:to>
    <xdr:cxnSp macro="">
      <xdr:nvCxnSpPr>
        <xdr:cNvPr id="181" name="直線コネクタ 180"/>
        <xdr:cNvCxnSpPr/>
      </xdr:nvCxnSpPr>
      <xdr:spPr>
        <a:xfrm>
          <a:off x="3987800" y="906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152400</xdr:rowOff>
    </xdr:from>
    <xdr:to>
      <xdr:col>5</xdr:col>
      <xdr:colOff>549275</xdr:colOff>
      <xdr:row>53</xdr:row>
      <xdr:rowOff>19050</xdr:rowOff>
    </xdr:to>
    <xdr:cxnSp macro="">
      <xdr:nvCxnSpPr>
        <xdr:cNvPr id="184" name="直線コネクタ 183"/>
        <xdr:cNvCxnSpPr/>
      </xdr:nvCxnSpPr>
      <xdr:spPr>
        <a:xfrm flipV="1">
          <a:off x="3098800" y="906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19050</xdr:rowOff>
    </xdr:from>
    <xdr:to>
      <xdr:col>4</xdr:col>
      <xdr:colOff>346075</xdr:colOff>
      <xdr:row>53</xdr:row>
      <xdr:rowOff>19050</xdr:rowOff>
    </xdr:to>
    <xdr:cxnSp macro="">
      <xdr:nvCxnSpPr>
        <xdr:cNvPr id="187" name="直線コネクタ 186"/>
        <xdr:cNvCxnSpPr/>
      </xdr:nvCxnSpPr>
      <xdr:spPr>
        <a:xfrm>
          <a:off x="2209800" y="910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88900</xdr:rowOff>
    </xdr:from>
    <xdr:to>
      <xdr:col>3</xdr:col>
      <xdr:colOff>142875</xdr:colOff>
      <xdr:row>53</xdr:row>
      <xdr:rowOff>19050</xdr:rowOff>
    </xdr:to>
    <xdr:cxnSp macro="">
      <xdr:nvCxnSpPr>
        <xdr:cNvPr id="190" name="直線コネクタ 189"/>
        <xdr:cNvCxnSpPr/>
      </xdr:nvCxnSpPr>
      <xdr:spPr>
        <a:xfrm>
          <a:off x="1320800" y="9004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139700</xdr:rowOff>
    </xdr:from>
    <xdr:to>
      <xdr:col>7</xdr:col>
      <xdr:colOff>66675</xdr:colOff>
      <xdr:row>53</xdr:row>
      <xdr:rowOff>69850</xdr:rowOff>
    </xdr:to>
    <xdr:sp macro="" textlink="">
      <xdr:nvSpPr>
        <xdr:cNvPr id="200" name="円/楕円 199"/>
        <xdr:cNvSpPr/>
      </xdr:nvSpPr>
      <xdr:spPr>
        <a:xfrm>
          <a:off x="47752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48277</xdr:rowOff>
    </xdr:from>
    <xdr:ext cx="762000" cy="259045"/>
    <xdr:sp macro="" textlink="">
      <xdr:nvSpPr>
        <xdr:cNvPr id="201" name="扶助費該当値テキスト"/>
        <xdr:cNvSpPr txBox="1"/>
      </xdr:nvSpPr>
      <xdr:spPr>
        <a:xfrm>
          <a:off x="4914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101600</xdr:rowOff>
    </xdr:from>
    <xdr:to>
      <xdr:col>5</xdr:col>
      <xdr:colOff>600075</xdr:colOff>
      <xdr:row>53</xdr:row>
      <xdr:rowOff>31750</xdr:rowOff>
    </xdr:to>
    <xdr:sp macro="" textlink="">
      <xdr:nvSpPr>
        <xdr:cNvPr id="202" name="円/楕円 201"/>
        <xdr:cNvSpPr/>
      </xdr:nvSpPr>
      <xdr:spPr>
        <a:xfrm>
          <a:off x="3937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41927</xdr:rowOff>
    </xdr:from>
    <xdr:ext cx="736600" cy="259045"/>
    <xdr:sp macro="" textlink="">
      <xdr:nvSpPr>
        <xdr:cNvPr id="203" name="テキスト ボックス 202"/>
        <xdr:cNvSpPr txBox="1"/>
      </xdr:nvSpPr>
      <xdr:spPr>
        <a:xfrm>
          <a:off x="3606800" y="878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139700</xdr:rowOff>
    </xdr:from>
    <xdr:to>
      <xdr:col>4</xdr:col>
      <xdr:colOff>396875</xdr:colOff>
      <xdr:row>53</xdr:row>
      <xdr:rowOff>69850</xdr:rowOff>
    </xdr:to>
    <xdr:sp macro="" textlink="">
      <xdr:nvSpPr>
        <xdr:cNvPr id="204" name="円/楕円 203"/>
        <xdr:cNvSpPr/>
      </xdr:nvSpPr>
      <xdr:spPr>
        <a:xfrm>
          <a:off x="3048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80027</xdr:rowOff>
    </xdr:from>
    <xdr:ext cx="762000" cy="259045"/>
    <xdr:sp macro="" textlink="">
      <xdr:nvSpPr>
        <xdr:cNvPr id="205" name="テキスト ボックス 204"/>
        <xdr:cNvSpPr txBox="1"/>
      </xdr:nvSpPr>
      <xdr:spPr>
        <a:xfrm>
          <a:off x="2717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139700</xdr:rowOff>
    </xdr:from>
    <xdr:to>
      <xdr:col>3</xdr:col>
      <xdr:colOff>193675</xdr:colOff>
      <xdr:row>53</xdr:row>
      <xdr:rowOff>69850</xdr:rowOff>
    </xdr:to>
    <xdr:sp macro="" textlink="">
      <xdr:nvSpPr>
        <xdr:cNvPr id="206" name="円/楕円 205"/>
        <xdr:cNvSpPr/>
      </xdr:nvSpPr>
      <xdr:spPr>
        <a:xfrm>
          <a:off x="2159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80027</xdr:rowOff>
    </xdr:from>
    <xdr:ext cx="762000" cy="259045"/>
    <xdr:sp macro="" textlink="">
      <xdr:nvSpPr>
        <xdr:cNvPr id="207" name="テキスト ボックス 206"/>
        <xdr:cNvSpPr txBox="1"/>
      </xdr:nvSpPr>
      <xdr:spPr>
        <a:xfrm>
          <a:off x="1828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38100</xdr:rowOff>
    </xdr:from>
    <xdr:to>
      <xdr:col>1</xdr:col>
      <xdr:colOff>676275</xdr:colOff>
      <xdr:row>52</xdr:row>
      <xdr:rowOff>139700</xdr:rowOff>
    </xdr:to>
    <xdr:sp macro="" textlink="">
      <xdr:nvSpPr>
        <xdr:cNvPr id="208" name="円/楕円 207"/>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149877</xdr:rowOff>
    </xdr:from>
    <xdr:ext cx="762000" cy="259045"/>
    <xdr:sp macro="" textlink="">
      <xdr:nvSpPr>
        <xdr:cNvPr id="209" name="テキスト ボックス 208"/>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その他は、維持補修費と繰出金によるものであるが、施設の老朽化に伴う維持補修費の増加と、高齢化に伴い、国民健康保険特別会計、介護保険特別会計への繰出金が年々増加傾向にある。</a:t>
          </a:r>
          <a:endParaRPr kumimoji="1" lang="en-US" altLang="ja-JP" sz="1300">
            <a:latin typeface="ＭＳ Ｐゴシック"/>
          </a:endParaRPr>
        </a:p>
        <a:p>
          <a:r>
            <a:rPr kumimoji="1" lang="ja-JP" altLang="en-US" sz="1300">
              <a:latin typeface="ＭＳ Ｐゴシック"/>
            </a:rPr>
            <a:t>　まちひとしごと創生総合戦略を基軸として、高齢化にも対応できるまちづくりを進めていく必要があると考える。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56134</xdr:rowOff>
    </xdr:from>
    <xdr:to>
      <xdr:col>24</xdr:col>
      <xdr:colOff>31750</xdr:colOff>
      <xdr:row>57</xdr:row>
      <xdr:rowOff>165862</xdr:rowOff>
    </xdr:to>
    <xdr:cxnSp macro="">
      <xdr:nvCxnSpPr>
        <xdr:cNvPr id="239" name="直線コネクタ 238"/>
        <xdr:cNvCxnSpPr/>
      </xdr:nvCxnSpPr>
      <xdr:spPr>
        <a:xfrm>
          <a:off x="15671800" y="982878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56134</xdr:rowOff>
    </xdr:from>
    <xdr:to>
      <xdr:col>22</xdr:col>
      <xdr:colOff>565150</xdr:colOff>
      <xdr:row>57</xdr:row>
      <xdr:rowOff>83566</xdr:rowOff>
    </xdr:to>
    <xdr:cxnSp macro="">
      <xdr:nvCxnSpPr>
        <xdr:cNvPr id="242" name="直線コネクタ 241"/>
        <xdr:cNvCxnSpPr/>
      </xdr:nvCxnSpPr>
      <xdr:spPr>
        <a:xfrm flipV="1">
          <a:off x="14782800" y="9828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163576</xdr:rowOff>
    </xdr:from>
    <xdr:to>
      <xdr:col>21</xdr:col>
      <xdr:colOff>361950</xdr:colOff>
      <xdr:row>57</xdr:row>
      <xdr:rowOff>83566</xdr:rowOff>
    </xdr:to>
    <xdr:cxnSp macro="">
      <xdr:nvCxnSpPr>
        <xdr:cNvPr id="245" name="直線コネクタ 244"/>
        <xdr:cNvCxnSpPr/>
      </xdr:nvCxnSpPr>
      <xdr:spPr>
        <a:xfrm>
          <a:off x="13893800" y="97647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122428</xdr:rowOff>
    </xdr:from>
    <xdr:to>
      <xdr:col>20</xdr:col>
      <xdr:colOff>158750</xdr:colOff>
      <xdr:row>56</xdr:row>
      <xdr:rowOff>163576</xdr:rowOff>
    </xdr:to>
    <xdr:cxnSp macro="">
      <xdr:nvCxnSpPr>
        <xdr:cNvPr id="248" name="直線コネクタ 247"/>
        <xdr:cNvCxnSpPr/>
      </xdr:nvCxnSpPr>
      <xdr:spPr>
        <a:xfrm>
          <a:off x="13004800" y="9723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115062</xdr:rowOff>
    </xdr:from>
    <xdr:to>
      <xdr:col>24</xdr:col>
      <xdr:colOff>82550</xdr:colOff>
      <xdr:row>58</xdr:row>
      <xdr:rowOff>45212</xdr:rowOff>
    </xdr:to>
    <xdr:sp macro="" textlink="">
      <xdr:nvSpPr>
        <xdr:cNvPr id="258" name="円/楕円 257"/>
        <xdr:cNvSpPr/>
      </xdr:nvSpPr>
      <xdr:spPr>
        <a:xfrm>
          <a:off x="164592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87139</xdr:rowOff>
    </xdr:from>
    <xdr:ext cx="762000" cy="259045"/>
    <xdr:sp macro="" textlink="">
      <xdr:nvSpPr>
        <xdr:cNvPr id="259" name="その他該当値テキスト"/>
        <xdr:cNvSpPr txBox="1"/>
      </xdr:nvSpPr>
      <xdr:spPr>
        <a:xfrm>
          <a:off x="165989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5334</xdr:rowOff>
    </xdr:from>
    <xdr:to>
      <xdr:col>22</xdr:col>
      <xdr:colOff>615950</xdr:colOff>
      <xdr:row>57</xdr:row>
      <xdr:rowOff>106934</xdr:rowOff>
    </xdr:to>
    <xdr:sp macro="" textlink="">
      <xdr:nvSpPr>
        <xdr:cNvPr id="260" name="円/楕円 259"/>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61" name="テキスト ボックス 260"/>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32766</xdr:rowOff>
    </xdr:from>
    <xdr:to>
      <xdr:col>21</xdr:col>
      <xdr:colOff>412750</xdr:colOff>
      <xdr:row>57</xdr:row>
      <xdr:rowOff>134366</xdr:rowOff>
    </xdr:to>
    <xdr:sp macro="" textlink="">
      <xdr:nvSpPr>
        <xdr:cNvPr id="262" name="円/楕円 261"/>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119143</xdr:rowOff>
    </xdr:from>
    <xdr:ext cx="762000" cy="259045"/>
    <xdr:sp macro="" textlink="">
      <xdr:nvSpPr>
        <xdr:cNvPr id="263" name="テキスト ボックス 262"/>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112776</xdr:rowOff>
    </xdr:from>
    <xdr:to>
      <xdr:col>20</xdr:col>
      <xdr:colOff>209550</xdr:colOff>
      <xdr:row>57</xdr:row>
      <xdr:rowOff>42926</xdr:rowOff>
    </xdr:to>
    <xdr:sp macro="" textlink="">
      <xdr:nvSpPr>
        <xdr:cNvPr id="264" name="円/楕円 263"/>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53103</xdr:rowOff>
    </xdr:from>
    <xdr:ext cx="762000" cy="259045"/>
    <xdr:sp macro="" textlink="">
      <xdr:nvSpPr>
        <xdr:cNvPr id="265" name="テキスト ボックス 264"/>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66" name="円/楕円 265"/>
        <xdr:cNvSpPr/>
      </xdr:nvSpPr>
      <xdr:spPr>
        <a:xfrm>
          <a:off x="12954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11955</xdr:rowOff>
    </xdr:from>
    <xdr:ext cx="762000" cy="259045"/>
    <xdr:sp macro="" textlink="">
      <xdr:nvSpPr>
        <xdr:cNvPr id="267" name="テキスト ボックス 266"/>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本町では、補助費の大部分を一部事務組合の負担金と水道事業会計への補助金が占めている。</a:t>
          </a:r>
          <a:endParaRPr kumimoji="1" lang="en-US" altLang="ja-JP" sz="1300">
            <a:latin typeface="ＭＳ Ｐゴシック"/>
          </a:endParaRPr>
        </a:p>
        <a:p>
          <a:r>
            <a:rPr kumimoji="1" lang="ja-JP" altLang="en-US" sz="1300">
              <a:latin typeface="ＭＳ Ｐゴシック"/>
            </a:rPr>
            <a:t>　一部事務組合の補助金は、起債償還に係るものが現在ピークを迎えており、今後数年はこのピークが続く見込みである。</a:t>
          </a:r>
          <a:endParaRPr kumimoji="1" lang="en-US" altLang="ja-JP" sz="1300">
            <a:latin typeface="ＭＳ Ｐゴシック"/>
          </a:endParaRPr>
        </a:p>
        <a:p>
          <a:r>
            <a:rPr kumimoji="1" lang="ja-JP" altLang="en-US" sz="1300">
              <a:latin typeface="ＭＳ Ｐゴシック"/>
            </a:rPr>
            <a:t>　長期的な課題として、起債償還完了後のごみ処理施設の施設更新が考えられるところである。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58420</xdr:rowOff>
    </xdr:to>
    <xdr:cxnSp macro="">
      <xdr:nvCxnSpPr>
        <xdr:cNvPr id="297" name="直線コネクタ 296"/>
        <xdr:cNvCxnSpPr/>
      </xdr:nvCxnSpPr>
      <xdr:spPr>
        <a:xfrm flipV="1">
          <a:off x="15671800" y="6198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58420</xdr:rowOff>
    </xdr:to>
    <xdr:cxnSp macro="">
      <xdr:nvCxnSpPr>
        <xdr:cNvPr id="300" name="直線コネクタ 299"/>
        <xdr:cNvCxnSpPr/>
      </xdr:nvCxnSpPr>
      <xdr:spPr>
        <a:xfrm>
          <a:off x="14782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36</xdr:row>
      <xdr:rowOff>21844</xdr:rowOff>
    </xdr:to>
    <xdr:cxnSp macro="">
      <xdr:nvCxnSpPr>
        <xdr:cNvPr id="303" name="直線コネクタ 302"/>
        <xdr:cNvCxnSpPr/>
      </xdr:nvCxnSpPr>
      <xdr:spPr>
        <a:xfrm>
          <a:off x="13893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35</xdr:row>
      <xdr:rowOff>147574</xdr:rowOff>
    </xdr:to>
    <xdr:cxnSp macro="">
      <xdr:nvCxnSpPr>
        <xdr:cNvPr id="306" name="直線コネクタ 305"/>
        <xdr:cNvCxnSpPr/>
      </xdr:nvCxnSpPr>
      <xdr:spPr>
        <a:xfrm>
          <a:off x="13004800" y="6111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16" name="円/楕円 315"/>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17"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18" name="円/楕円 317"/>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9" name="テキスト ボックス 318"/>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20" name="円/楕円 319"/>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21" name="テキスト ボックス 320"/>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22" name="円/楕円 321"/>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23" name="テキスト ボックス 322"/>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60198</xdr:rowOff>
    </xdr:from>
    <xdr:to>
      <xdr:col>19</xdr:col>
      <xdr:colOff>6350</xdr:colOff>
      <xdr:row>35</xdr:row>
      <xdr:rowOff>161798</xdr:rowOff>
    </xdr:to>
    <xdr:sp macro="" textlink="">
      <xdr:nvSpPr>
        <xdr:cNvPr id="324" name="円/楕円 323"/>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525</xdr:rowOff>
    </xdr:from>
    <xdr:ext cx="762000" cy="259045"/>
    <xdr:sp macro="" textlink="">
      <xdr:nvSpPr>
        <xdr:cNvPr id="325" name="テキスト ボックス 324"/>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本町では、ここ数年は交付税措置のある</a:t>
          </a:r>
          <a:r>
            <a:rPr kumimoji="1" lang="ja-JP" altLang="en-US" sz="1300">
              <a:solidFill>
                <a:schemeClr val="dk1"/>
              </a:solidFill>
              <a:effectLst/>
              <a:latin typeface="+mn-lt"/>
              <a:ea typeface="+mn-ea"/>
              <a:cs typeface="+mn-cs"/>
            </a:rPr>
            <a:t>地方</a:t>
          </a:r>
          <a:r>
            <a:rPr kumimoji="1" lang="ja-JP" altLang="ja-JP" sz="1300">
              <a:solidFill>
                <a:schemeClr val="dk1"/>
              </a:solidFill>
              <a:effectLst/>
              <a:latin typeface="+mn-lt"/>
              <a:ea typeface="+mn-ea"/>
              <a:cs typeface="+mn-cs"/>
            </a:rPr>
            <a:t>債以外は</a:t>
          </a:r>
          <a:r>
            <a:rPr kumimoji="1" lang="ja-JP" altLang="en-US" sz="1300">
              <a:solidFill>
                <a:schemeClr val="dk1"/>
              </a:solidFill>
              <a:effectLst/>
              <a:latin typeface="+mn-lt"/>
              <a:ea typeface="+mn-ea"/>
              <a:cs typeface="+mn-cs"/>
            </a:rPr>
            <a:t>発行</a:t>
          </a:r>
          <a:r>
            <a:rPr kumimoji="1" lang="ja-JP" altLang="ja-JP" sz="1300">
              <a:solidFill>
                <a:schemeClr val="dk1"/>
              </a:solidFill>
              <a:effectLst/>
              <a:latin typeface="+mn-lt"/>
              <a:ea typeface="+mn-ea"/>
              <a:cs typeface="+mn-cs"/>
            </a:rPr>
            <a:t>しない方向で起債額を抑制しており、できる限り今後もこの方針を</a:t>
          </a:r>
          <a:r>
            <a:rPr kumimoji="1" lang="ja-JP" altLang="en-US" sz="1300">
              <a:solidFill>
                <a:schemeClr val="dk1"/>
              </a:solidFill>
              <a:effectLst/>
              <a:latin typeface="+mn-lt"/>
              <a:ea typeface="+mn-ea"/>
              <a:cs typeface="+mn-cs"/>
            </a:rPr>
            <a:t>維持する</a:t>
          </a:r>
          <a:r>
            <a:rPr kumimoji="1" lang="ja-JP" altLang="ja-JP" sz="1300">
              <a:solidFill>
                <a:schemeClr val="dk1"/>
              </a:solidFill>
              <a:effectLst/>
              <a:latin typeface="+mn-lt"/>
              <a:ea typeface="+mn-ea"/>
              <a:cs typeface="+mn-cs"/>
            </a:rPr>
            <a:t>ことにより、公債費の数値を抑制していきたいと考えている。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35561</xdr:rowOff>
    </xdr:to>
    <xdr:cxnSp macro="">
      <xdr:nvCxnSpPr>
        <xdr:cNvPr id="358" name="直線コネクタ 357"/>
        <xdr:cNvCxnSpPr/>
      </xdr:nvCxnSpPr>
      <xdr:spPr>
        <a:xfrm>
          <a:off x="3987800" y="130505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76</xdr:row>
      <xdr:rowOff>27939</xdr:rowOff>
    </xdr:to>
    <xdr:cxnSp macro="">
      <xdr:nvCxnSpPr>
        <xdr:cNvPr id="361" name="直線コネクタ 360"/>
        <xdr:cNvCxnSpPr/>
      </xdr:nvCxnSpPr>
      <xdr:spPr>
        <a:xfrm flipV="1">
          <a:off x="3098800" y="13050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xdr:rowOff>
    </xdr:from>
    <xdr:to>
      <xdr:col>4</xdr:col>
      <xdr:colOff>346075</xdr:colOff>
      <xdr:row>76</xdr:row>
      <xdr:rowOff>27939</xdr:rowOff>
    </xdr:to>
    <xdr:cxnSp macro="">
      <xdr:nvCxnSpPr>
        <xdr:cNvPr id="364" name="直線コネクタ 363"/>
        <xdr:cNvCxnSpPr/>
      </xdr:nvCxnSpPr>
      <xdr:spPr>
        <a:xfrm>
          <a:off x="2209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76</xdr:row>
      <xdr:rowOff>5080</xdr:rowOff>
    </xdr:to>
    <xdr:cxnSp macro="">
      <xdr:nvCxnSpPr>
        <xdr:cNvPr id="367" name="直線コネクタ 366"/>
        <xdr:cNvCxnSpPr/>
      </xdr:nvCxnSpPr>
      <xdr:spPr>
        <a:xfrm>
          <a:off x="1320800" y="12959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7" name="円/楕円 376"/>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78"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79" name="円/楕円 378"/>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80" name="テキスト ボックス 379"/>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81" name="円/楕円 380"/>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82" name="テキスト ボックス 381"/>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125730</xdr:rowOff>
    </xdr:from>
    <xdr:to>
      <xdr:col>3</xdr:col>
      <xdr:colOff>193675</xdr:colOff>
      <xdr:row>76</xdr:row>
      <xdr:rowOff>55880</xdr:rowOff>
    </xdr:to>
    <xdr:sp macro="" textlink="">
      <xdr:nvSpPr>
        <xdr:cNvPr id="383" name="円/楕円 382"/>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66057</xdr:rowOff>
    </xdr:from>
    <xdr:ext cx="762000" cy="259045"/>
    <xdr:sp macro="" textlink="">
      <xdr:nvSpPr>
        <xdr:cNvPr id="384" name="テキスト ボックス 383"/>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85" name="円/楕円 384"/>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86" name="テキスト ボックス 385"/>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町税及び普通交付税がともに減少したことにより、経常一般財源の額が大幅に減となった。その結果、経常収支比率が前年度より悪化したが、公債費の金額（一般財源充当額）自体は前年度より減少しており、結果としてそれ以外の数値が相対的に悪化したものであ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76708</xdr:rowOff>
    </xdr:from>
    <xdr:to>
      <xdr:col>24</xdr:col>
      <xdr:colOff>31750</xdr:colOff>
      <xdr:row>80</xdr:row>
      <xdr:rowOff>44704</xdr:rowOff>
    </xdr:to>
    <xdr:cxnSp macro="">
      <xdr:nvCxnSpPr>
        <xdr:cNvPr id="417" name="直線コネクタ 416"/>
        <xdr:cNvCxnSpPr/>
      </xdr:nvCxnSpPr>
      <xdr:spPr>
        <a:xfrm>
          <a:off x="15671800" y="13449808"/>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76708</xdr:rowOff>
    </xdr:from>
    <xdr:to>
      <xdr:col>22</xdr:col>
      <xdr:colOff>565150</xdr:colOff>
      <xdr:row>79</xdr:row>
      <xdr:rowOff>60706</xdr:rowOff>
    </xdr:to>
    <xdr:cxnSp macro="">
      <xdr:nvCxnSpPr>
        <xdr:cNvPr id="420" name="直線コネクタ 419"/>
        <xdr:cNvCxnSpPr/>
      </xdr:nvCxnSpPr>
      <xdr:spPr>
        <a:xfrm flipV="1">
          <a:off x="14782800" y="134498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94996</xdr:rowOff>
    </xdr:from>
    <xdr:to>
      <xdr:col>21</xdr:col>
      <xdr:colOff>361950</xdr:colOff>
      <xdr:row>79</xdr:row>
      <xdr:rowOff>60706</xdr:rowOff>
    </xdr:to>
    <xdr:cxnSp macro="">
      <xdr:nvCxnSpPr>
        <xdr:cNvPr id="423" name="直線コネクタ 422"/>
        <xdr:cNvCxnSpPr/>
      </xdr:nvCxnSpPr>
      <xdr:spPr>
        <a:xfrm>
          <a:off x="13893800" y="134680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120142</xdr:rowOff>
    </xdr:from>
    <xdr:to>
      <xdr:col>20</xdr:col>
      <xdr:colOff>158750</xdr:colOff>
      <xdr:row>78</xdr:row>
      <xdr:rowOff>94996</xdr:rowOff>
    </xdr:to>
    <xdr:cxnSp macro="">
      <xdr:nvCxnSpPr>
        <xdr:cNvPr id="426" name="直線コネクタ 425"/>
        <xdr:cNvCxnSpPr/>
      </xdr:nvCxnSpPr>
      <xdr:spPr>
        <a:xfrm>
          <a:off x="13004800" y="133217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165354</xdr:rowOff>
    </xdr:from>
    <xdr:to>
      <xdr:col>24</xdr:col>
      <xdr:colOff>82550</xdr:colOff>
      <xdr:row>80</xdr:row>
      <xdr:rowOff>95504</xdr:rowOff>
    </xdr:to>
    <xdr:sp macro="" textlink="">
      <xdr:nvSpPr>
        <xdr:cNvPr id="436" name="円/楕円 435"/>
        <xdr:cNvSpPr/>
      </xdr:nvSpPr>
      <xdr:spPr>
        <a:xfrm>
          <a:off x="164592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73931</xdr:rowOff>
    </xdr:from>
    <xdr:ext cx="762000" cy="259045"/>
    <xdr:sp macro="" textlink="">
      <xdr:nvSpPr>
        <xdr:cNvPr id="437" name="公債費以外該当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25908</xdr:rowOff>
    </xdr:from>
    <xdr:to>
      <xdr:col>22</xdr:col>
      <xdr:colOff>615950</xdr:colOff>
      <xdr:row>78</xdr:row>
      <xdr:rowOff>127508</xdr:rowOff>
    </xdr:to>
    <xdr:sp macro="" textlink="">
      <xdr:nvSpPr>
        <xdr:cNvPr id="438" name="円/楕円 437"/>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112285</xdr:rowOff>
    </xdr:from>
    <xdr:ext cx="736600" cy="259045"/>
    <xdr:sp macro="" textlink="">
      <xdr:nvSpPr>
        <xdr:cNvPr id="439" name="テキスト ボックス 438"/>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9906</xdr:rowOff>
    </xdr:from>
    <xdr:to>
      <xdr:col>21</xdr:col>
      <xdr:colOff>412750</xdr:colOff>
      <xdr:row>79</xdr:row>
      <xdr:rowOff>111506</xdr:rowOff>
    </xdr:to>
    <xdr:sp macro="" textlink="">
      <xdr:nvSpPr>
        <xdr:cNvPr id="440" name="円/楕円 439"/>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96283</xdr:rowOff>
    </xdr:from>
    <xdr:ext cx="762000" cy="259045"/>
    <xdr:sp macro="" textlink="">
      <xdr:nvSpPr>
        <xdr:cNvPr id="441" name="テキスト ボックス 440"/>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44196</xdr:rowOff>
    </xdr:from>
    <xdr:to>
      <xdr:col>20</xdr:col>
      <xdr:colOff>209550</xdr:colOff>
      <xdr:row>78</xdr:row>
      <xdr:rowOff>145796</xdr:rowOff>
    </xdr:to>
    <xdr:sp macro="" textlink="">
      <xdr:nvSpPr>
        <xdr:cNvPr id="442" name="円/楕円 441"/>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130573</xdr:rowOff>
    </xdr:from>
    <xdr:ext cx="762000" cy="259045"/>
    <xdr:sp macro="" textlink="">
      <xdr:nvSpPr>
        <xdr:cNvPr id="443" name="テキスト ボックス 442"/>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69342</xdr:rowOff>
    </xdr:from>
    <xdr:to>
      <xdr:col>19</xdr:col>
      <xdr:colOff>6350</xdr:colOff>
      <xdr:row>77</xdr:row>
      <xdr:rowOff>170942</xdr:rowOff>
    </xdr:to>
    <xdr:sp macro="" textlink="">
      <xdr:nvSpPr>
        <xdr:cNvPr id="444" name="円/楕円 443"/>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155719</xdr:rowOff>
    </xdr:from>
    <xdr:ext cx="762000" cy="259045"/>
    <xdr:sp macro="" textlink="">
      <xdr:nvSpPr>
        <xdr:cNvPr id="445" name="テキスト ボックス 444"/>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大阪府豊能町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109017</xdr:rowOff>
    </xdr:from>
    <xdr:to>
      <xdr:col>4</xdr:col>
      <xdr:colOff>1117600</xdr:colOff>
      <xdr:row>16</xdr:row>
      <xdr:rowOff>154628</xdr:rowOff>
    </xdr:to>
    <xdr:cxnSp macro="">
      <xdr:nvCxnSpPr>
        <xdr:cNvPr id="52" name="直線コネクタ 51"/>
        <xdr:cNvCxnSpPr/>
      </xdr:nvCxnSpPr>
      <xdr:spPr bwMode="auto">
        <a:xfrm flipV="1">
          <a:off x="5003800" y="2899842"/>
          <a:ext cx="647700" cy="45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154628</xdr:rowOff>
    </xdr:from>
    <xdr:to>
      <xdr:col>4</xdr:col>
      <xdr:colOff>469900</xdr:colOff>
      <xdr:row>17</xdr:row>
      <xdr:rowOff>1270</xdr:rowOff>
    </xdr:to>
    <xdr:cxnSp macro="">
      <xdr:nvCxnSpPr>
        <xdr:cNvPr id="55" name="直線コネクタ 54"/>
        <xdr:cNvCxnSpPr/>
      </xdr:nvCxnSpPr>
      <xdr:spPr bwMode="auto">
        <a:xfrm flipV="1">
          <a:off x="4305300" y="2945453"/>
          <a:ext cx="698500" cy="1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146094</xdr:rowOff>
    </xdr:from>
    <xdr:to>
      <xdr:col>3</xdr:col>
      <xdr:colOff>904875</xdr:colOff>
      <xdr:row>17</xdr:row>
      <xdr:rowOff>1270</xdr:rowOff>
    </xdr:to>
    <xdr:cxnSp macro="">
      <xdr:nvCxnSpPr>
        <xdr:cNvPr id="58" name="直線コネクタ 57"/>
        <xdr:cNvCxnSpPr/>
      </xdr:nvCxnSpPr>
      <xdr:spPr bwMode="auto">
        <a:xfrm>
          <a:off x="3606800" y="2936919"/>
          <a:ext cx="698500" cy="26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146094</xdr:rowOff>
    </xdr:from>
    <xdr:to>
      <xdr:col>3</xdr:col>
      <xdr:colOff>206375</xdr:colOff>
      <xdr:row>16</xdr:row>
      <xdr:rowOff>160702</xdr:rowOff>
    </xdr:to>
    <xdr:cxnSp macro="">
      <xdr:nvCxnSpPr>
        <xdr:cNvPr id="61" name="直線コネクタ 60"/>
        <xdr:cNvCxnSpPr/>
      </xdr:nvCxnSpPr>
      <xdr:spPr bwMode="auto">
        <a:xfrm flipV="1">
          <a:off x="2908300" y="2936919"/>
          <a:ext cx="698500" cy="1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58217</xdr:rowOff>
    </xdr:from>
    <xdr:to>
      <xdr:col>5</xdr:col>
      <xdr:colOff>34925</xdr:colOff>
      <xdr:row>16</xdr:row>
      <xdr:rowOff>159817</xdr:rowOff>
    </xdr:to>
    <xdr:sp macro="" textlink="">
      <xdr:nvSpPr>
        <xdr:cNvPr id="71" name="円/楕円 70"/>
        <xdr:cNvSpPr/>
      </xdr:nvSpPr>
      <xdr:spPr bwMode="auto">
        <a:xfrm>
          <a:off x="5600700" y="2849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74744</xdr:rowOff>
    </xdr:from>
    <xdr:ext cx="762000" cy="259045"/>
    <xdr:sp macro="" textlink="">
      <xdr:nvSpPr>
        <xdr:cNvPr id="72" name="人口1人当たり決算額の推移該当値テキスト130"/>
        <xdr:cNvSpPr txBox="1"/>
      </xdr:nvSpPr>
      <xdr:spPr>
        <a:xfrm>
          <a:off x="5740400" y="269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95,277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103828</xdr:rowOff>
    </xdr:from>
    <xdr:to>
      <xdr:col>4</xdr:col>
      <xdr:colOff>520700</xdr:colOff>
      <xdr:row>17</xdr:row>
      <xdr:rowOff>33978</xdr:rowOff>
    </xdr:to>
    <xdr:sp macro="" textlink="">
      <xdr:nvSpPr>
        <xdr:cNvPr id="73" name="円/楕円 72"/>
        <xdr:cNvSpPr/>
      </xdr:nvSpPr>
      <xdr:spPr bwMode="auto">
        <a:xfrm>
          <a:off x="4953000" y="2894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44155</xdr:rowOff>
    </xdr:from>
    <xdr:ext cx="736600" cy="259045"/>
    <xdr:sp macro="" textlink="">
      <xdr:nvSpPr>
        <xdr:cNvPr id="74" name="テキスト ボックス 73"/>
        <xdr:cNvSpPr txBox="1"/>
      </xdr:nvSpPr>
      <xdr:spPr>
        <a:xfrm>
          <a:off x="4622800" y="266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121920</xdr:rowOff>
    </xdr:from>
    <xdr:to>
      <xdr:col>3</xdr:col>
      <xdr:colOff>955675</xdr:colOff>
      <xdr:row>17</xdr:row>
      <xdr:rowOff>52070</xdr:rowOff>
    </xdr:to>
    <xdr:sp macro="" textlink="">
      <xdr:nvSpPr>
        <xdr:cNvPr id="75" name="円/楕円 74"/>
        <xdr:cNvSpPr/>
      </xdr:nvSpPr>
      <xdr:spPr bwMode="auto">
        <a:xfrm>
          <a:off x="4254500" y="291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62247</xdr:rowOff>
    </xdr:from>
    <xdr:ext cx="762000" cy="259045"/>
    <xdr:sp macro="" textlink="">
      <xdr:nvSpPr>
        <xdr:cNvPr id="76" name="テキスト ボックス 75"/>
        <xdr:cNvSpPr txBox="1"/>
      </xdr:nvSpPr>
      <xdr:spPr>
        <a:xfrm>
          <a:off x="3924300" y="268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89,425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95294</xdr:rowOff>
    </xdr:from>
    <xdr:to>
      <xdr:col>3</xdr:col>
      <xdr:colOff>257175</xdr:colOff>
      <xdr:row>17</xdr:row>
      <xdr:rowOff>25444</xdr:rowOff>
    </xdr:to>
    <xdr:sp macro="" textlink="">
      <xdr:nvSpPr>
        <xdr:cNvPr id="77" name="円/楕円 76"/>
        <xdr:cNvSpPr/>
      </xdr:nvSpPr>
      <xdr:spPr bwMode="auto">
        <a:xfrm>
          <a:off x="3556000" y="288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35621</xdr:rowOff>
    </xdr:from>
    <xdr:ext cx="762000" cy="259045"/>
    <xdr:sp macro="" textlink="">
      <xdr:nvSpPr>
        <xdr:cNvPr id="78" name="テキスト ボックス 77"/>
        <xdr:cNvSpPr txBox="1"/>
      </xdr:nvSpPr>
      <xdr:spPr>
        <a:xfrm>
          <a:off x="3225800" y="26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91,871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109902</xdr:rowOff>
    </xdr:from>
    <xdr:to>
      <xdr:col>2</xdr:col>
      <xdr:colOff>692150</xdr:colOff>
      <xdr:row>17</xdr:row>
      <xdr:rowOff>40052</xdr:rowOff>
    </xdr:to>
    <xdr:sp macro="" textlink="">
      <xdr:nvSpPr>
        <xdr:cNvPr id="79" name="円/楕円 78"/>
        <xdr:cNvSpPr/>
      </xdr:nvSpPr>
      <xdr:spPr bwMode="auto">
        <a:xfrm>
          <a:off x="2857500" y="290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50229</xdr:rowOff>
    </xdr:from>
    <xdr:ext cx="762000" cy="259045"/>
    <xdr:sp macro="" textlink="">
      <xdr:nvSpPr>
        <xdr:cNvPr id="80" name="テキスト ボックス 79"/>
        <xdr:cNvSpPr txBox="1"/>
      </xdr:nvSpPr>
      <xdr:spPr>
        <a:xfrm>
          <a:off x="2527300" y="266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279215</xdr:rowOff>
    </xdr:from>
    <xdr:to>
      <xdr:col>4</xdr:col>
      <xdr:colOff>1117600</xdr:colOff>
      <xdr:row>36</xdr:row>
      <xdr:rowOff>8912</xdr:rowOff>
    </xdr:to>
    <xdr:cxnSp macro="">
      <xdr:nvCxnSpPr>
        <xdr:cNvPr id="115" name="直線コネクタ 114"/>
        <xdr:cNvCxnSpPr/>
      </xdr:nvCxnSpPr>
      <xdr:spPr bwMode="auto">
        <a:xfrm>
          <a:off x="5003800" y="6889565"/>
          <a:ext cx="647700" cy="72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279215</xdr:rowOff>
    </xdr:from>
    <xdr:to>
      <xdr:col>4</xdr:col>
      <xdr:colOff>469900</xdr:colOff>
      <xdr:row>35</xdr:row>
      <xdr:rowOff>292343</xdr:rowOff>
    </xdr:to>
    <xdr:cxnSp macro="">
      <xdr:nvCxnSpPr>
        <xdr:cNvPr id="118" name="直線コネクタ 117"/>
        <xdr:cNvCxnSpPr/>
      </xdr:nvCxnSpPr>
      <xdr:spPr bwMode="auto">
        <a:xfrm flipV="1">
          <a:off x="4305300" y="6889565"/>
          <a:ext cx="698500" cy="13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292343</xdr:rowOff>
    </xdr:from>
    <xdr:to>
      <xdr:col>3</xdr:col>
      <xdr:colOff>904875</xdr:colOff>
      <xdr:row>35</xdr:row>
      <xdr:rowOff>322616</xdr:rowOff>
    </xdr:to>
    <xdr:cxnSp macro="">
      <xdr:nvCxnSpPr>
        <xdr:cNvPr id="121" name="直線コネクタ 120"/>
        <xdr:cNvCxnSpPr/>
      </xdr:nvCxnSpPr>
      <xdr:spPr bwMode="auto">
        <a:xfrm flipV="1">
          <a:off x="3606800" y="6902693"/>
          <a:ext cx="698500" cy="3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322616</xdr:rowOff>
    </xdr:from>
    <xdr:to>
      <xdr:col>3</xdr:col>
      <xdr:colOff>206375</xdr:colOff>
      <xdr:row>36</xdr:row>
      <xdr:rowOff>67629</xdr:rowOff>
    </xdr:to>
    <xdr:cxnSp macro="">
      <xdr:nvCxnSpPr>
        <xdr:cNvPr id="124" name="直線コネクタ 123"/>
        <xdr:cNvCxnSpPr/>
      </xdr:nvCxnSpPr>
      <xdr:spPr bwMode="auto">
        <a:xfrm flipV="1">
          <a:off x="2908300" y="6932966"/>
          <a:ext cx="698500" cy="8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301012</xdr:rowOff>
    </xdr:from>
    <xdr:to>
      <xdr:col>5</xdr:col>
      <xdr:colOff>34925</xdr:colOff>
      <xdr:row>36</xdr:row>
      <xdr:rowOff>59712</xdr:rowOff>
    </xdr:to>
    <xdr:sp macro="" textlink="">
      <xdr:nvSpPr>
        <xdr:cNvPr id="134" name="円/楕円 133"/>
        <xdr:cNvSpPr/>
      </xdr:nvSpPr>
      <xdr:spPr bwMode="auto">
        <a:xfrm>
          <a:off x="5600700" y="6911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273089</xdr:rowOff>
    </xdr:from>
    <xdr:ext cx="762000" cy="259045"/>
    <xdr:sp macro="" textlink="">
      <xdr:nvSpPr>
        <xdr:cNvPr id="135" name="人口1人当たり決算額の推移該当値テキスト445"/>
        <xdr:cNvSpPr txBox="1"/>
      </xdr:nvSpPr>
      <xdr:spPr>
        <a:xfrm>
          <a:off x="5740400" y="688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228415</xdr:rowOff>
    </xdr:from>
    <xdr:to>
      <xdr:col>4</xdr:col>
      <xdr:colOff>520700</xdr:colOff>
      <xdr:row>35</xdr:row>
      <xdr:rowOff>330015</xdr:rowOff>
    </xdr:to>
    <xdr:sp macro="" textlink="">
      <xdr:nvSpPr>
        <xdr:cNvPr id="136" name="円/楕円 135"/>
        <xdr:cNvSpPr/>
      </xdr:nvSpPr>
      <xdr:spPr bwMode="auto">
        <a:xfrm>
          <a:off x="4953000" y="6838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314792</xdr:rowOff>
    </xdr:from>
    <xdr:ext cx="736600" cy="259045"/>
    <xdr:sp macro="" textlink="">
      <xdr:nvSpPr>
        <xdr:cNvPr id="137" name="テキスト ボックス 136"/>
        <xdr:cNvSpPr txBox="1"/>
      </xdr:nvSpPr>
      <xdr:spPr>
        <a:xfrm>
          <a:off x="4622800" y="69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241543</xdr:rowOff>
    </xdr:from>
    <xdr:to>
      <xdr:col>3</xdr:col>
      <xdr:colOff>955675</xdr:colOff>
      <xdr:row>36</xdr:row>
      <xdr:rowOff>243</xdr:rowOff>
    </xdr:to>
    <xdr:sp macro="" textlink="">
      <xdr:nvSpPr>
        <xdr:cNvPr id="138" name="円/楕円 137"/>
        <xdr:cNvSpPr/>
      </xdr:nvSpPr>
      <xdr:spPr bwMode="auto">
        <a:xfrm>
          <a:off x="4254500" y="6851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327920</xdr:rowOff>
    </xdr:from>
    <xdr:ext cx="762000" cy="259045"/>
    <xdr:sp macro="" textlink="">
      <xdr:nvSpPr>
        <xdr:cNvPr id="139" name="テキスト ボックス 138"/>
        <xdr:cNvSpPr txBox="1"/>
      </xdr:nvSpPr>
      <xdr:spPr>
        <a:xfrm>
          <a:off x="3924300" y="693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271816</xdr:rowOff>
    </xdr:from>
    <xdr:to>
      <xdr:col>3</xdr:col>
      <xdr:colOff>257175</xdr:colOff>
      <xdr:row>36</xdr:row>
      <xdr:rowOff>30516</xdr:rowOff>
    </xdr:to>
    <xdr:sp macro="" textlink="">
      <xdr:nvSpPr>
        <xdr:cNvPr id="140" name="円/楕円 139"/>
        <xdr:cNvSpPr/>
      </xdr:nvSpPr>
      <xdr:spPr bwMode="auto">
        <a:xfrm>
          <a:off x="3556000" y="688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15293</xdr:rowOff>
    </xdr:from>
    <xdr:ext cx="762000" cy="259045"/>
    <xdr:sp macro="" textlink="">
      <xdr:nvSpPr>
        <xdr:cNvPr id="141" name="テキスト ボックス 140"/>
        <xdr:cNvSpPr txBox="1"/>
      </xdr:nvSpPr>
      <xdr:spPr>
        <a:xfrm>
          <a:off x="3225800" y="696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16829</xdr:rowOff>
    </xdr:from>
    <xdr:to>
      <xdr:col>2</xdr:col>
      <xdr:colOff>692150</xdr:colOff>
      <xdr:row>36</xdr:row>
      <xdr:rowOff>118429</xdr:rowOff>
    </xdr:to>
    <xdr:sp macro="" textlink="">
      <xdr:nvSpPr>
        <xdr:cNvPr id="142" name="円/楕円 141"/>
        <xdr:cNvSpPr/>
      </xdr:nvSpPr>
      <xdr:spPr bwMode="auto">
        <a:xfrm>
          <a:off x="2857500" y="697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103206</xdr:rowOff>
    </xdr:from>
    <xdr:ext cx="762000" cy="259045"/>
    <xdr:sp macro="" textlink="">
      <xdr:nvSpPr>
        <xdr:cNvPr id="143" name="テキスト ボックス 142"/>
        <xdr:cNvSpPr txBox="1"/>
      </xdr:nvSpPr>
      <xdr:spPr>
        <a:xfrm>
          <a:off x="2527300" y="705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本町では、ここ数年実質収支及び、実質単年度収支ともに黒字で推移していたが、平成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年度は、歳入の大部分を占める町税・普通交付税がともに減少したため、その不足分を財政調整基金の取り崩しにより賄うこととなった。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結果として、基金残高は減少したが実質収支は前年度を上回る黒字となった。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今後、安定した財政運営を行うため、財政健全化推進プランによる歳出削減策を確実に進めるとともに、まちひとしごと創生総合戦略を基軸とした活性化策を進め、歳入の確保を図っていく。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本町において、特別会計及び公営企業は、数値の上では全て黒字を確保しているが、実情としては、一般会計からの基準外繰出しや、赤字補てんにより成り立っているものもある。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特に本町では、高齢化が進み、国民健康保険や介護保険に係る繰出金も増加傾向にあるため、今後、安定した財政運営を図るため、基準外繰出や、赤字補てんをできる限り減少させていく必要がある。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しかし、東地区住民の医療拠点となる国保診療所の維持や、下水道特別会計・生活排水特別会計など、住民の生活に欠かせない施設もあるため、今後の課題となるところである。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本町では、ここ数年は交付税措置のある</a:t>
          </a:r>
          <a:r>
            <a:rPr kumimoji="1" lang="ja-JP" altLang="en-US" sz="1400">
              <a:solidFill>
                <a:schemeClr val="dk1"/>
              </a:solidFill>
              <a:effectLst/>
              <a:latin typeface="+mn-lt"/>
              <a:ea typeface="+mn-ea"/>
              <a:cs typeface="+mn-cs"/>
            </a:rPr>
            <a:t>地方</a:t>
          </a:r>
          <a:r>
            <a:rPr kumimoji="1" lang="ja-JP" altLang="ja-JP" sz="1400">
              <a:solidFill>
                <a:schemeClr val="dk1"/>
              </a:solidFill>
              <a:effectLst/>
              <a:latin typeface="+mn-lt"/>
              <a:ea typeface="+mn-ea"/>
              <a:cs typeface="+mn-cs"/>
            </a:rPr>
            <a:t>債以外は</a:t>
          </a:r>
          <a:r>
            <a:rPr kumimoji="1" lang="ja-JP" altLang="en-US" sz="1400">
              <a:solidFill>
                <a:schemeClr val="dk1"/>
              </a:solidFill>
              <a:effectLst/>
              <a:latin typeface="+mn-lt"/>
              <a:ea typeface="+mn-ea"/>
              <a:cs typeface="+mn-cs"/>
            </a:rPr>
            <a:t>発行</a:t>
          </a:r>
          <a:r>
            <a:rPr kumimoji="1" lang="ja-JP" altLang="ja-JP" sz="1400">
              <a:solidFill>
                <a:schemeClr val="dk1"/>
              </a:solidFill>
              <a:effectLst/>
              <a:latin typeface="+mn-lt"/>
              <a:ea typeface="+mn-ea"/>
              <a:cs typeface="+mn-cs"/>
            </a:rPr>
            <a:t>しない方向で起債額を抑制しており、</a:t>
          </a:r>
          <a:r>
            <a:rPr kumimoji="1" lang="ja-JP" altLang="en-US" sz="1400">
              <a:solidFill>
                <a:schemeClr val="dk1"/>
              </a:solidFill>
              <a:effectLst/>
              <a:latin typeface="+mn-lt"/>
              <a:ea typeface="+mn-ea"/>
              <a:cs typeface="+mn-cs"/>
            </a:rPr>
            <a:t>結果として元利償還金の額もほぼ横ばいである。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公営企業に対する繰入金は、やや増加しているものの、今後もほぼ横ばい傾向にある。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一部事務組合においては、現在元利償還金のピークを迎えており、ここ数年はこのペースが続くと予想している。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一部事務組合やにおける施設更新や、上下水インフラの老朽化対策など、中長期的な課題はあるが、今後も</a:t>
          </a:r>
          <a:r>
            <a:rPr kumimoji="1" lang="ja-JP" altLang="ja-JP" sz="1400">
              <a:solidFill>
                <a:schemeClr val="dk1"/>
              </a:solidFill>
              <a:effectLst/>
              <a:latin typeface="+mn-lt"/>
              <a:ea typeface="+mn-ea"/>
              <a:cs typeface="+mn-cs"/>
            </a:rPr>
            <a:t>数値を抑制していきたいと考えている。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本町では、ここ数年は交付税措置のある</a:t>
          </a:r>
          <a:r>
            <a:rPr kumimoji="1" lang="ja-JP" altLang="en-US" sz="1400">
              <a:solidFill>
                <a:schemeClr val="dk1"/>
              </a:solidFill>
              <a:effectLst/>
              <a:latin typeface="+mn-lt"/>
              <a:ea typeface="+mn-ea"/>
              <a:cs typeface="+mn-cs"/>
            </a:rPr>
            <a:t>地方</a:t>
          </a:r>
          <a:r>
            <a:rPr kumimoji="1" lang="ja-JP" altLang="ja-JP" sz="1400">
              <a:solidFill>
                <a:schemeClr val="dk1"/>
              </a:solidFill>
              <a:effectLst/>
              <a:latin typeface="+mn-lt"/>
              <a:ea typeface="+mn-ea"/>
              <a:cs typeface="+mn-cs"/>
            </a:rPr>
            <a:t>債以外は</a:t>
          </a:r>
          <a:r>
            <a:rPr kumimoji="1" lang="ja-JP" altLang="en-US" sz="1400">
              <a:solidFill>
                <a:schemeClr val="dk1"/>
              </a:solidFill>
              <a:effectLst/>
              <a:latin typeface="+mn-lt"/>
              <a:ea typeface="+mn-ea"/>
              <a:cs typeface="+mn-cs"/>
            </a:rPr>
            <a:t>発行</a:t>
          </a:r>
          <a:r>
            <a:rPr kumimoji="1" lang="ja-JP" altLang="ja-JP" sz="1400">
              <a:solidFill>
                <a:schemeClr val="dk1"/>
              </a:solidFill>
              <a:effectLst/>
              <a:latin typeface="+mn-lt"/>
              <a:ea typeface="+mn-ea"/>
              <a:cs typeface="+mn-cs"/>
            </a:rPr>
            <a:t>しない方向で起債額を抑制しており、</a:t>
          </a:r>
          <a:r>
            <a:rPr kumimoji="1" lang="ja-JP" altLang="en-US" sz="1400">
              <a:solidFill>
                <a:schemeClr val="dk1"/>
              </a:solidFill>
              <a:effectLst/>
              <a:latin typeface="+mn-lt"/>
              <a:ea typeface="+mn-ea"/>
              <a:cs typeface="+mn-cs"/>
            </a:rPr>
            <a:t>地方債現在高は横ばい状態である。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一方、</a:t>
          </a:r>
          <a:r>
            <a:rPr kumimoji="1" lang="ja-JP" altLang="ja-JP" sz="1400">
              <a:solidFill>
                <a:schemeClr val="dk1"/>
              </a:solidFill>
              <a:effectLst/>
              <a:latin typeface="+mn-lt"/>
              <a:ea typeface="+mn-ea"/>
              <a:cs typeface="+mn-cs"/>
            </a:rPr>
            <a:t>一部事務組合負担見込額は起債残高の減少に</a:t>
          </a:r>
          <a:r>
            <a:rPr kumimoji="1" lang="ja-JP" altLang="en-US" sz="1400">
              <a:solidFill>
                <a:schemeClr val="dk1"/>
              </a:solidFill>
              <a:effectLst/>
              <a:latin typeface="+mn-lt"/>
              <a:ea typeface="+mn-ea"/>
              <a:cs typeface="+mn-cs"/>
            </a:rPr>
            <a:t>より、退職手当負担見込額は、職員数の減少によりともに減少傾向にある。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は、町税・普通交付税の減少額が想定を上回り、基金取り崩しにより財源確保したため基金残高は若干減少したが、今後も財政健全化推進プランを確実に実施するなど、経費の削減を図り、堅実な財務体制の構築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6450386</v>
      </c>
      <c r="BO4" s="379"/>
      <c r="BP4" s="379"/>
      <c r="BQ4" s="379"/>
      <c r="BR4" s="379"/>
      <c r="BS4" s="379"/>
      <c r="BT4" s="379"/>
      <c r="BU4" s="380"/>
      <c r="BV4" s="378">
        <v>6762286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3.5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6102767</v>
      </c>
      <c r="BO5" s="384"/>
      <c r="BP5" s="384"/>
      <c r="BQ5" s="384"/>
      <c r="BR5" s="384"/>
      <c r="BS5" s="384"/>
      <c r="BT5" s="384"/>
      <c r="BU5" s="385"/>
      <c r="BV5" s="383">
        <v>6499548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98</v>
      </c>
      <c r="CU5" s="354"/>
      <c r="CV5" s="354"/>
      <c r="CW5" s="354"/>
      <c r="CX5" s="354"/>
      <c r="CY5" s="354"/>
      <c r="CZ5" s="354"/>
      <c r="DA5" s="355"/>
      <c r="DB5" s="353">
        <v>91</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347619</v>
      </c>
      <c r="BO6" s="384"/>
      <c r="BP6" s="384"/>
      <c r="BQ6" s="384"/>
      <c r="BR6" s="384"/>
      <c r="BS6" s="384"/>
      <c r="BT6" s="384"/>
      <c r="BU6" s="385"/>
      <c r="BV6" s="383">
        <v>262738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107</v>
      </c>
      <c r="CU6" s="530"/>
      <c r="CV6" s="530"/>
      <c r="CW6" s="530"/>
      <c r="CX6" s="530"/>
      <c r="CY6" s="530"/>
      <c r="CZ6" s="530"/>
      <c r="DA6" s="531"/>
      <c r="DB6" s="529">
        <v>100.5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137389</v>
      </c>
      <c r="BO7" s="384"/>
      <c r="BP7" s="384"/>
      <c r="BQ7" s="384"/>
      <c r="BR7" s="384"/>
      <c r="BS7" s="384"/>
      <c r="BT7" s="384"/>
      <c r="BU7" s="385"/>
      <c r="BV7" s="383">
        <v>99253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4523334</v>
      </c>
      <c r="CU7" s="384"/>
      <c r="CV7" s="384"/>
      <c r="CW7" s="384"/>
      <c r="CX7" s="384"/>
      <c r="CY7" s="384"/>
      <c r="CZ7" s="384"/>
      <c r="DA7" s="385"/>
      <c r="DB7" s="383">
        <v>4628607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210230</v>
      </c>
      <c r="BO8" s="384"/>
      <c r="BP8" s="384"/>
      <c r="BQ8" s="384"/>
      <c r="BR8" s="384"/>
      <c r="BS8" s="384"/>
      <c r="BT8" s="384"/>
      <c r="BU8" s="385"/>
      <c r="BV8" s="383">
        <v>163485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0.52</v>
      </c>
      <c r="CU8" s="493"/>
      <c r="CV8" s="493"/>
      <c r="CW8" s="493"/>
      <c r="CX8" s="493"/>
      <c r="CY8" s="493"/>
      <c r="CZ8" s="493"/>
      <c r="DA8" s="494"/>
      <c r="DB8" s="492">
        <v>0.54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21989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46745</v>
      </c>
      <c r="BO9" s="384"/>
      <c r="BP9" s="384"/>
      <c r="BQ9" s="384"/>
      <c r="BR9" s="384"/>
      <c r="BS9" s="384"/>
      <c r="BT9" s="384"/>
      <c r="BU9" s="385"/>
      <c r="BV9" s="383">
        <v>12818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10.6</v>
      </c>
      <c r="CU9" s="354"/>
      <c r="CV9" s="354"/>
      <c r="CW9" s="354"/>
      <c r="CX9" s="354"/>
      <c r="CY9" s="354"/>
      <c r="CZ9" s="354"/>
      <c r="DA9" s="355"/>
      <c r="DB9" s="353">
        <v>10.7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23928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84188</v>
      </c>
      <c r="BO10" s="384"/>
      <c r="BP10" s="384"/>
      <c r="BQ10" s="384"/>
      <c r="BR10" s="384"/>
      <c r="BS10" s="384"/>
      <c r="BT10" s="384"/>
      <c r="BU10" s="385"/>
      <c r="BV10" s="383">
        <v>101800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99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21400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138988</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21321</v>
      </c>
      <c r="S13" s="485"/>
      <c r="T13" s="485"/>
      <c r="U13" s="485"/>
      <c r="V13" s="486"/>
      <c r="W13" s="472" t="s">
        <v>123</v>
      </c>
      <c r="X13" s="396"/>
      <c r="Y13" s="396"/>
      <c r="Z13" s="396"/>
      <c r="AA13" s="396"/>
      <c r="AB13" s="397"/>
      <c r="AC13" s="359">
        <v>194</v>
      </c>
      <c r="AD13" s="360"/>
      <c r="AE13" s="360"/>
      <c r="AF13" s="360"/>
      <c r="AG13" s="361"/>
      <c r="AH13" s="359">
        <v>226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-8055</v>
      </c>
      <c r="BO13" s="384"/>
      <c r="BP13" s="384"/>
      <c r="BQ13" s="384"/>
      <c r="BR13" s="384"/>
      <c r="BS13" s="384"/>
      <c r="BT13" s="384"/>
      <c r="BU13" s="385"/>
      <c r="BV13" s="383">
        <v>114618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6.1</v>
      </c>
      <c r="CU13" s="354"/>
      <c r="CV13" s="354"/>
      <c r="CW13" s="354"/>
      <c r="CX13" s="354"/>
      <c r="CY13" s="354"/>
      <c r="CZ13" s="354"/>
      <c r="DA13" s="355"/>
      <c r="DB13" s="353">
        <v>6.2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21823</v>
      </c>
      <c r="S14" s="485"/>
      <c r="T14" s="485"/>
      <c r="U14" s="485"/>
      <c r="V14" s="486"/>
      <c r="W14" s="487"/>
      <c r="X14" s="399"/>
      <c r="Y14" s="399"/>
      <c r="Z14" s="399"/>
      <c r="AA14" s="399"/>
      <c r="AB14" s="400"/>
      <c r="AC14" s="477">
        <v>2.1</v>
      </c>
      <c r="AD14" s="478"/>
      <c r="AE14" s="478"/>
      <c r="AF14" s="478"/>
      <c r="AG14" s="479"/>
      <c r="AH14" s="477">
        <v>2.1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27.9</v>
      </c>
      <c r="CU14" s="456"/>
      <c r="CV14" s="456"/>
      <c r="CW14" s="456"/>
      <c r="CX14" s="456"/>
      <c r="CY14" s="456"/>
      <c r="CZ14" s="456"/>
      <c r="DA14" s="457"/>
      <c r="DB14" s="488">
        <v>26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21741</v>
      </c>
      <c r="S15" s="485"/>
      <c r="T15" s="485"/>
      <c r="U15" s="485"/>
      <c r="V15" s="486"/>
      <c r="W15" s="472" t="s">
        <v>130</v>
      </c>
      <c r="X15" s="396"/>
      <c r="Y15" s="396"/>
      <c r="Z15" s="396"/>
      <c r="AA15" s="396"/>
      <c r="AB15" s="397"/>
      <c r="AC15" s="359">
        <v>1673</v>
      </c>
      <c r="AD15" s="360"/>
      <c r="AE15" s="360"/>
      <c r="AF15" s="360"/>
      <c r="AG15" s="361"/>
      <c r="AH15" s="359">
        <v>2148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1888301</v>
      </c>
      <c r="BO15" s="379"/>
      <c r="BP15" s="379"/>
      <c r="BQ15" s="379"/>
      <c r="BR15" s="379"/>
      <c r="BS15" s="379"/>
      <c r="BT15" s="379"/>
      <c r="BU15" s="380"/>
      <c r="BV15" s="378">
        <v>1887301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18.399999999999999</v>
      </c>
      <c r="AD16" s="478"/>
      <c r="AE16" s="478"/>
      <c r="AF16" s="478"/>
      <c r="AG16" s="479"/>
      <c r="AH16" s="477">
        <v>20.100000000000001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3625957</v>
      </c>
      <c r="BO16" s="384"/>
      <c r="BP16" s="384"/>
      <c r="BQ16" s="384"/>
      <c r="BR16" s="384"/>
      <c r="BS16" s="384"/>
      <c r="BT16" s="384"/>
      <c r="BU16" s="385"/>
      <c r="BV16" s="383">
        <v>3669161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7222</v>
      </c>
      <c r="AD17" s="360"/>
      <c r="AE17" s="360"/>
      <c r="AF17" s="360"/>
      <c r="AG17" s="361"/>
      <c r="AH17" s="359">
        <v>8014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2400210</v>
      </c>
      <c r="BO17" s="384"/>
      <c r="BP17" s="384"/>
      <c r="BQ17" s="384"/>
      <c r="BR17" s="384"/>
      <c r="BS17" s="384"/>
      <c r="BT17" s="384"/>
      <c r="BU17" s="385"/>
      <c r="BV17" s="383">
        <v>2413923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34.340000000000003</v>
      </c>
      <c r="M18" s="448"/>
      <c r="N18" s="448"/>
      <c r="O18" s="448"/>
      <c r="P18" s="448"/>
      <c r="Q18" s="448"/>
      <c r="R18" s="449"/>
      <c r="S18" s="449"/>
      <c r="T18" s="449"/>
      <c r="U18" s="449"/>
      <c r="V18" s="450"/>
      <c r="W18" s="464"/>
      <c r="X18" s="465"/>
      <c r="Y18" s="465"/>
      <c r="Z18" s="465"/>
      <c r="AA18" s="465"/>
      <c r="AB18" s="473"/>
      <c r="AC18" s="347">
        <v>79.5</v>
      </c>
      <c r="AD18" s="348"/>
      <c r="AE18" s="348"/>
      <c r="AF18" s="348"/>
      <c r="AG18" s="451"/>
      <c r="AH18" s="347">
        <v>75.2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4390232</v>
      </c>
      <c r="BO18" s="384"/>
      <c r="BP18" s="384"/>
      <c r="BQ18" s="384"/>
      <c r="BR18" s="384"/>
      <c r="BS18" s="384"/>
      <c r="BT18" s="384"/>
      <c r="BU18" s="385"/>
      <c r="BV18" s="383">
        <v>4191877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640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5195889</v>
      </c>
      <c r="BO19" s="384"/>
      <c r="BP19" s="384"/>
      <c r="BQ19" s="384"/>
      <c r="BR19" s="384"/>
      <c r="BS19" s="384"/>
      <c r="BT19" s="384"/>
      <c r="BU19" s="385"/>
      <c r="BV19" s="383">
        <v>5182567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7871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6083870</v>
      </c>
      <c r="BO23" s="384"/>
      <c r="BP23" s="384"/>
      <c r="BQ23" s="384"/>
      <c r="BR23" s="384"/>
      <c r="BS23" s="384"/>
      <c r="BT23" s="384"/>
      <c r="BU23" s="385"/>
      <c r="BV23" s="383">
        <v>6089163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6560</v>
      </c>
      <c r="R24" s="360"/>
      <c r="S24" s="360"/>
      <c r="T24" s="360"/>
      <c r="U24" s="360"/>
      <c r="V24" s="361"/>
      <c r="W24" s="425"/>
      <c r="X24" s="416"/>
      <c r="Y24" s="417"/>
      <c r="Z24" s="356" t="s">
        <v>153</v>
      </c>
      <c r="AA24" s="357"/>
      <c r="AB24" s="357"/>
      <c r="AC24" s="357"/>
      <c r="AD24" s="357"/>
      <c r="AE24" s="357"/>
      <c r="AF24" s="357"/>
      <c r="AG24" s="358"/>
      <c r="AH24" s="359">
        <v>179</v>
      </c>
      <c r="AI24" s="360"/>
      <c r="AJ24" s="360"/>
      <c r="AK24" s="360"/>
      <c r="AL24" s="361"/>
      <c r="AM24" s="359">
        <v>589805</v>
      </c>
      <c r="AN24" s="360"/>
      <c r="AO24" s="360"/>
      <c r="AP24" s="360"/>
      <c r="AQ24" s="360"/>
      <c r="AR24" s="361"/>
      <c r="AS24" s="359">
        <v>3295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5031921</v>
      </c>
      <c r="BO24" s="384"/>
      <c r="BP24" s="384"/>
      <c r="BQ24" s="384"/>
      <c r="BR24" s="384"/>
      <c r="BS24" s="384"/>
      <c r="BT24" s="384"/>
      <c r="BU24" s="385"/>
      <c r="BV24" s="383">
        <v>4896958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6480</v>
      </c>
      <c r="R25" s="360"/>
      <c r="S25" s="360"/>
      <c r="T25" s="360"/>
      <c r="U25" s="360"/>
      <c r="V25" s="361"/>
      <c r="W25" s="425"/>
      <c r="X25" s="416"/>
      <c r="Y25" s="417"/>
      <c r="Z25" s="356" t="s">
        <v>156</v>
      </c>
      <c r="AA25" s="357"/>
      <c r="AB25" s="357"/>
      <c r="AC25" s="357"/>
      <c r="AD25" s="357"/>
      <c r="AE25" s="357"/>
      <c r="AF25" s="357"/>
      <c r="AG25" s="358"/>
      <c r="AH25" s="359">
        <v>40</v>
      </c>
      <c r="AI25" s="360"/>
      <c r="AJ25" s="360"/>
      <c r="AK25" s="360"/>
      <c r="AL25" s="361"/>
      <c r="AM25" s="359">
        <v>126120</v>
      </c>
      <c r="AN25" s="360"/>
      <c r="AO25" s="360"/>
      <c r="AP25" s="360"/>
      <c r="AQ25" s="360"/>
      <c r="AR25" s="361"/>
      <c r="AS25" s="359">
        <v>3153</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410850</v>
      </c>
      <c r="BO25" s="379"/>
      <c r="BP25" s="379"/>
      <c r="BQ25" s="379"/>
      <c r="BR25" s="379"/>
      <c r="BS25" s="379"/>
      <c r="BT25" s="379"/>
      <c r="BU25" s="380"/>
      <c r="BV25" s="378">
        <v>294512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6045</v>
      </c>
      <c r="R26" s="360"/>
      <c r="S26" s="360"/>
      <c r="T26" s="360"/>
      <c r="U26" s="360"/>
      <c r="V26" s="361"/>
      <c r="W26" s="425"/>
      <c r="X26" s="416"/>
      <c r="Y26" s="417"/>
      <c r="Z26" s="356" t="s">
        <v>159</v>
      </c>
      <c r="AA26" s="438"/>
      <c r="AB26" s="438"/>
      <c r="AC26" s="438"/>
      <c r="AD26" s="438"/>
      <c r="AE26" s="438"/>
      <c r="AF26" s="438"/>
      <c r="AG26" s="439"/>
      <c r="AH26" s="359">
        <v>16</v>
      </c>
      <c r="AI26" s="360"/>
      <c r="AJ26" s="360"/>
      <c r="AK26" s="360"/>
      <c r="AL26" s="361"/>
      <c r="AM26" s="359">
        <v>53280</v>
      </c>
      <c r="AN26" s="360"/>
      <c r="AO26" s="360"/>
      <c r="AP26" s="360"/>
      <c r="AQ26" s="360"/>
      <c r="AR26" s="361"/>
      <c r="AS26" s="359">
        <v>3330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3610</v>
      </c>
      <c r="R27" s="360"/>
      <c r="S27" s="360"/>
      <c r="T27" s="360"/>
      <c r="U27" s="360"/>
      <c r="V27" s="361"/>
      <c r="W27" s="425"/>
      <c r="X27" s="416"/>
      <c r="Y27" s="417"/>
      <c r="Z27" s="356" t="s">
        <v>162</v>
      </c>
      <c r="AA27" s="357"/>
      <c r="AB27" s="357"/>
      <c r="AC27" s="357"/>
      <c r="AD27" s="357"/>
      <c r="AE27" s="357"/>
      <c r="AF27" s="357"/>
      <c r="AG27" s="358"/>
      <c r="AH27" s="359">
        <v>16</v>
      </c>
      <c r="AI27" s="360"/>
      <c r="AJ27" s="360"/>
      <c r="AK27" s="360"/>
      <c r="AL27" s="361"/>
      <c r="AM27" s="359">
        <v>56636</v>
      </c>
      <c r="AN27" s="360"/>
      <c r="AO27" s="360"/>
      <c r="AP27" s="360"/>
      <c r="AQ27" s="360"/>
      <c r="AR27" s="361"/>
      <c r="AS27" s="359">
        <v>3540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136941</v>
      </c>
      <c r="BO27" s="387"/>
      <c r="BP27" s="387"/>
      <c r="BQ27" s="387"/>
      <c r="BR27" s="387"/>
      <c r="BS27" s="387"/>
      <c r="BT27" s="387"/>
      <c r="BU27" s="388"/>
      <c r="BV27" s="386">
        <v>136926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3135</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1966136</v>
      </c>
      <c r="BO28" s="379"/>
      <c r="BP28" s="379"/>
      <c r="BQ28" s="379"/>
      <c r="BR28" s="379"/>
      <c r="BS28" s="379"/>
      <c r="BT28" s="379"/>
      <c r="BU28" s="380"/>
      <c r="BV28" s="378">
        <v>2020936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12</v>
      </c>
      <c r="M29" s="360"/>
      <c r="N29" s="360"/>
      <c r="O29" s="360"/>
      <c r="P29" s="361"/>
      <c r="Q29" s="359">
        <v>2850</v>
      </c>
      <c r="R29" s="360"/>
      <c r="S29" s="360"/>
      <c r="T29" s="360"/>
      <c r="U29" s="360"/>
      <c r="V29" s="361"/>
      <c r="W29" s="426"/>
      <c r="X29" s="427"/>
      <c r="Y29" s="428"/>
      <c r="Z29" s="356" t="s">
        <v>169</v>
      </c>
      <c r="AA29" s="357"/>
      <c r="AB29" s="357"/>
      <c r="AC29" s="357"/>
      <c r="AD29" s="357"/>
      <c r="AE29" s="357"/>
      <c r="AF29" s="357"/>
      <c r="AG29" s="358"/>
      <c r="AH29" s="359">
        <v>195</v>
      </c>
      <c r="AI29" s="360"/>
      <c r="AJ29" s="360"/>
      <c r="AK29" s="360"/>
      <c r="AL29" s="361"/>
      <c r="AM29" s="359">
        <v>646441</v>
      </c>
      <c r="AN29" s="360"/>
      <c r="AO29" s="360"/>
      <c r="AP29" s="360"/>
      <c r="AQ29" s="360"/>
      <c r="AR29" s="361"/>
      <c r="AS29" s="359">
        <v>3315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677</v>
      </c>
      <c r="BO29" s="384"/>
      <c r="BP29" s="384"/>
      <c r="BQ29" s="384"/>
      <c r="BR29" s="384"/>
      <c r="BS29" s="384"/>
      <c r="BT29" s="384"/>
      <c r="BU29" s="385"/>
      <c r="BV29" s="383">
        <v>677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92.8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940404</v>
      </c>
      <c r="BO30" s="387"/>
      <c r="BP30" s="387"/>
      <c r="BQ30" s="387"/>
      <c r="BR30" s="387"/>
      <c r="BS30" s="387"/>
      <c r="BT30" s="387"/>
      <c r="BU30" s="388"/>
      <c r="BV30" s="386">
        <v>1014934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豊能郡環境施設組合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国民健康保険特別会計診療所施設勘定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生活排水処理事業特別会計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猪名川上流広域ごみ処理施設組合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大阪府後期高齢者医療広域連合（一般会計）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大阪府後期高齢者医療広域連合（後期高齢者医療特別会計）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大阪広域水道企業団（水道事業会計）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大阪広域水道企業団（工業用水道事業会計）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5944</v>
      </c>
      <c r="J41" s="83">
        <v>5975</v>
      </c>
      <c r="K41" s="83">
        <v>5927</v>
      </c>
      <c r="L41" s="83">
        <v>6089</v>
      </c>
      <c r="M41" s="84">
        <v>6084</v>
      </c>
    </row>
    <row r="42" spans="2:13" ht="27.75" customHeight="1">
      <c r="B42" s="1171"/>
      <c r="C42" s="1172"/>
      <c r="D42" s="85"/>
      <c r="E42" s="1175" t="s">
        <v>26</v>
      </c>
      <c r="F42" s="1175"/>
      <c r="G42" s="1175"/>
      <c r="H42" s="1176"/>
      <c r="I42" s="86" t="s">
        <v>477</v>
      </c>
      <c r="J42" s="87" t="s">
        <v>477</v>
      </c>
      <c r="K42" s="87" t="s">
        <v>477</v>
      </c>
      <c r="L42" s="87" t="s">
        <v>477</v>
      </c>
      <c r="M42" s="88" t="s">
        <v>477</v>
      </c>
    </row>
    <row r="43" spans="2:13" ht="27.75" customHeight="1">
      <c r="B43" s="1171"/>
      <c r="C43" s="1172"/>
      <c r="D43" s="85"/>
      <c r="E43" s="1175" t="s">
        <v>27</v>
      </c>
      <c r="F43" s="1175"/>
      <c r="G43" s="1175"/>
      <c r="H43" s="1176"/>
      <c r="I43" s="86">
        <v>1824</v>
      </c>
      <c r="J43" s="87">
        <v>1627</v>
      </c>
      <c r="K43" s="87">
        <v>1566</v>
      </c>
      <c r="L43" s="87">
        <v>1558</v>
      </c>
      <c r="M43" s="88">
        <v>1549</v>
      </c>
    </row>
    <row r="44" spans="2:13" ht="27.75" customHeight="1">
      <c r="B44" s="1171"/>
      <c r="C44" s="1172"/>
      <c r="D44" s="85"/>
      <c r="E44" s="1175" t="s">
        <v>28</v>
      </c>
      <c r="F44" s="1175"/>
      <c r="G44" s="1175"/>
      <c r="H44" s="1176"/>
      <c r="I44" s="86">
        <v>1543</v>
      </c>
      <c r="J44" s="87">
        <v>1437</v>
      </c>
      <c r="K44" s="87">
        <v>1309</v>
      </c>
      <c r="L44" s="87">
        <v>1179</v>
      </c>
      <c r="M44" s="88">
        <v>1046</v>
      </c>
    </row>
    <row r="45" spans="2:13" ht="27.75" customHeight="1">
      <c r="B45" s="1171"/>
      <c r="C45" s="1172"/>
      <c r="D45" s="85"/>
      <c r="E45" s="1175" t="s">
        <v>29</v>
      </c>
      <c r="F45" s="1175"/>
      <c r="G45" s="1175"/>
      <c r="H45" s="1176"/>
      <c r="I45" s="86">
        <v>2444</v>
      </c>
      <c r="J45" s="87">
        <v>2336</v>
      </c>
      <c r="K45" s="87">
        <v>2280</v>
      </c>
      <c r="L45" s="87">
        <v>2199</v>
      </c>
      <c r="M45" s="88">
        <v>2193</v>
      </c>
    </row>
    <row r="46" spans="2:13" ht="27.75" customHeight="1">
      <c r="B46" s="1171"/>
      <c r="C46" s="1172"/>
      <c r="D46" s="85"/>
      <c r="E46" s="1175" t="s">
        <v>30</v>
      </c>
      <c r="F46" s="1175"/>
      <c r="G46" s="1175"/>
      <c r="H46" s="1176"/>
      <c r="I46" s="86">
        <v>0</v>
      </c>
      <c r="J46" s="87" t="s">
        <v>477</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2159</v>
      </c>
      <c r="J49" s="87">
        <v>2662</v>
      </c>
      <c r="K49" s="87">
        <v>3068</v>
      </c>
      <c r="L49" s="87">
        <v>3142</v>
      </c>
      <c r="M49" s="88">
        <v>3051</v>
      </c>
    </row>
    <row r="50" spans="2:13" ht="27.75" customHeight="1">
      <c r="B50" s="1171"/>
      <c r="C50" s="1172"/>
      <c r="D50" s="85"/>
      <c r="E50" s="1175" t="s">
        <v>35</v>
      </c>
      <c r="F50" s="1175"/>
      <c r="G50" s="1175"/>
      <c r="H50" s="1176"/>
      <c r="I50" s="86" t="s">
        <v>477</v>
      </c>
      <c r="J50" s="87" t="s">
        <v>477</v>
      </c>
      <c r="K50" s="87" t="s">
        <v>477</v>
      </c>
      <c r="L50" s="87" t="s">
        <v>477</v>
      </c>
      <c r="M50" s="88" t="s">
        <v>477</v>
      </c>
    </row>
    <row r="51" spans="2:13" ht="27.75" customHeight="1">
      <c r="B51" s="1173"/>
      <c r="C51" s="1174"/>
      <c r="D51" s="85"/>
      <c r="E51" s="1175" t="s">
        <v>36</v>
      </c>
      <c r="F51" s="1175"/>
      <c r="G51" s="1175"/>
      <c r="H51" s="1176"/>
      <c r="I51" s="86">
        <v>6703</v>
      </c>
      <c r="J51" s="87">
        <v>6740</v>
      </c>
      <c r="K51" s="87">
        <v>6737</v>
      </c>
      <c r="L51" s="87">
        <v>6823</v>
      </c>
      <c r="M51" s="88">
        <v>6727</v>
      </c>
    </row>
    <row r="52" spans="2:13" ht="27.75" customHeight="1" thickBot="1">
      <c r="B52" s="1177" t="s">
        <v>37</v>
      </c>
      <c r="C52" s="1178"/>
      <c r="D52" s="90"/>
      <c r="E52" s="1179" t="s">
        <v>38</v>
      </c>
      <c r="F52" s="1179"/>
      <c r="G52" s="1179"/>
      <c r="H52" s="1180"/>
      <c r="I52" s="91">
        <v>2893</v>
      </c>
      <c r="J52" s="92">
        <v>1974</v>
      </c>
      <c r="K52" s="92">
        <v>1278</v>
      </c>
      <c r="L52" s="92">
        <v>1060</v>
      </c>
      <c r="M52" s="93">
        <v>1094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36304</v>
      </c>
      <c r="E3" s="116"/>
      <c r="F3" s="117">
        <v>49426</v>
      </c>
      <c r="G3" s="118"/>
      <c r="H3" s="119"/>
    </row>
    <row r="4" spans="1:8">
      <c r="A4" s="120"/>
      <c r="B4" s="121"/>
      <c r="C4" s="122"/>
      <c r="D4" s="123">
        <v>10080</v>
      </c>
      <c r="E4" s="124"/>
      <c r="F4" s="125">
        <v>26568</v>
      </c>
      <c r="G4" s="126"/>
      <c r="H4" s="127"/>
    </row>
    <row r="5" spans="1:8">
      <c r="A5" s="108" t="s">
        <v>509</v>
      </c>
      <c r="B5" s="113"/>
      <c r="C5" s="114"/>
      <c r="D5" s="115">
        <v>9383</v>
      </c>
      <c r="E5" s="116"/>
      <c r="F5" s="117">
        <v>42839</v>
      </c>
      <c r="G5" s="118"/>
      <c r="H5" s="119"/>
    </row>
    <row r="6" spans="1:8">
      <c r="A6" s="120"/>
      <c r="B6" s="121"/>
      <c r="C6" s="122"/>
      <c r="D6" s="123">
        <v>3997</v>
      </c>
      <c r="E6" s="124"/>
      <c r="F6" s="125">
        <v>22027</v>
      </c>
      <c r="G6" s="126"/>
      <c r="H6" s="127"/>
    </row>
    <row r="7" spans="1:8">
      <c r="A7" s="108" t="s">
        <v>510</v>
      </c>
      <c r="B7" s="113"/>
      <c r="C7" s="114"/>
      <c r="D7" s="115">
        <v>10568</v>
      </c>
      <c r="E7" s="116"/>
      <c r="F7" s="117">
        <v>46819</v>
      </c>
      <c r="G7" s="118"/>
      <c r="H7" s="119"/>
    </row>
    <row r="8" spans="1:8">
      <c r="A8" s="120"/>
      <c r="B8" s="121"/>
      <c r="C8" s="122"/>
      <c r="D8" s="123">
        <v>10280</v>
      </c>
      <c r="E8" s="124"/>
      <c r="F8" s="125">
        <v>24121</v>
      </c>
      <c r="G8" s="126"/>
      <c r="H8" s="127"/>
    </row>
    <row r="9" spans="1:8">
      <c r="A9" s="108" t="s">
        <v>511</v>
      </c>
      <c r="B9" s="113"/>
      <c r="C9" s="114"/>
      <c r="D9" s="115">
        <v>37332</v>
      </c>
      <c r="E9" s="116"/>
      <c r="F9" s="117">
        <v>53270</v>
      </c>
      <c r="G9" s="118"/>
      <c r="H9" s="119"/>
    </row>
    <row r="10" spans="1:8">
      <c r="A10" s="120"/>
      <c r="B10" s="121"/>
      <c r="C10" s="122"/>
      <c r="D10" s="123">
        <v>17775</v>
      </c>
      <c r="E10" s="124"/>
      <c r="F10" s="125">
        <v>24316</v>
      </c>
      <c r="G10" s="126"/>
      <c r="H10" s="127"/>
    </row>
    <row r="11" spans="1:8">
      <c r="A11" s="108" t="s">
        <v>512</v>
      </c>
      <c r="B11" s="113"/>
      <c r="C11" s="114"/>
      <c r="D11" s="115">
        <v>8855</v>
      </c>
      <c r="E11" s="116"/>
      <c r="F11" s="117">
        <v>53292</v>
      </c>
      <c r="G11" s="118"/>
      <c r="H11" s="119"/>
    </row>
    <row r="12" spans="1:8">
      <c r="A12" s="120"/>
      <c r="B12" s="121"/>
      <c r="C12" s="128"/>
      <c r="D12" s="123">
        <v>4329</v>
      </c>
      <c r="E12" s="124"/>
      <c r="F12" s="125">
        <v>28900</v>
      </c>
      <c r="G12" s="126"/>
      <c r="H12" s="127"/>
    </row>
    <row r="13" spans="1:8">
      <c r="A13" s="108"/>
      <c r="B13" s="113"/>
      <c r="C13" s="129"/>
      <c r="D13" s="130">
        <v>20488</v>
      </c>
      <c r="E13" s="131"/>
      <c r="F13" s="132">
        <v>49129</v>
      </c>
      <c r="G13" s="133"/>
      <c r="H13" s="119"/>
    </row>
    <row r="14" spans="1:8">
      <c r="A14" s="120"/>
      <c r="B14" s="121"/>
      <c r="C14" s="122"/>
      <c r="D14" s="123">
        <v>9292</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5.76</v>
      </c>
      <c r="C19" s="134">
        <f>ROUND(VALUE(SUBSTITUTE(実質収支比率等に係る経年分析!G$48,"▲","-")),2)</f>
        <v>5.96</v>
      </c>
      <c r="D19" s="134">
        <f>ROUND(VALUE(SUBSTITUTE(実質収支比率等に係る経年分析!H$48,"▲","-")),2)</f>
        <v>3.31</v>
      </c>
      <c r="E19" s="134">
        <f>ROUND(VALUE(SUBSTITUTE(実質収支比率等に係る経年分析!I$48,"▲","-")),2)</f>
        <v>3.53</v>
      </c>
      <c r="F19" s="134">
        <f>ROUND(VALUE(SUBSTITUTE(実質収支比率等に係る経年分析!J$48,"▲","-")),2)</f>
        <v>4.6500000000000004</v>
      </c>
    </row>
    <row r="20" spans="1:11">
      <c r="A20" s="134" t="s">
        <v>43</v>
      </c>
      <c r="B20" s="134">
        <f>ROUND(VALUE(SUBSTITUTE(実質収支比率等に係る経年分析!F$47,"▲","-")),2)</f>
        <v>32.57</v>
      </c>
      <c r="C20" s="134">
        <f>ROUND(VALUE(SUBSTITUTE(実質収支比率等に係る経年分析!G$47,"▲","-")),2)</f>
        <v>38.01</v>
      </c>
      <c r="D20" s="134">
        <f>ROUND(VALUE(SUBSTITUTE(実質収支比率等に係る経年分析!H$47,"▲","-")),2)</f>
        <v>42.2</v>
      </c>
      <c r="E20" s="134">
        <f>ROUND(VALUE(SUBSTITUTE(実質収支比率等に係る経年分析!I$47,"▲","-")),2)</f>
        <v>43.66</v>
      </c>
      <c r="F20" s="134">
        <f>ROUND(VALUE(SUBSTITUTE(実質収支比率等に係る経年分析!J$47,"▲","-")),2)</f>
        <v>43.47</v>
      </c>
    </row>
    <row r="21" spans="1:11">
      <c r="A21" s="134" t="s">
        <v>44</v>
      </c>
      <c r="B21" s="134">
        <f>IF(ISNUMBER(VALUE(SUBSTITUTE(実質収支比率等に係る経年分析!F$49,"▲","-"))),ROUND(VALUE(SUBSTITUTE(実質収支比率等に係る経年分析!F$49,"▲","-")),2),NA())</f>
        <v>9.31</v>
      </c>
      <c r="C21" s="134">
        <f>IF(ISNUMBER(VALUE(SUBSTITUTE(実質収支比率等に係る経年分析!G$49,"▲","-"))),ROUND(VALUE(SUBSTITUTE(実質収支比率等に係る経年分析!G$49,"▲","-")),2),NA())</f>
        <v>5.0599999999999996</v>
      </c>
      <c r="D21" s="134">
        <f>IF(ISNUMBER(VALUE(SUBSTITUTE(実質収支比率等に係る経年分析!H$49,"▲","-"))),ROUND(VALUE(SUBSTITUTE(実質収支比率等に係る経年分析!H$49,"▲","-")),2),NA())</f>
        <v>0.94</v>
      </c>
      <c r="E21" s="134">
        <f>IF(ISNUMBER(VALUE(SUBSTITUTE(実質収支比率等に係る経年分析!I$49,"▲","-"))),ROUND(VALUE(SUBSTITUTE(実質収支比率等に係る経年分析!I$49,"▲","-")),2),NA())</f>
        <v>2.48</v>
      </c>
      <c r="F21" s="134">
        <f>IF(ISNUMBER(VALUE(SUBSTITUTE(実質収支比率等に係る経年分析!J$49,"▲","-"))),ROUND(VALUE(SUBSTITUTE(実質収支比率等に係る経年分析!J$49,"▲","-")),2),NA())</f>
        <v>-0.18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生活排水処理事業特別会計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国民健康保険特別会計診療所施設勘定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4.2699999999999996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2.92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c r="A34" s="135" t="str">
        <f>IF(連結実質赤字比率に係る赤字・黒字の構成分析!C$36="",NA(),連結実質赤字比率に係る赤字・黒字の構成分析!C$36)</f>
        <v>介護保険特別会計事業勘定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1.1499999999999999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1.1499999999999999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4.6399999999999997</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519</v>
      </c>
      <c r="E42" s="136"/>
      <c r="F42" s="136"/>
      <c r="G42" s="136">
        <f>'実質公債費比率（分子）の構造'!L$52</f>
        <v>536</v>
      </c>
      <c r="H42" s="136"/>
      <c r="I42" s="136"/>
      <c r="J42" s="136">
        <f>'実質公債費比率（分子）の構造'!M$52</f>
        <v>536</v>
      </c>
      <c r="K42" s="136"/>
      <c r="L42" s="136"/>
      <c r="M42" s="136">
        <f>'実質公債費比率（分子）の構造'!N$52</f>
        <v>561</v>
      </c>
      <c r="N42" s="136"/>
      <c r="O42" s="136"/>
      <c r="P42" s="136">
        <f>'実質公債費比率（分子）の構造'!O$52</f>
        <v>616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84</v>
      </c>
      <c r="C45" s="136"/>
      <c r="D45" s="136"/>
      <c r="E45" s="136">
        <f>'実質公債費比率（分子）の構造'!L$49</f>
        <v>129</v>
      </c>
      <c r="F45" s="136"/>
      <c r="G45" s="136"/>
      <c r="H45" s="136">
        <f>'実質公債費比率（分子）の構造'!M$49</f>
        <v>150</v>
      </c>
      <c r="I45" s="136"/>
      <c r="J45" s="136"/>
      <c r="K45" s="136">
        <f>'実質公債費比率（分子）の構造'!N$49</f>
        <v>150</v>
      </c>
      <c r="L45" s="136"/>
      <c r="M45" s="136"/>
      <c r="N45" s="136">
        <f>'実質公債費比率（分子）の構造'!O$49</f>
        <v>150</v>
      </c>
      <c r="O45" s="136"/>
      <c r="P45" s="136"/>
    </row>
    <row r="46" spans="1:16">
      <c r="A46" s="136" t="s">
        <v>55</v>
      </c>
      <c r="B46" s="136">
        <f>'実質公債費比率（分子）の構造'!K$48</f>
        <v>101</v>
      </c>
      <c r="C46" s="136"/>
      <c r="D46" s="136"/>
      <c r="E46" s="136">
        <f>'実質公債費比率（分子）の構造'!L$48</f>
        <v>102</v>
      </c>
      <c r="F46" s="136"/>
      <c r="G46" s="136"/>
      <c r="H46" s="136">
        <f>'実質公債費比率（分子）の構造'!M$48</f>
        <v>96</v>
      </c>
      <c r="I46" s="136"/>
      <c r="J46" s="136"/>
      <c r="K46" s="136">
        <f>'実質公債費比率（分子）の構造'!N$48</f>
        <v>120</v>
      </c>
      <c r="L46" s="136"/>
      <c r="M46" s="136"/>
      <c r="N46" s="136">
        <f>'実質公債費比率（分子）の構造'!O$48</f>
        <v>124</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518</v>
      </c>
      <c r="C49" s="136"/>
      <c r="D49" s="136"/>
      <c r="E49" s="136">
        <f>'実質公債費比率（分子）の構造'!L$45</f>
        <v>547</v>
      </c>
      <c r="F49" s="136"/>
      <c r="G49" s="136"/>
      <c r="H49" s="136">
        <f>'実質公債費比率（分子）の構造'!M$45</f>
        <v>548</v>
      </c>
      <c r="I49" s="136"/>
      <c r="J49" s="136"/>
      <c r="K49" s="136">
        <f>'実質公債費比率（分子）の構造'!N$45</f>
        <v>556</v>
      </c>
      <c r="L49" s="136"/>
      <c r="M49" s="136"/>
      <c r="N49" s="136">
        <f>'実質公債費比率（分子）の構造'!O$45</f>
        <v>552</v>
      </c>
      <c r="O49" s="136"/>
      <c r="P49" s="136"/>
    </row>
    <row r="50" spans="1:16">
      <c r="A50" s="136" t="s">
        <v>58</v>
      </c>
      <c r="B50" s="136" t="e">
        <f>NA()</f>
        <v>#N/A</v>
      </c>
      <c r="C50" s="136">
        <f>IF(ISNUMBER('実質公債費比率（分子）の構造'!K$53),'実質公債費比率（分子）の構造'!K$53,NA())</f>
        <v>184</v>
      </c>
      <c r="D50" s="136" t="e">
        <f>NA()</f>
        <v>#N/A</v>
      </c>
      <c r="E50" s="136" t="e">
        <f>NA()</f>
        <v>#N/A</v>
      </c>
      <c r="F50" s="136">
        <f>IF(ISNUMBER('実質公債費比率（分子）の構造'!L$53),'実質公債費比率（分子）の構造'!L$53,NA())</f>
        <v>242</v>
      </c>
      <c r="G50" s="136" t="e">
        <f>NA()</f>
        <v>#N/A</v>
      </c>
      <c r="H50" s="136" t="e">
        <f>NA()</f>
        <v>#N/A</v>
      </c>
      <c r="I50" s="136">
        <f>IF(ISNUMBER('実質公債費比率（分子）の構造'!M$53),'実質公債費比率（分子）の構造'!M$53,NA())</f>
        <v>258</v>
      </c>
      <c r="J50" s="136" t="e">
        <f>NA()</f>
        <v>#N/A</v>
      </c>
      <c r="K50" s="136" t="e">
        <f>NA()</f>
        <v>#N/A</v>
      </c>
      <c r="L50" s="136">
        <f>IF(ISNUMBER('実質公債費比率（分子）の構造'!N$53),'実質公債費比率（分子）の構造'!N$53,NA())</f>
        <v>265</v>
      </c>
      <c r="M50" s="136" t="e">
        <f>NA()</f>
        <v>#N/A</v>
      </c>
      <c r="N50" s="136" t="e">
        <f>NA()</f>
        <v>#N/A</v>
      </c>
      <c r="O50" s="136">
        <f>IF(ISNUMBER('実質公債費比率（分子）の構造'!O$53),'実質公債費比率（分子）の構造'!O$53,NA())</f>
        <v>210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6703</v>
      </c>
      <c r="E56" s="135"/>
      <c r="F56" s="135"/>
      <c r="G56" s="135">
        <f>'将来負担比率（分子）の構造'!J$51</f>
        <v>6740</v>
      </c>
      <c r="H56" s="135"/>
      <c r="I56" s="135"/>
      <c r="J56" s="135">
        <f>'将来負担比率（分子）の構造'!K$51</f>
        <v>6737</v>
      </c>
      <c r="K56" s="135"/>
      <c r="L56" s="135"/>
      <c r="M56" s="135">
        <f>'将来負担比率（分子）の構造'!L$51</f>
        <v>6823</v>
      </c>
      <c r="N56" s="135"/>
      <c r="O56" s="135"/>
      <c r="P56" s="135">
        <f>'将来負担比率（分子）の構造'!M$51</f>
        <v>6727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2159</v>
      </c>
      <c r="E58" s="135"/>
      <c r="F58" s="135"/>
      <c r="G58" s="135">
        <f>'将来負担比率（分子）の構造'!J$49</f>
        <v>2662</v>
      </c>
      <c r="H58" s="135"/>
      <c r="I58" s="135"/>
      <c r="J58" s="135">
        <f>'将来負担比率（分子）の構造'!K$49</f>
        <v>3068</v>
      </c>
      <c r="K58" s="135"/>
      <c r="L58" s="135"/>
      <c r="M58" s="135">
        <f>'将来負担比率（分子）の構造'!L$49</f>
        <v>3142</v>
      </c>
      <c r="N58" s="135"/>
      <c r="O58" s="135"/>
      <c r="P58" s="135">
        <f>'将来負担比率（分子）の構造'!M$49</f>
        <v>3051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2444</v>
      </c>
      <c r="C62" s="135"/>
      <c r="D62" s="135"/>
      <c r="E62" s="135">
        <f>'将来負担比率（分子）の構造'!J$45</f>
        <v>2336</v>
      </c>
      <c r="F62" s="135"/>
      <c r="G62" s="135"/>
      <c r="H62" s="135">
        <f>'将来負担比率（分子）の構造'!K$45</f>
        <v>2280</v>
      </c>
      <c r="I62" s="135"/>
      <c r="J62" s="135"/>
      <c r="K62" s="135">
        <f>'将来負担比率（分子）の構造'!L$45</f>
        <v>2199</v>
      </c>
      <c r="L62" s="135"/>
      <c r="M62" s="135"/>
      <c r="N62" s="135">
        <f>'将来負担比率（分子）の構造'!M$45</f>
        <v>2193</v>
      </c>
      <c r="O62" s="135"/>
      <c r="P62" s="135"/>
    </row>
    <row r="63" spans="1:16">
      <c r="A63" s="135" t="s">
        <v>28</v>
      </c>
      <c r="B63" s="135">
        <f>'将来負担比率（分子）の構造'!I$44</f>
        <v>1543</v>
      </c>
      <c r="C63" s="135"/>
      <c r="D63" s="135"/>
      <c r="E63" s="135">
        <f>'将来負担比率（分子）の構造'!J$44</f>
        <v>1437</v>
      </c>
      <c r="F63" s="135"/>
      <c r="G63" s="135"/>
      <c r="H63" s="135">
        <f>'将来負担比率（分子）の構造'!K$44</f>
        <v>1309</v>
      </c>
      <c r="I63" s="135"/>
      <c r="J63" s="135"/>
      <c r="K63" s="135">
        <f>'将来負担比率（分子）の構造'!L$44</f>
        <v>1179</v>
      </c>
      <c r="L63" s="135"/>
      <c r="M63" s="135"/>
      <c r="N63" s="135">
        <f>'将来負担比率（分子）の構造'!M$44</f>
        <v>1046</v>
      </c>
      <c r="O63" s="135"/>
      <c r="P63" s="135"/>
    </row>
    <row r="64" spans="1:16">
      <c r="A64" s="135" t="s">
        <v>27</v>
      </c>
      <c r="B64" s="135">
        <f>'将来負担比率（分子）の構造'!I$43</f>
        <v>1824</v>
      </c>
      <c r="C64" s="135"/>
      <c r="D64" s="135"/>
      <c r="E64" s="135">
        <f>'将来負担比率（分子）の構造'!J$43</f>
        <v>1627</v>
      </c>
      <c r="F64" s="135"/>
      <c r="G64" s="135"/>
      <c r="H64" s="135">
        <f>'将来負担比率（分子）の構造'!K$43</f>
        <v>1566</v>
      </c>
      <c r="I64" s="135"/>
      <c r="J64" s="135"/>
      <c r="K64" s="135">
        <f>'将来負担比率（分子）の構造'!L$43</f>
        <v>1558</v>
      </c>
      <c r="L64" s="135"/>
      <c r="M64" s="135"/>
      <c r="N64" s="135">
        <f>'将来負担比率（分子）の構造'!M$43</f>
        <v>1549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5944</v>
      </c>
      <c r="C66" s="135"/>
      <c r="D66" s="135"/>
      <c r="E66" s="135">
        <f>'将来負担比率（分子）の構造'!J$41</f>
        <v>5975</v>
      </c>
      <c r="F66" s="135"/>
      <c r="G66" s="135"/>
      <c r="H66" s="135">
        <f>'将来負担比率（分子）の構造'!K$41</f>
        <v>5927</v>
      </c>
      <c r="I66" s="135"/>
      <c r="J66" s="135"/>
      <c r="K66" s="135">
        <f>'将来負担比率（分子）の構造'!L$41</f>
        <v>6089</v>
      </c>
      <c r="L66" s="135"/>
      <c r="M66" s="135"/>
      <c r="N66" s="135">
        <f>'将来負担比率（分子）の構造'!M$41</f>
        <v>6084</v>
      </c>
      <c r="O66" s="135"/>
      <c r="P66" s="135"/>
    </row>
    <row r="67" spans="1:16">
      <c r="A67" s="135" t="s">
        <v>62</v>
      </c>
      <c r="B67" s="135" t="e">
        <f>NA()</f>
        <v>#N/A</v>
      </c>
      <c r="C67" s="135">
        <f>IF(ISNUMBER('将来負担比率（分子）の構造'!I$52), IF('将来負担比率（分子）の構造'!I$52 &lt; 0, 0, '将来負担比率（分子）の構造'!I$52), NA())</f>
        <v>2893</v>
      </c>
      <c r="D67" s="135" t="e">
        <f>NA()</f>
        <v>#N/A</v>
      </c>
      <c r="E67" s="135" t="e">
        <f>NA()</f>
        <v>#N/A</v>
      </c>
      <c r="F67" s="135">
        <f>IF(ISNUMBER('将来負担比率（分子）の構造'!J$52), IF('将来負担比率（分子）の構造'!J$52 &lt; 0, 0, '将来負担比率（分子）の構造'!J$52), NA())</f>
        <v>1974</v>
      </c>
      <c r="G67" s="135" t="e">
        <f>NA()</f>
        <v>#N/A</v>
      </c>
      <c r="H67" s="135" t="e">
        <f>NA()</f>
        <v>#N/A</v>
      </c>
      <c r="I67" s="135">
        <f>IF(ISNUMBER('将来負担比率（分子）の構造'!K$52), IF('将来負担比率（分子）の構造'!K$52 &lt; 0, 0, '将来負担比率（分子）の構造'!K$52), NA())</f>
        <v>1278</v>
      </c>
      <c r="J67" s="135" t="e">
        <f>NA()</f>
        <v>#N/A</v>
      </c>
      <c r="K67" s="135" t="e">
        <f>NA()</f>
        <v>#N/A</v>
      </c>
      <c r="L67" s="135">
        <f>IF(ISNUMBER('将来負担比率（分子）の構造'!L$52), IF('将来負担比率（分子）の構造'!L$52 &lt; 0, 0, '将来負担比率（分子）の構造'!L$52), NA())</f>
        <v>1060</v>
      </c>
      <c r="M67" s="135" t="e">
        <f>NA()</f>
        <v>#N/A</v>
      </c>
      <c r="N67" s="135" t="e">
        <f>NA()</f>
        <v>#N/A</v>
      </c>
      <c r="O67" s="135">
        <f>IF(ISNUMBER('将来負担比率（分子）の構造'!M$52), IF('将来負担比率（分子）の構造'!M$52 &lt; 0, 0, '将来負担比率（分子）の構造'!M$52), NA())</f>
        <v>1094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2011154</v>
      </c>
      <c r="S5" s="639"/>
      <c r="T5" s="639"/>
      <c r="U5" s="639"/>
      <c r="V5" s="639"/>
      <c r="W5" s="639"/>
      <c r="X5" s="639"/>
      <c r="Y5" s="686"/>
      <c r="Z5" s="699">
        <v>31.2</v>
      </c>
      <c r="AA5" s="699"/>
      <c r="AB5" s="699"/>
      <c r="AC5" s="699"/>
      <c r="AD5" s="700">
        <v>2011154</v>
      </c>
      <c r="AE5" s="700"/>
      <c r="AF5" s="700"/>
      <c r="AG5" s="700"/>
      <c r="AH5" s="700"/>
      <c r="AI5" s="700"/>
      <c r="AJ5" s="700"/>
      <c r="AK5" s="700"/>
      <c r="AL5" s="687">
        <v>49</v>
      </c>
      <c r="AM5" s="656"/>
      <c r="AN5" s="656"/>
      <c r="AO5" s="688"/>
      <c r="AP5" s="675" t="s">
        <v>207</v>
      </c>
      <c r="AQ5" s="676"/>
      <c r="AR5" s="676"/>
      <c r="AS5" s="676"/>
      <c r="AT5" s="676"/>
      <c r="AU5" s="676"/>
      <c r="AV5" s="676"/>
      <c r="AW5" s="676"/>
      <c r="AX5" s="676"/>
      <c r="AY5" s="676"/>
      <c r="AZ5" s="676"/>
      <c r="BA5" s="676"/>
      <c r="BB5" s="676"/>
      <c r="BC5" s="676"/>
      <c r="BD5" s="676"/>
      <c r="BE5" s="676"/>
      <c r="BF5" s="677"/>
      <c r="BG5" s="588">
        <v>2011154</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55473</v>
      </c>
      <c r="S6" s="589"/>
      <c r="T6" s="589"/>
      <c r="U6" s="589"/>
      <c r="V6" s="589"/>
      <c r="W6" s="589"/>
      <c r="X6" s="589"/>
      <c r="Y6" s="590"/>
      <c r="Z6" s="641">
        <v>0.9</v>
      </c>
      <c r="AA6" s="641"/>
      <c r="AB6" s="641"/>
      <c r="AC6" s="641"/>
      <c r="AD6" s="642">
        <v>55473</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2011154</v>
      </c>
      <c r="BH6" s="589"/>
      <c r="BI6" s="589"/>
      <c r="BJ6" s="589"/>
      <c r="BK6" s="589"/>
      <c r="BL6" s="589"/>
      <c r="BM6" s="589"/>
      <c r="BN6" s="590"/>
      <c r="BO6" s="641">
        <v>100</v>
      </c>
      <c r="BP6" s="641"/>
      <c r="BQ6" s="641"/>
      <c r="BR6" s="641"/>
      <c r="BS6" s="642" t="s">
        <v>214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128108</v>
      </c>
      <c r="CS6" s="589"/>
      <c r="CT6" s="589"/>
      <c r="CU6" s="589"/>
      <c r="CV6" s="589"/>
      <c r="CW6" s="589"/>
      <c r="CX6" s="589"/>
      <c r="CY6" s="590"/>
      <c r="CZ6" s="641">
        <v>2.1</v>
      </c>
      <c r="DA6" s="641"/>
      <c r="DB6" s="641"/>
      <c r="DC6" s="641"/>
      <c r="DD6" s="594" t="s">
        <v>214</v>
      </c>
      <c r="DE6" s="589"/>
      <c r="DF6" s="589"/>
      <c r="DG6" s="589"/>
      <c r="DH6" s="589"/>
      <c r="DI6" s="589"/>
      <c r="DJ6" s="589"/>
      <c r="DK6" s="589"/>
      <c r="DL6" s="589"/>
      <c r="DM6" s="589"/>
      <c r="DN6" s="589"/>
      <c r="DO6" s="589"/>
      <c r="DP6" s="590"/>
      <c r="DQ6" s="594">
        <v>128103</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14514</v>
      </c>
      <c r="S7" s="589"/>
      <c r="T7" s="589"/>
      <c r="U7" s="589"/>
      <c r="V7" s="589"/>
      <c r="W7" s="589"/>
      <c r="X7" s="589"/>
      <c r="Y7" s="590"/>
      <c r="Z7" s="641">
        <v>0.2</v>
      </c>
      <c r="AA7" s="641"/>
      <c r="AB7" s="641"/>
      <c r="AC7" s="641"/>
      <c r="AD7" s="642">
        <v>14514</v>
      </c>
      <c r="AE7" s="642"/>
      <c r="AF7" s="642"/>
      <c r="AG7" s="642"/>
      <c r="AH7" s="642"/>
      <c r="AI7" s="642"/>
      <c r="AJ7" s="642"/>
      <c r="AK7" s="642"/>
      <c r="AL7" s="611">
        <v>0.4</v>
      </c>
      <c r="AM7" s="643"/>
      <c r="AN7" s="643"/>
      <c r="AO7" s="644"/>
      <c r="AP7" s="585" t="s">
        <v>217</v>
      </c>
      <c r="AQ7" s="586"/>
      <c r="AR7" s="586"/>
      <c r="AS7" s="586"/>
      <c r="AT7" s="586"/>
      <c r="AU7" s="586"/>
      <c r="AV7" s="586"/>
      <c r="AW7" s="586"/>
      <c r="AX7" s="586"/>
      <c r="AY7" s="586"/>
      <c r="AZ7" s="586"/>
      <c r="BA7" s="586"/>
      <c r="BB7" s="586"/>
      <c r="BC7" s="586"/>
      <c r="BD7" s="586"/>
      <c r="BE7" s="586"/>
      <c r="BF7" s="587"/>
      <c r="BG7" s="588">
        <v>1244586</v>
      </c>
      <c r="BH7" s="589"/>
      <c r="BI7" s="589"/>
      <c r="BJ7" s="589"/>
      <c r="BK7" s="589"/>
      <c r="BL7" s="589"/>
      <c r="BM7" s="589"/>
      <c r="BN7" s="590"/>
      <c r="BO7" s="641">
        <v>61.9</v>
      </c>
      <c r="BP7" s="641"/>
      <c r="BQ7" s="641"/>
      <c r="BR7" s="641"/>
      <c r="BS7" s="642" t="s">
        <v>214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1170002</v>
      </c>
      <c r="CS7" s="589"/>
      <c r="CT7" s="589"/>
      <c r="CU7" s="589"/>
      <c r="CV7" s="589"/>
      <c r="CW7" s="589"/>
      <c r="CX7" s="589"/>
      <c r="CY7" s="590"/>
      <c r="CZ7" s="641">
        <v>19.2</v>
      </c>
      <c r="DA7" s="641"/>
      <c r="DB7" s="641"/>
      <c r="DC7" s="641"/>
      <c r="DD7" s="594">
        <v>15545</v>
      </c>
      <c r="DE7" s="589"/>
      <c r="DF7" s="589"/>
      <c r="DG7" s="589"/>
      <c r="DH7" s="589"/>
      <c r="DI7" s="589"/>
      <c r="DJ7" s="589"/>
      <c r="DK7" s="589"/>
      <c r="DL7" s="589"/>
      <c r="DM7" s="589"/>
      <c r="DN7" s="589"/>
      <c r="DO7" s="589"/>
      <c r="DP7" s="590"/>
      <c r="DQ7" s="594">
        <v>918993</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38698</v>
      </c>
      <c r="S8" s="589"/>
      <c r="T8" s="589"/>
      <c r="U8" s="589"/>
      <c r="V8" s="589"/>
      <c r="W8" s="589"/>
      <c r="X8" s="589"/>
      <c r="Y8" s="590"/>
      <c r="Z8" s="641">
        <v>0.6</v>
      </c>
      <c r="AA8" s="641"/>
      <c r="AB8" s="641"/>
      <c r="AC8" s="641"/>
      <c r="AD8" s="642">
        <v>38698</v>
      </c>
      <c r="AE8" s="642"/>
      <c r="AF8" s="642"/>
      <c r="AG8" s="642"/>
      <c r="AH8" s="642"/>
      <c r="AI8" s="642"/>
      <c r="AJ8" s="642"/>
      <c r="AK8" s="642"/>
      <c r="AL8" s="611">
        <v>0.9</v>
      </c>
      <c r="AM8" s="643"/>
      <c r="AN8" s="643"/>
      <c r="AO8" s="644"/>
      <c r="AP8" s="585" t="s">
        <v>220</v>
      </c>
      <c r="AQ8" s="586"/>
      <c r="AR8" s="586"/>
      <c r="AS8" s="586"/>
      <c r="AT8" s="586"/>
      <c r="AU8" s="586"/>
      <c r="AV8" s="586"/>
      <c r="AW8" s="586"/>
      <c r="AX8" s="586"/>
      <c r="AY8" s="586"/>
      <c r="AZ8" s="586"/>
      <c r="BA8" s="586"/>
      <c r="BB8" s="586"/>
      <c r="BC8" s="586"/>
      <c r="BD8" s="586"/>
      <c r="BE8" s="586"/>
      <c r="BF8" s="587"/>
      <c r="BG8" s="588">
        <v>37293</v>
      </c>
      <c r="BH8" s="589"/>
      <c r="BI8" s="589"/>
      <c r="BJ8" s="589"/>
      <c r="BK8" s="589"/>
      <c r="BL8" s="589"/>
      <c r="BM8" s="589"/>
      <c r="BN8" s="590"/>
      <c r="BO8" s="641">
        <v>1.9</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1649869</v>
      </c>
      <c r="CS8" s="589"/>
      <c r="CT8" s="589"/>
      <c r="CU8" s="589"/>
      <c r="CV8" s="589"/>
      <c r="CW8" s="589"/>
      <c r="CX8" s="589"/>
      <c r="CY8" s="590"/>
      <c r="CZ8" s="641">
        <v>27</v>
      </c>
      <c r="DA8" s="641"/>
      <c r="DB8" s="641"/>
      <c r="DC8" s="641"/>
      <c r="DD8" s="594">
        <v>1813</v>
      </c>
      <c r="DE8" s="589"/>
      <c r="DF8" s="589"/>
      <c r="DG8" s="589"/>
      <c r="DH8" s="589"/>
      <c r="DI8" s="589"/>
      <c r="DJ8" s="589"/>
      <c r="DK8" s="589"/>
      <c r="DL8" s="589"/>
      <c r="DM8" s="589"/>
      <c r="DN8" s="589"/>
      <c r="DO8" s="589"/>
      <c r="DP8" s="590"/>
      <c r="DQ8" s="594">
        <v>1073285</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20224</v>
      </c>
      <c r="S9" s="589"/>
      <c r="T9" s="589"/>
      <c r="U9" s="589"/>
      <c r="V9" s="589"/>
      <c r="W9" s="589"/>
      <c r="X9" s="589"/>
      <c r="Y9" s="590"/>
      <c r="Z9" s="641">
        <v>0.3</v>
      </c>
      <c r="AA9" s="641"/>
      <c r="AB9" s="641"/>
      <c r="AC9" s="641"/>
      <c r="AD9" s="642">
        <v>20224</v>
      </c>
      <c r="AE9" s="642"/>
      <c r="AF9" s="642"/>
      <c r="AG9" s="642"/>
      <c r="AH9" s="642"/>
      <c r="AI9" s="642"/>
      <c r="AJ9" s="642"/>
      <c r="AK9" s="642"/>
      <c r="AL9" s="611">
        <v>0.5</v>
      </c>
      <c r="AM9" s="643"/>
      <c r="AN9" s="643"/>
      <c r="AO9" s="644"/>
      <c r="AP9" s="585" t="s">
        <v>224</v>
      </c>
      <c r="AQ9" s="586"/>
      <c r="AR9" s="586"/>
      <c r="AS9" s="586"/>
      <c r="AT9" s="586"/>
      <c r="AU9" s="586"/>
      <c r="AV9" s="586"/>
      <c r="AW9" s="586"/>
      <c r="AX9" s="586"/>
      <c r="AY9" s="586"/>
      <c r="AZ9" s="586"/>
      <c r="BA9" s="586"/>
      <c r="BB9" s="586"/>
      <c r="BC9" s="586"/>
      <c r="BD9" s="586"/>
      <c r="BE9" s="586"/>
      <c r="BF9" s="587"/>
      <c r="BG9" s="588">
        <v>1178495</v>
      </c>
      <c r="BH9" s="589"/>
      <c r="BI9" s="589"/>
      <c r="BJ9" s="589"/>
      <c r="BK9" s="589"/>
      <c r="BL9" s="589"/>
      <c r="BM9" s="589"/>
      <c r="BN9" s="590"/>
      <c r="BO9" s="641">
        <v>58.6</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811107</v>
      </c>
      <c r="CS9" s="589"/>
      <c r="CT9" s="589"/>
      <c r="CU9" s="589"/>
      <c r="CV9" s="589"/>
      <c r="CW9" s="589"/>
      <c r="CX9" s="589"/>
      <c r="CY9" s="590"/>
      <c r="CZ9" s="641">
        <v>13.3</v>
      </c>
      <c r="DA9" s="641"/>
      <c r="DB9" s="641"/>
      <c r="DC9" s="641"/>
      <c r="DD9" s="594">
        <v>12969</v>
      </c>
      <c r="DE9" s="589"/>
      <c r="DF9" s="589"/>
      <c r="DG9" s="589"/>
      <c r="DH9" s="589"/>
      <c r="DI9" s="589"/>
      <c r="DJ9" s="589"/>
      <c r="DK9" s="589"/>
      <c r="DL9" s="589"/>
      <c r="DM9" s="589"/>
      <c r="DN9" s="589"/>
      <c r="DO9" s="589"/>
      <c r="DP9" s="590"/>
      <c r="DQ9" s="594">
        <v>744468</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189015</v>
      </c>
      <c r="S10" s="589"/>
      <c r="T10" s="589"/>
      <c r="U10" s="589"/>
      <c r="V10" s="589"/>
      <c r="W10" s="589"/>
      <c r="X10" s="589"/>
      <c r="Y10" s="590"/>
      <c r="Z10" s="641">
        <v>2.9</v>
      </c>
      <c r="AA10" s="641"/>
      <c r="AB10" s="641"/>
      <c r="AC10" s="641"/>
      <c r="AD10" s="642">
        <v>189015</v>
      </c>
      <c r="AE10" s="642"/>
      <c r="AF10" s="642"/>
      <c r="AG10" s="642"/>
      <c r="AH10" s="642"/>
      <c r="AI10" s="642"/>
      <c r="AJ10" s="642"/>
      <c r="AK10" s="642"/>
      <c r="AL10" s="611">
        <v>4.5999999999999996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17932</v>
      </c>
      <c r="BH10" s="589"/>
      <c r="BI10" s="589"/>
      <c r="BJ10" s="589"/>
      <c r="BK10" s="589"/>
      <c r="BL10" s="589"/>
      <c r="BM10" s="589"/>
      <c r="BN10" s="590"/>
      <c r="BO10" s="641">
        <v>0.9</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4067</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v>3803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7266</v>
      </c>
      <c r="S11" s="589"/>
      <c r="T11" s="589"/>
      <c r="U11" s="589"/>
      <c r="V11" s="589"/>
      <c r="W11" s="589"/>
      <c r="X11" s="589"/>
      <c r="Y11" s="590"/>
      <c r="Z11" s="641">
        <v>0.1</v>
      </c>
      <c r="AA11" s="641"/>
      <c r="AB11" s="641"/>
      <c r="AC11" s="641"/>
      <c r="AD11" s="642">
        <v>7266</v>
      </c>
      <c r="AE11" s="642"/>
      <c r="AF11" s="642"/>
      <c r="AG11" s="642"/>
      <c r="AH11" s="642"/>
      <c r="AI11" s="642"/>
      <c r="AJ11" s="642"/>
      <c r="AK11" s="642"/>
      <c r="AL11" s="611">
        <v>0.2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10866</v>
      </c>
      <c r="BH11" s="589"/>
      <c r="BI11" s="589"/>
      <c r="BJ11" s="589"/>
      <c r="BK11" s="589"/>
      <c r="BL11" s="589"/>
      <c r="BM11" s="589"/>
      <c r="BN11" s="590"/>
      <c r="BO11" s="641">
        <v>0.5</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73264</v>
      </c>
      <c r="CS11" s="589"/>
      <c r="CT11" s="589"/>
      <c r="CU11" s="589"/>
      <c r="CV11" s="589"/>
      <c r="CW11" s="589"/>
      <c r="CX11" s="589"/>
      <c r="CY11" s="590"/>
      <c r="CZ11" s="641">
        <v>1.2</v>
      </c>
      <c r="DA11" s="641"/>
      <c r="DB11" s="641"/>
      <c r="DC11" s="641"/>
      <c r="DD11" s="594">
        <v>858</v>
      </c>
      <c r="DE11" s="589"/>
      <c r="DF11" s="589"/>
      <c r="DG11" s="589"/>
      <c r="DH11" s="589"/>
      <c r="DI11" s="589"/>
      <c r="DJ11" s="589"/>
      <c r="DK11" s="589"/>
      <c r="DL11" s="589"/>
      <c r="DM11" s="589"/>
      <c r="DN11" s="589"/>
      <c r="DO11" s="589"/>
      <c r="DP11" s="590"/>
      <c r="DQ11" s="594">
        <v>66060</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691580</v>
      </c>
      <c r="BH12" s="589"/>
      <c r="BI12" s="589"/>
      <c r="BJ12" s="589"/>
      <c r="BK12" s="589"/>
      <c r="BL12" s="589"/>
      <c r="BM12" s="589"/>
      <c r="BN12" s="590"/>
      <c r="BO12" s="641">
        <v>34.4</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16018</v>
      </c>
      <c r="CS12" s="589"/>
      <c r="CT12" s="589"/>
      <c r="CU12" s="589"/>
      <c r="CV12" s="589"/>
      <c r="CW12" s="589"/>
      <c r="CX12" s="589"/>
      <c r="CY12" s="590"/>
      <c r="CZ12" s="641">
        <v>0.3</v>
      </c>
      <c r="DA12" s="641"/>
      <c r="DB12" s="641"/>
      <c r="DC12" s="641"/>
      <c r="DD12" s="594" t="s">
        <v>221</v>
      </c>
      <c r="DE12" s="589"/>
      <c r="DF12" s="589"/>
      <c r="DG12" s="589"/>
      <c r="DH12" s="589"/>
      <c r="DI12" s="589"/>
      <c r="DJ12" s="589"/>
      <c r="DK12" s="589"/>
      <c r="DL12" s="589"/>
      <c r="DM12" s="589"/>
      <c r="DN12" s="589"/>
      <c r="DO12" s="589"/>
      <c r="DP12" s="590"/>
      <c r="DQ12" s="594">
        <v>15611</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13612</v>
      </c>
      <c r="S13" s="589"/>
      <c r="T13" s="589"/>
      <c r="U13" s="589"/>
      <c r="V13" s="589"/>
      <c r="W13" s="589"/>
      <c r="X13" s="589"/>
      <c r="Y13" s="590"/>
      <c r="Z13" s="641">
        <v>0.2</v>
      </c>
      <c r="AA13" s="641"/>
      <c r="AB13" s="641"/>
      <c r="AC13" s="641"/>
      <c r="AD13" s="642">
        <v>13612</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691580</v>
      </c>
      <c r="BH13" s="589"/>
      <c r="BI13" s="589"/>
      <c r="BJ13" s="589"/>
      <c r="BK13" s="589"/>
      <c r="BL13" s="589"/>
      <c r="BM13" s="589"/>
      <c r="BN13" s="590"/>
      <c r="BO13" s="641">
        <v>34.4</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383662</v>
      </c>
      <c r="CS13" s="589"/>
      <c r="CT13" s="589"/>
      <c r="CU13" s="589"/>
      <c r="CV13" s="589"/>
      <c r="CW13" s="589"/>
      <c r="CX13" s="589"/>
      <c r="CY13" s="590"/>
      <c r="CZ13" s="641">
        <v>6.3</v>
      </c>
      <c r="DA13" s="641"/>
      <c r="DB13" s="641"/>
      <c r="DC13" s="641"/>
      <c r="DD13" s="594">
        <v>58391</v>
      </c>
      <c r="DE13" s="589"/>
      <c r="DF13" s="589"/>
      <c r="DG13" s="589"/>
      <c r="DH13" s="589"/>
      <c r="DI13" s="589"/>
      <c r="DJ13" s="589"/>
      <c r="DK13" s="589"/>
      <c r="DL13" s="589"/>
      <c r="DM13" s="589"/>
      <c r="DN13" s="589"/>
      <c r="DO13" s="589"/>
      <c r="DP13" s="590"/>
      <c r="DQ13" s="594">
        <v>298811</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27191</v>
      </c>
      <c r="BH14" s="589"/>
      <c r="BI14" s="589"/>
      <c r="BJ14" s="589"/>
      <c r="BK14" s="589"/>
      <c r="BL14" s="589"/>
      <c r="BM14" s="589"/>
      <c r="BN14" s="590"/>
      <c r="BO14" s="641">
        <v>1.4</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399372</v>
      </c>
      <c r="CS14" s="589"/>
      <c r="CT14" s="589"/>
      <c r="CU14" s="589"/>
      <c r="CV14" s="589"/>
      <c r="CW14" s="589"/>
      <c r="CX14" s="589"/>
      <c r="CY14" s="590"/>
      <c r="CZ14" s="641">
        <v>6.5</v>
      </c>
      <c r="DA14" s="641"/>
      <c r="DB14" s="641"/>
      <c r="DC14" s="641"/>
      <c r="DD14" s="594">
        <v>31983</v>
      </c>
      <c r="DE14" s="589"/>
      <c r="DF14" s="589"/>
      <c r="DG14" s="589"/>
      <c r="DH14" s="589"/>
      <c r="DI14" s="589"/>
      <c r="DJ14" s="589"/>
      <c r="DK14" s="589"/>
      <c r="DL14" s="589"/>
      <c r="DM14" s="589"/>
      <c r="DN14" s="589"/>
      <c r="DO14" s="589"/>
      <c r="DP14" s="590"/>
      <c r="DQ14" s="594">
        <v>336599</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5610</v>
      </c>
      <c r="S15" s="589"/>
      <c r="T15" s="589"/>
      <c r="U15" s="589"/>
      <c r="V15" s="589"/>
      <c r="W15" s="589"/>
      <c r="X15" s="589"/>
      <c r="Y15" s="590"/>
      <c r="Z15" s="641">
        <v>0.1</v>
      </c>
      <c r="AA15" s="641"/>
      <c r="AB15" s="641"/>
      <c r="AC15" s="641"/>
      <c r="AD15" s="642">
        <v>5610</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47797</v>
      </c>
      <c r="BH15" s="589"/>
      <c r="BI15" s="589"/>
      <c r="BJ15" s="589"/>
      <c r="BK15" s="589"/>
      <c r="BL15" s="589"/>
      <c r="BM15" s="589"/>
      <c r="BN15" s="590"/>
      <c r="BO15" s="641">
        <v>2.4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837559</v>
      </c>
      <c r="CS15" s="589"/>
      <c r="CT15" s="589"/>
      <c r="CU15" s="589"/>
      <c r="CV15" s="589"/>
      <c r="CW15" s="589"/>
      <c r="CX15" s="589"/>
      <c r="CY15" s="590"/>
      <c r="CZ15" s="641">
        <v>13.7</v>
      </c>
      <c r="DA15" s="641"/>
      <c r="DB15" s="641"/>
      <c r="DC15" s="641"/>
      <c r="DD15" s="594">
        <v>67941</v>
      </c>
      <c r="DE15" s="589"/>
      <c r="DF15" s="589"/>
      <c r="DG15" s="589"/>
      <c r="DH15" s="589"/>
      <c r="DI15" s="589"/>
      <c r="DJ15" s="589"/>
      <c r="DK15" s="589"/>
      <c r="DL15" s="589"/>
      <c r="DM15" s="589"/>
      <c r="DN15" s="589"/>
      <c r="DO15" s="589"/>
      <c r="DP15" s="590"/>
      <c r="DQ15" s="594">
        <v>699567</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2030652</v>
      </c>
      <c r="S16" s="589"/>
      <c r="T16" s="589"/>
      <c r="U16" s="589"/>
      <c r="V16" s="589"/>
      <c r="W16" s="589"/>
      <c r="X16" s="589"/>
      <c r="Y16" s="590"/>
      <c r="Z16" s="641">
        <v>31.5</v>
      </c>
      <c r="AA16" s="641"/>
      <c r="AB16" s="641"/>
      <c r="AC16" s="641"/>
      <c r="AD16" s="642">
        <v>1744719</v>
      </c>
      <c r="AE16" s="642"/>
      <c r="AF16" s="642"/>
      <c r="AG16" s="642"/>
      <c r="AH16" s="642"/>
      <c r="AI16" s="642"/>
      <c r="AJ16" s="642"/>
      <c r="AK16" s="642"/>
      <c r="AL16" s="611">
        <v>42.5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77557</v>
      </c>
      <c r="CS16" s="589"/>
      <c r="CT16" s="589"/>
      <c r="CU16" s="589"/>
      <c r="CV16" s="589"/>
      <c r="CW16" s="589"/>
      <c r="CX16" s="589"/>
      <c r="CY16" s="590"/>
      <c r="CZ16" s="641">
        <v>1.3</v>
      </c>
      <c r="DA16" s="641"/>
      <c r="DB16" s="641"/>
      <c r="DC16" s="641"/>
      <c r="DD16" s="594" t="s">
        <v>221</v>
      </c>
      <c r="DE16" s="589"/>
      <c r="DF16" s="589"/>
      <c r="DG16" s="589"/>
      <c r="DH16" s="589"/>
      <c r="DI16" s="589"/>
      <c r="DJ16" s="589"/>
      <c r="DK16" s="589"/>
      <c r="DL16" s="589"/>
      <c r="DM16" s="589"/>
      <c r="DN16" s="589"/>
      <c r="DO16" s="589"/>
      <c r="DP16" s="590"/>
      <c r="DQ16" s="594">
        <v>10788</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1744719</v>
      </c>
      <c r="S17" s="589"/>
      <c r="T17" s="589"/>
      <c r="U17" s="589"/>
      <c r="V17" s="589"/>
      <c r="W17" s="589"/>
      <c r="X17" s="589"/>
      <c r="Y17" s="590"/>
      <c r="Z17" s="641">
        <v>27</v>
      </c>
      <c r="AA17" s="641"/>
      <c r="AB17" s="641"/>
      <c r="AC17" s="641"/>
      <c r="AD17" s="642">
        <v>1744719</v>
      </c>
      <c r="AE17" s="642"/>
      <c r="AF17" s="642"/>
      <c r="AG17" s="642"/>
      <c r="AH17" s="642"/>
      <c r="AI17" s="642"/>
      <c r="AJ17" s="642"/>
      <c r="AK17" s="642"/>
      <c r="AL17" s="611">
        <v>42.5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552182</v>
      </c>
      <c r="CS17" s="589"/>
      <c r="CT17" s="589"/>
      <c r="CU17" s="589"/>
      <c r="CV17" s="589"/>
      <c r="CW17" s="589"/>
      <c r="CX17" s="589"/>
      <c r="CY17" s="590"/>
      <c r="CZ17" s="641">
        <v>9</v>
      </c>
      <c r="DA17" s="641"/>
      <c r="DB17" s="641"/>
      <c r="DC17" s="641"/>
      <c r="DD17" s="594" t="s">
        <v>221</v>
      </c>
      <c r="DE17" s="589"/>
      <c r="DF17" s="589"/>
      <c r="DG17" s="589"/>
      <c r="DH17" s="589"/>
      <c r="DI17" s="589"/>
      <c r="DJ17" s="589"/>
      <c r="DK17" s="589"/>
      <c r="DL17" s="589"/>
      <c r="DM17" s="589"/>
      <c r="DN17" s="589"/>
      <c r="DO17" s="589"/>
      <c r="DP17" s="590"/>
      <c r="DQ17" s="594">
        <v>552182</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285933</v>
      </c>
      <c r="S18" s="589"/>
      <c r="T18" s="589"/>
      <c r="U18" s="589"/>
      <c r="V18" s="589"/>
      <c r="W18" s="589"/>
      <c r="X18" s="589"/>
      <c r="Y18" s="590"/>
      <c r="Z18" s="641">
        <v>4.4000000000000004</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4386218</v>
      </c>
      <c r="S20" s="589"/>
      <c r="T20" s="589"/>
      <c r="U20" s="589"/>
      <c r="V20" s="589"/>
      <c r="W20" s="589"/>
      <c r="X20" s="589"/>
      <c r="Y20" s="590"/>
      <c r="Z20" s="641">
        <v>68</v>
      </c>
      <c r="AA20" s="641"/>
      <c r="AB20" s="641"/>
      <c r="AC20" s="641"/>
      <c r="AD20" s="642">
        <v>4100285</v>
      </c>
      <c r="AE20" s="642"/>
      <c r="AF20" s="642"/>
      <c r="AG20" s="642"/>
      <c r="AH20" s="642"/>
      <c r="AI20" s="642"/>
      <c r="AJ20" s="642"/>
      <c r="AK20" s="642"/>
      <c r="AL20" s="611">
        <v>99.9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6102767</v>
      </c>
      <c r="CS20" s="589"/>
      <c r="CT20" s="589"/>
      <c r="CU20" s="589"/>
      <c r="CV20" s="589"/>
      <c r="CW20" s="589"/>
      <c r="CX20" s="589"/>
      <c r="CY20" s="590"/>
      <c r="CZ20" s="641">
        <v>100</v>
      </c>
      <c r="DA20" s="641"/>
      <c r="DB20" s="641"/>
      <c r="DC20" s="641"/>
      <c r="DD20" s="594">
        <v>189500</v>
      </c>
      <c r="DE20" s="589"/>
      <c r="DF20" s="589"/>
      <c r="DG20" s="589"/>
      <c r="DH20" s="589"/>
      <c r="DI20" s="589"/>
      <c r="DJ20" s="589"/>
      <c r="DK20" s="589"/>
      <c r="DL20" s="589"/>
      <c r="DM20" s="589"/>
      <c r="DN20" s="589"/>
      <c r="DO20" s="589"/>
      <c r="DP20" s="590"/>
      <c r="DQ20" s="594">
        <v>4848270</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3142</v>
      </c>
      <c r="S21" s="589"/>
      <c r="T21" s="589"/>
      <c r="U21" s="589"/>
      <c r="V21" s="589"/>
      <c r="W21" s="589"/>
      <c r="X21" s="589"/>
      <c r="Y21" s="590"/>
      <c r="Z21" s="641">
        <v>0</v>
      </c>
      <c r="AA21" s="641"/>
      <c r="AB21" s="641"/>
      <c r="AC21" s="641"/>
      <c r="AD21" s="642">
        <v>3142</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91677</v>
      </c>
      <c r="S22" s="589"/>
      <c r="T22" s="589"/>
      <c r="U22" s="589"/>
      <c r="V22" s="589"/>
      <c r="W22" s="589"/>
      <c r="X22" s="589"/>
      <c r="Y22" s="590"/>
      <c r="Z22" s="641">
        <v>1.4</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63029</v>
      </c>
      <c r="S23" s="589"/>
      <c r="T23" s="589"/>
      <c r="U23" s="589"/>
      <c r="V23" s="589"/>
      <c r="W23" s="589"/>
      <c r="X23" s="589"/>
      <c r="Y23" s="590"/>
      <c r="Z23" s="641">
        <v>1</v>
      </c>
      <c r="AA23" s="641"/>
      <c r="AB23" s="641"/>
      <c r="AC23" s="641"/>
      <c r="AD23" s="642" t="s">
        <v>221</v>
      </c>
      <c r="AE23" s="642"/>
      <c r="AF23" s="642"/>
      <c r="AG23" s="642"/>
      <c r="AH23" s="642"/>
      <c r="AI23" s="642"/>
      <c r="AJ23" s="642"/>
      <c r="AK23" s="642"/>
      <c r="AL23" s="611" t="s">
        <v>221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13568</v>
      </c>
      <c r="S24" s="589"/>
      <c r="T24" s="589"/>
      <c r="U24" s="589"/>
      <c r="V24" s="589"/>
      <c r="W24" s="589"/>
      <c r="X24" s="589"/>
      <c r="Y24" s="590"/>
      <c r="Z24" s="641">
        <v>0.2</v>
      </c>
      <c r="AA24" s="641"/>
      <c r="AB24" s="641"/>
      <c r="AC24" s="641"/>
      <c r="AD24" s="642">
        <v>4</v>
      </c>
      <c r="AE24" s="642"/>
      <c r="AF24" s="642"/>
      <c r="AG24" s="642"/>
      <c r="AH24" s="642"/>
      <c r="AI24" s="642"/>
      <c r="AJ24" s="642"/>
      <c r="AK24" s="642"/>
      <c r="AL24" s="611">
        <v>0</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3203532</v>
      </c>
      <c r="CS24" s="639"/>
      <c r="CT24" s="639"/>
      <c r="CU24" s="639"/>
      <c r="CV24" s="639"/>
      <c r="CW24" s="639"/>
      <c r="CX24" s="639"/>
      <c r="CY24" s="686"/>
      <c r="CZ24" s="690">
        <v>52.5</v>
      </c>
      <c r="DA24" s="691"/>
      <c r="DB24" s="691"/>
      <c r="DC24" s="692"/>
      <c r="DD24" s="685">
        <v>2517923</v>
      </c>
      <c r="DE24" s="639"/>
      <c r="DF24" s="639"/>
      <c r="DG24" s="639"/>
      <c r="DH24" s="639"/>
      <c r="DI24" s="639"/>
      <c r="DJ24" s="639"/>
      <c r="DK24" s="686"/>
      <c r="DL24" s="685">
        <v>2489935</v>
      </c>
      <c r="DM24" s="639"/>
      <c r="DN24" s="639"/>
      <c r="DO24" s="639"/>
      <c r="DP24" s="639"/>
      <c r="DQ24" s="639"/>
      <c r="DR24" s="639"/>
      <c r="DS24" s="639"/>
      <c r="DT24" s="639"/>
      <c r="DU24" s="639"/>
      <c r="DV24" s="686"/>
      <c r="DW24" s="687">
        <v>55.6</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386614</v>
      </c>
      <c r="S25" s="589"/>
      <c r="T25" s="589"/>
      <c r="U25" s="589"/>
      <c r="V25" s="589"/>
      <c r="W25" s="589"/>
      <c r="X25" s="589"/>
      <c r="Y25" s="590"/>
      <c r="Z25" s="641">
        <v>6</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2113116</v>
      </c>
      <c r="CS25" s="607"/>
      <c r="CT25" s="607"/>
      <c r="CU25" s="607"/>
      <c r="CV25" s="607"/>
      <c r="CW25" s="607"/>
      <c r="CX25" s="607"/>
      <c r="CY25" s="608"/>
      <c r="CZ25" s="591">
        <v>34.6</v>
      </c>
      <c r="DA25" s="609"/>
      <c r="DB25" s="609"/>
      <c r="DC25" s="610"/>
      <c r="DD25" s="594">
        <v>1823602</v>
      </c>
      <c r="DE25" s="607"/>
      <c r="DF25" s="607"/>
      <c r="DG25" s="607"/>
      <c r="DH25" s="607"/>
      <c r="DI25" s="607"/>
      <c r="DJ25" s="607"/>
      <c r="DK25" s="608"/>
      <c r="DL25" s="594">
        <v>1795614</v>
      </c>
      <c r="DM25" s="607"/>
      <c r="DN25" s="607"/>
      <c r="DO25" s="607"/>
      <c r="DP25" s="607"/>
      <c r="DQ25" s="607"/>
      <c r="DR25" s="607"/>
      <c r="DS25" s="607"/>
      <c r="DT25" s="607"/>
      <c r="DU25" s="607"/>
      <c r="DV25" s="608"/>
      <c r="DW25" s="611">
        <v>40.1</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1259427</v>
      </c>
      <c r="CS26" s="589"/>
      <c r="CT26" s="589"/>
      <c r="CU26" s="589"/>
      <c r="CV26" s="589"/>
      <c r="CW26" s="589"/>
      <c r="CX26" s="589"/>
      <c r="CY26" s="590"/>
      <c r="CZ26" s="591">
        <v>20.6</v>
      </c>
      <c r="DA26" s="609"/>
      <c r="DB26" s="609"/>
      <c r="DC26" s="610"/>
      <c r="DD26" s="594">
        <v>1072138</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436875</v>
      </c>
      <c r="S27" s="589"/>
      <c r="T27" s="589"/>
      <c r="U27" s="589"/>
      <c r="V27" s="589"/>
      <c r="W27" s="589"/>
      <c r="X27" s="589"/>
      <c r="Y27" s="590"/>
      <c r="Z27" s="641">
        <v>6.8</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2011154</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538234</v>
      </c>
      <c r="CS27" s="607"/>
      <c r="CT27" s="607"/>
      <c r="CU27" s="607"/>
      <c r="CV27" s="607"/>
      <c r="CW27" s="607"/>
      <c r="CX27" s="607"/>
      <c r="CY27" s="608"/>
      <c r="CZ27" s="591">
        <v>8.8000000000000007</v>
      </c>
      <c r="DA27" s="609"/>
      <c r="DB27" s="609"/>
      <c r="DC27" s="610"/>
      <c r="DD27" s="594">
        <v>142139</v>
      </c>
      <c r="DE27" s="607"/>
      <c r="DF27" s="607"/>
      <c r="DG27" s="607"/>
      <c r="DH27" s="607"/>
      <c r="DI27" s="607"/>
      <c r="DJ27" s="607"/>
      <c r="DK27" s="608"/>
      <c r="DL27" s="594">
        <v>142139</v>
      </c>
      <c r="DM27" s="607"/>
      <c r="DN27" s="607"/>
      <c r="DO27" s="607"/>
      <c r="DP27" s="607"/>
      <c r="DQ27" s="607"/>
      <c r="DR27" s="607"/>
      <c r="DS27" s="607"/>
      <c r="DT27" s="607"/>
      <c r="DU27" s="607"/>
      <c r="DV27" s="608"/>
      <c r="DW27" s="611">
        <v>3.2</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7210</v>
      </c>
      <c r="S28" s="589"/>
      <c r="T28" s="589"/>
      <c r="U28" s="589"/>
      <c r="V28" s="589"/>
      <c r="W28" s="589"/>
      <c r="X28" s="589"/>
      <c r="Y28" s="590"/>
      <c r="Z28" s="641">
        <v>0.1</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552182</v>
      </c>
      <c r="CS28" s="589"/>
      <c r="CT28" s="589"/>
      <c r="CU28" s="589"/>
      <c r="CV28" s="589"/>
      <c r="CW28" s="589"/>
      <c r="CX28" s="589"/>
      <c r="CY28" s="590"/>
      <c r="CZ28" s="591">
        <v>9</v>
      </c>
      <c r="DA28" s="609"/>
      <c r="DB28" s="609"/>
      <c r="DC28" s="610"/>
      <c r="DD28" s="594">
        <v>552182</v>
      </c>
      <c r="DE28" s="589"/>
      <c r="DF28" s="589"/>
      <c r="DG28" s="589"/>
      <c r="DH28" s="589"/>
      <c r="DI28" s="589"/>
      <c r="DJ28" s="589"/>
      <c r="DK28" s="590"/>
      <c r="DL28" s="594">
        <v>552182</v>
      </c>
      <c r="DM28" s="589"/>
      <c r="DN28" s="589"/>
      <c r="DO28" s="589"/>
      <c r="DP28" s="589"/>
      <c r="DQ28" s="589"/>
      <c r="DR28" s="589"/>
      <c r="DS28" s="589"/>
      <c r="DT28" s="589"/>
      <c r="DU28" s="589"/>
      <c r="DV28" s="590"/>
      <c r="DW28" s="611">
        <v>12.3</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8988</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552182</v>
      </c>
      <c r="CS29" s="607"/>
      <c r="CT29" s="607"/>
      <c r="CU29" s="607"/>
      <c r="CV29" s="607"/>
      <c r="CW29" s="607"/>
      <c r="CX29" s="607"/>
      <c r="CY29" s="608"/>
      <c r="CZ29" s="591">
        <v>9</v>
      </c>
      <c r="DA29" s="609"/>
      <c r="DB29" s="609"/>
      <c r="DC29" s="610"/>
      <c r="DD29" s="594">
        <v>552182</v>
      </c>
      <c r="DE29" s="607"/>
      <c r="DF29" s="607"/>
      <c r="DG29" s="607"/>
      <c r="DH29" s="607"/>
      <c r="DI29" s="607"/>
      <c r="DJ29" s="607"/>
      <c r="DK29" s="608"/>
      <c r="DL29" s="594">
        <v>552182</v>
      </c>
      <c r="DM29" s="607"/>
      <c r="DN29" s="607"/>
      <c r="DO29" s="607"/>
      <c r="DP29" s="607"/>
      <c r="DQ29" s="607"/>
      <c r="DR29" s="607"/>
      <c r="DS29" s="607"/>
      <c r="DT29" s="607"/>
      <c r="DU29" s="607"/>
      <c r="DV29" s="608"/>
      <c r="DW29" s="611">
        <v>12.3</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224837</v>
      </c>
      <c r="S30" s="589"/>
      <c r="T30" s="589"/>
      <c r="U30" s="589"/>
      <c r="V30" s="589"/>
      <c r="W30" s="589"/>
      <c r="X30" s="589"/>
      <c r="Y30" s="590"/>
      <c r="Z30" s="641">
        <v>3.5</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169</v>
      </c>
      <c r="AY30" s="676"/>
      <c r="AZ30" s="676"/>
      <c r="BA30" s="676"/>
      <c r="BB30" s="676"/>
      <c r="BC30" s="676"/>
      <c r="BD30" s="676"/>
      <c r="BE30" s="676"/>
      <c r="BF30" s="677"/>
      <c r="BG30" s="654">
        <v>99.2</v>
      </c>
      <c r="BH30" s="655"/>
      <c r="BI30" s="655"/>
      <c r="BJ30" s="655"/>
      <c r="BK30" s="655"/>
      <c r="BL30" s="655"/>
      <c r="BM30" s="656">
        <v>96.9</v>
      </c>
      <c r="BN30" s="655"/>
      <c r="BO30" s="655"/>
      <c r="BP30" s="655"/>
      <c r="BQ30" s="657"/>
      <c r="BR30" s="654">
        <v>99</v>
      </c>
      <c r="BS30" s="655"/>
      <c r="BT30" s="655"/>
      <c r="BU30" s="655"/>
      <c r="BV30" s="655"/>
      <c r="BW30" s="655"/>
      <c r="BX30" s="656">
        <v>97.1</v>
      </c>
      <c r="BY30" s="655"/>
      <c r="BZ30" s="655"/>
      <c r="CA30" s="655"/>
      <c r="CB30" s="657"/>
      <c r="CD30" s="660"/>
      <c r="CE30" s="661"/>
      <c r="CF30" s="625" t="s">
        <v>293</v>
      </c>
      <c r="CG30" s="622"/>
      <c r="CH30" s="622"/>
      <c r="CI30" s="622"/>
      <c r="CJ30" s="622"/>
      <c r="CK30" s="622"/>
      <c r="CL30" s="622"/>
      <c r="CM30" s="622"/>
      <c r="CN30" s="622"/>
      <c r="CO30" s="622"/>
      <c r="CP30" s="622"/>
      <c r="CQ30" s="623"/>
      <c r="CR30" s="588">
        <v>476598</v>
      </c>
      <c r="CS30" s="589"/>
      <c r="CT30" s="589"/>
      <c r="CU30" s="589"/>
      <c r="CV30" s="589"/>
      <c r="CW30" s="589"/>
      <c r="CX30" s="589"/>
      <c r="CY30" s="590"/>
      <c r="CZ30" s="591">
        <v>7.8</v>
      </c>
      <c r="DA30" s="609"/>
      <c r="DB30" s="609"/>
      <c r="DC30" s="610"/>
      <c r="DD30" s="594">
        <v>476598</v>
      </c>
      <c r="DE30" s="589"/>
      <c r="DF30" s="589"/>
      <c r="DG30" s="589"/>
      <c r="DH30" s="589"/>
      <c r="DI30" s="589"/>
      <c r="DJ30" s="589"/>
      <c r="DK30" s="590"/>
      <c r="DL30" s="594">
        <v>476598</v>
      </c>
      <c r="DM30" s="589"/>
      <c r="DN30" s="589"/>
      <c r="DO30" s="589"/>
      <c r="DP30" s="589"/>
      <c r="DQ30" s="589"/>
      <c r="DR30" s="589"/>
      <c r="DS30" s="589"/>
      <c r="DT30" s="589"/>
      <c r="DU30" s="589"/>
      <c r="DV30" s="590"/>
      <c r="DW30" s="611">
        <v>10.6</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262738</v>
      </c>
      <c r="S31" s="589"/>
      <c r="T31" s="589"/>
      <c r="U31" s="589"/>
      <c r="V31" s="589"/>
      <c r="W31" s="589"/>
      <c r="X31" s="589"/>
      <c r="Y31" s="590"/>
      <c r="Z31" s="641">
        <v>4.0999999999999996</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99.3</v>
      </c>
      <c r="BH31" s="607"/>
      <c r="BI31" s="607"/>
      <c r="BJ31" s="607"/>
      <c r="BK31" s="607"/>
      <c r="BL31" s="607"/>
      <c r="BM31" s="643">
        <v>98</v>
      </c>
      <c r="BN31" s="653"/>
      <c r="BO31" s="653"/>
      <c r="BP31" s="653"/>
      <c r="BQ31" s="617"/>
      <c r="BR31" s="652">
        <v>99.1</v>
      </c>
      <c r="BS31" s="607"/>
      <c r="BT31" s="607"/>
      <c r="BU31" s="607"/>
      <c r="BV31" s="607"/>
      <c r="BW31" s="607"/>
      <c r="BX31" s="643">
        <v>98.2</v>
      </c>
      <c r="BY31" s="653"/>
      <c r="BZ31" s="653"/>
      <c r="CA31" s="653"/>
      <c r="CB31" s="617"/>
      <c r="CD31" s="660"/>
      <c r="CE31" s="661"/>
      <c r="CF31" s="625" t="s">
        <v>297</v>
      </c>
      <c r="CG31" s="622"/>
      <c r="CH31" s="622"/>
      <c r="CI31" s="622"/>
      <c r="CJ31" s="622"/>
      <c r="CK31" s="622"/>
      <c r="CL31" s="622"/>
      <c r="CM31" s="622"/>
      <c r="CN31" s="622"/>
      <c r="CO31" s="622"/>
      <c r="CP31" s="622"/>
      <c r="CQ31" s="623"/>
      <c r="CR31" s="588">
        <v>75584</v>
      </c>
      <c r="CS31" s="607"/>
      <c r="CT31" s="607"/>
      <c r="CU31" s="607"/>
      <c r="CV31" s="607"/>
      <c r="CW31" s="607"/>
      <c r="CX31" s="607"/>
      <c r="CY31" s="608"/>
      <c r="CZ31" s="591">
        <v>1.2</v>
      </c>
      <c r="DA31" s="609"/>
      <c r="DB31" s="609"/>
      <c r="DC31" s="610"/>
      <c r="DD31" s="594">
        <v>75584</v>
      </c>
      <c r="DE31" s="607"/>
      <c r="DF31" s="607"/>
      <c r="DG31" s="607"/>
      <c r="DH31" s="607"/>
      <c r="DI31" s="607"/>
      <c r="DJ31" s="607"/>
      <c r="DK31" s="608"/>
      <c r="DL31" s="594">
        <v>75584</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94185</v>
      </c>
      <c r="S32" s="589"/>
      <c r="T32" s="589"/>
      <c r="U32" s="589"/>
      <c r="V32" s="589"/>
      <c r="W32" s="589"/>
      <c r="X32" s="589"/>
      <c r="Y32" s="590"/>
      <c r="Z32" s="641">
        <v>1.5</v>
      </c>
      <c r="AA32" s="641"/>
      <c r="AB32" s="641"/>
      <c r="AC32" s="641"/>
      <c r="AD32" s="642">
        <v>239</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98.8</v>
      </c>
      <c r="BH32" s="573"/>
      <c r="BI32" s="573"/>
      <c r="BJ32" s="573"/>
      <c r="BK32" s="573"/>
      <c r="BL32" s="573"/>
      <c r="BM32" s="636">
        <v>94.9</v>
      </c>
      <c r="BN32" s="573"/>
      <c r="BO32" s="573"/>
      <c r="BP32" s="573"/>
      <c r="BQ32" s="630"/>
      <c r="BR32" s="651">
        <v>98.8</v>
      </c>
      <c r="BS32" s="573"/>
      <c r="BT32" s="573"/>
      <c r="BU32" s="573"/>
      <c r="BV32" s="573"/>
      <c r="BW32" s="573"/>
      <c r="BX32" s="636">
        <v>94.9</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471305</v>
      </c>
      <c r="S33" s="589"/>
      <c r="T33" s="589"/>
      <c r="U33" s="589"/>
      <c r="V33" s="589"/>
      <c r="W33" s="589"/>
      <c r="X33" s="589"/>
      <c r="Y33" s="590"/>
      <c r="Z33" s="641">
        <v>7.3</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2632178</v>
      </c>
      <c r="CS33" s="607"/>
      <c r="CT33" s="607"/>
      <c r="CU33" s="607"/>
      <c r="CV33" s="607"/>
      <c r="CW33" s="607"/>
      <c r="CX33" s="607"/>
      <c r="CY33" s="608"/>
      <c r="CZ33" s="591">
        <v>43.1</v>
      </c>
      <c r="DA33" s="609"/>
      <c r="DB33" s="609"/>
      <c r="DC33" s="610"/>
      <c r="DD33" s="594">
        <v>2261568</v>
      </c>
      <c r="DE33" s="607"/>
      <c r="DF33" s="607"/>
      <c r="DG33" s="607"/>
      <c r="DH33" s="607"/>
      <c r="DI33" s="607"/>
      <c r="DJ33" s="607"/>
      <c r="DK33" s="608"/>
      <c r="DL33" s="594">
        <v>1900297</v>
      </c>
      <c r="DM33" s="607"/>
      <c r="DN33" s="607"/>
      <c r="DO33" s="607"/>
      <c r="DP33" s="607"/>
      <c r="DQ33" s="607"/>
      <c r="DR33" s="607"/>
      <c r="DS33" s="607"/>
      <c r="DT33" s="607"/>
      <c r="DU33" s="607"/>
      <c r="DV33" s="608"/>
      <c r="DW33" s="611">
        <v>42.4</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882692</v>
      </c>
      <c r="CS34" s="589"/>
      <c r="CT34" s="589"/>
      <c r="CU34" s="589"/>
      <c r="CV34" s="589"/>
      <c r="CW34" s="589"/>
      <c r="CX34" s="589"/>
      <c r="CY34" s="590"/>
      <c r="CZ34" s="591">
        <v>14.5</v>
      </c>
      <c r="DA34" s="609"/>
      <c r="DB34" s="609"/>
      <c r="DC34" s="610"/>
      <c r="DD34" s="594">
        <v>735020</v>
      </c>
      <c r="DE34" s="589"/>
      <c r="DF34" s="589"/>
      <c r="DG34" s="589"/>
      <c r="DH34" s="589"/>
      <c r="DI34" s="589"/>
      <c r="DJ34" s="589"/>
      <c r="DK34" s="590"/>
      <c r="DL34" s="594">
        <v>673334</v>
      </c>
      <c r="DM34" s="589"/>
      <c r="DN34" s="589"/>
      <c r="DO34" s="589"/>
      <c r="DP34" s="589"/>
      <c r="DQ34" s="589"/>
      <c r="DR34" s="589"/>
      <c r="DS34" s="589"/>
      <c r="DT34" s="589"/>
      <c r="DU34" s="589"/>
      <c r="DV34" s="590"/>
      <c r="DW34" s="611">
        <v>15</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378405</v>
      </c>
      <c r="S35" s="589"/>
      <c r="T35" s="589"/>
      <c r="U35" s="589"/>
      <c r="V35" s="589"/>
      <c r="W35" s="589"/>
      <c r="X35" s="589"/>
      <c r="Y35" s="590"/>
      <c r="Z35" s="641">
        <v>5.9</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936530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25664</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151658</v>
      </c>
      <c r="CS35" s="607"/>
      <c r="CT35" s="607"/>
      <c r="CU35" s="607"/>
      <c r="CV35" s="607"/>
      <c r="CW35" s="607"/>
      <c r="CX35" s="607"/>
      <c r="CY35" s="608"/>
      <c r="CZ35" s="591">
        <v>2.5</v>
      </c>
      <c r="DA35" s="609"/>
      <c r="DB35" s="609"/>
      <c r="DC35" s="610"/>
      <c r="DD35" s="594">
        <v>114055</v>
      </c>
      <c r="DE35" s="607"/>
      <c r="DF35" s="607"/>
      <c r="DG35" s="607"/>
      <c r="DH35" s="607"/>
      <c r="DI35" s="607"/>
      <c r="DJ35" s="607"/>
      <c r="DK35" s="608"/>
      <c r="DL35" s="594">
        <v>114055</v>
      </c>
      <c r="DM35" s="607"/>
      <c r="DN35" s="607"/>
      <c r="DO35" s="607"/>
      <c r="DP35" s="607"/>
      <c r="DQ35" s="607"/>
      <c r="DR35" s="607"/>
      <c r="DS35" s="607"/>
      <c r="DT35" s="607"/>
      <c r="DU35" s="607"/>
      <c r="DV35" s="608"/>
      <c r="DW35" s="611">
        <v>2.5</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6450386</v>
      </c>
      <c r="S36" s="629"/>
      <c r="T36" s="629"/>
      <c r="U36" s="629"/>
      <c r="V36" s="629"/>
      <c r="W36" s="629"/>
      <c r="X36" s="629"/>
      <c r="Y36" s="632"/>
      <c r="Z36" s="633">
        <v>100</v>
      </c>
      <c r="AA36" s="633"/>
      <c r="AB36" s="633"/>
      <c r="AC36" s="633"/>
      <c r="AD36" s="634">
        <v>4103670</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148080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33278</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631546</v>
      </c>
      <c r="CS36" s="589"/>
      <c r="CT36" s="589"/>
      <c r="CU36" s="589"/>
      <c r="CV36" s="589"/>
      <c r="CW36" s="589"/>
      <c r="CX36" s="589"/>
      <c r="CY36" s="590"/>
      <c r="CZ36" s="591">
        <v>10.3</v>
      </c>
      <c r="DA36" s="609"/>
      <c r="DB36" s="609"/>
      <c r="DC36" s="610"/>
      <c r="DD36" s="594">
        <v>541462</v>
      </c>
      <c r="DE36" s="589"/>
      <c r="DF36" s="589"/>
      <c r="DG36" s="589"/>
      <c r="DH36" s="589"/>
      <c r="DI36" s="589"/>
      <c r="DJ36" s="589"/>
      <c r="DK36" s="590"/>
      <c r="DL36" s="594">
        <v>462787</v>
      </c>
      <c r="DM36" s="589"/>
      <c r="DN36" s="589"/>
      <c r="DO36" s="589"/>
      <c r="DP36" s="589"/>
      <c r="DQ36" s="589"/>
      <c r="DR36" s="589"/>
      <c r="DS36" s="589"/>
      <c r="DT36" s="589"/>
      <c r="DU36" s="589"/>
      <c r="DV36" s="590"/>
      <c r="DW36" s="611">
        <v>10.3</v>
      </c>
      <c r="DX36" s="612"/>
      <c r="DY36" s="612"/>
      <c r="DZ36" s="612"/>
      <c r="EA36" s="612"/>
      <c r="EB36" s="612"/>
      <c r="EC36" s="613"/>
    </row>
    <row r="37" spans="2:133" ht="11.25" customHeight="1">
      <c r="AQ37" s="614" t="s">
        <v>315</v>
      </c>
      <c r="AR37" s="615"/>
      <c r="AS37" s="615"/>
      <c r="AT37" s="615"/>
      <c r="AU37" s="615"/>
      <c r="AV37" s="615"/>
      <c r="AW37" s="615"/>
      <c r="AX37" s="615"/>
      <c r="AY37" s="616"/>
      <c r="AZ37" s="588">
        <v>69640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3703</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293754</v>
      </c>
      <c r="CS37" s="607"/>
      <c r="CT37" s="607"/>
      <c r="CU37" s="607"/>
      <c r="CV37" s="607"/>
      <c r="CW37" s="607"/>
      <c r="CX37" s="607"/>
      <c r="CY37" s="608"/>
      <c r="CZ37" s="591">
        <v>4.8</v>
      </c>
      <c r="DA37" s="609"/>
      <c r="DB37" s="609"/>
      <c r="DC37" s="610"/>
      <c r="DD37" s="594">
        <v>293754</v>
      </c>
      <c r="DE37" s="607"/>
      <c r="DF37" s="607"/>
      <c r="DG37" s="607"/>
      <c r="DH37" s="607"/>
      <c r="DI37" s="607"/>
      <c r="DJ37" s="607"/>
      <c r="DK37" s="608"/>
      <c r="DL37" s="594">
        <v>293429</v>
      </c>
      <c r="DM37" s="607"/>
      <c r="DN37" s="607"/>
      <c r="DO37" s="607"/>
      <c r="DP37" s="607"/>
      <c r="DQ37" s="607"/>
      <c r="DR37" s="607"/>
      <c r="DS37" s="607"/>
      <c r="DT37" s="607"/>
      <c r="DU37" s="607"/>
      <c r="DV37" s="608"/>
      <c r="DW37" s="611">
        <v>6.5</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6415</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866890</v>
      </c>
      <c r="CS38" s="589"/>
      <c r="CT38" s="589"/>
      <c r="CU38" s="589"/>
      <c r="CV38" s="589"/>
      <c r="CW38" s="589"/>
      <c r="CX38" s="589"/>
      <c r="CY38" s="590"/>
      <c r="CZ38" s="591">
        <v>14.2</v>
      </c>
      <c r="DA38" s="609"/>
      <c r="DB38" s="609"/>
      <c r="DC38" s="610"/>
      <c r="DD38" s="594">
        <v>778872</v>
      </c>
      <c r="DE38" s="589"/>
      <c r="DF38" s="589"/>
      <c r="DG38" s="589"/>
      <c r="DH38" s="589"/>
      <c r="DI38" s="589"/>
      <c r="DJ38" s="589"/>
      <c r="DK38" s="590"/>
      <c r="DL38" s="594">
        <v>648693</v>
      </c>
      <c r="DM38" s="589"/>
      <c r="DN38" s="589"/>
      <c r="DO38" s="589"/>
      <c r="DP38" s="589"/>
      <c r="DQ38" s="589"/>
      <c r="DR38" s="589"/>
      <c r="DS38" s="589"/>
      <c r="DT38" s="589"/>
      <c r="DU38" s="589"/>
      <c r="DV38" s="590"/>
      <c r="DW38" s="611">
        <v>14.5</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101</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94796</v>
      </c>
      <c r="CS39" s="607"/>
      <c r="CT39" s="607"/>
      <c r="CU39" s="607"/>
      <c r="CV39" s="607"/>
      <c r="CW39" s="607"/>
      <c r="CX39" s="607"/>
      <c r="CY39" s="608"/>
      <c r="CZ39" s="591">
        <v>1.6</v>
      </c>
      <c r="DA39" s="609"/>
      <c r="DB39" s="609"/>
      <c r="DC39" s="610"/>
      <c r="DD39" s="594">
        <v>90731</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139533</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75</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4596</v>
      </c>
      <c r="CS40" s="589"/>
      <c r="CT40" s="589"/>
      <c r="CU40" s="589"/>
      <c r="CV40" s="589"/>
      <c r="CW40" s="589"/>
      <c r="CX40" s="589"/>
      <c r="CY40" s="590"/>
      <c r="CZ40" s="591">
        <v>0.1</v>
      </c>
      <c r="DA40" s="609"/>
      <c r="DB40" s="609"/>
      <c r="DC40" s="610"/>
      <c r="DD40" s="594">
        <v>1428</v>
      </c>
      <c r="DE40" s="589"/>
      <c r="DF40" s="589"/>
      <c r="DG40" s="589"/>
      <c r="DH40" s="589"/>
      <c r="DI40" s="589"/>
      <c r="DJ40" s="589"/>
      <c r="DK40" s="590"/>
      <c r="DL40" s="594">
        <v>1428</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579277</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303</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267057</v>
      </c>
      <c r="CS42" s="589"/>
      <c r="CT42" s="589"/>
      <c r="CU42" s="589"/>
      <c r="CV42" s="589"/>
      <c r="CW42" s="589"/>
      <c r="CX42" s="589"/>
      <c r="CY42" s="590"/>
      <c r="CZ42" s="591">
        <v>4.4000000000000004</v>
      </c>
      <c r="DA42" s="592"/>
      <c r="DB42" s="592"/>
      <c r="DC42" s="593"/>
      <c r="DD42" s="594">
        <v>68779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5814</v>
      </c>
      <c r="CS43" s="607"/>
      <c r="CT43" s="607"/>
      <c r="CU43" s="607"/>
      <c r="CV43" s="607"/>
      <c r="CW43" s="607"/>
      <c r="CX43" s="607"/>
      <c r="CY43" s="608"/>
      <c r="CZ43" s="591">
        <v>0.1</v>
      </c>
      <c r="DA43" s="609"/>
      <c r="DB43" s="609"/>
      <c r="DC43" s="610"/>
      <c r="DD43" s="594">
        <v>5814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189500</v>
      </c>
      <c r="CS44" s="589"/>
      <c r="CT44" s="589"/>
      <c r="CU44" s="589"/>
      <c r="CV44" s="589"/>
      <c r="CW44" s="589"/>
      <c r="CX44" s="589"/>
      <c r="CY44" s="590"/>
      <c r="CZ44" s="591">
        <v>3.1</v>
      </c>
      <c r="DA44" s="592"/>
      <c r="DB44" s="592"/>
      <c r="DC44" s="593"/>
      <c r="DD44" s="594">
        <v>57991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66572</v>
      </c>
      <c r="CS45" s="607"/>
      <c r="CT45" s="607"/>
      <c r="CU45" s="607"/>
      <c r="CV45" s="607"/>
      <c r="CW45" s="607"/>
      <c r="CX45" s="607"/>
      <c r="CY45" s="608"/>
      <c r="CZ45" s="591">
        <v>1.1000000000000001</v>
      </c>
      <c r="DA45" s="609"/>
      <c r="DB45" s="609"/>
      <c r="DC45" s="610"/>
      <c r="DD45" s="594">
        <v>7663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92637</v>
      </c>
      <c r="CS46" s="589"/>
      <c r="CT46" s="589"/>
      <c r="CU46" s="589"/>
      <c r="CV46" s="589"/>
      <c r="CW46" s="589"/>
      <c r="CX46" s="589"/>
      <c r="CY46" s="590"/>
      <c r="CZ46" s="591">
        <v>1.5</v>
      </c>
      <c r="DA46" s="592"/>
      <c r="DB46" s="592"/>
      <c r="DC46" s="593"/>
      <c r="DD46" s="594">
        <v>47237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77557</v>
      </c>
      <c r="CS47" s="607"/>
      <c r="CT47" s="607"/>
      <c r="CU47" s="607"/>
      <c r="CV47" s="607"/>
      <c r="CW47" s="607"/>
      <c r="CX47" s="607"/>
      <c r="CY47" s="608"/>
      <c r="CZ47" s="591">
        <v>1.3</v>
      </c>
      <c r="DA47" s="609"/>
      <c r="DB47" s="609"/>
      <c r="DC47" s="610"/>
      <c r="DD47" s="594">
        <v>10788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6102767</v>
      </c>
      <c r="CS49" s="573"/>
      <c r="CT49" s="573"/>
      <c r="CU49" s="573"/>
      <c r="CV49" s="573"/>
      <c r="CW49" s="573"/>
      <c r="CX49" s="573"/>
      <c r="CY49" s="574"/>
      <c r="CZ49" s="575">
        <v>100</v>
      </c>
      <c r="DA49" s="576"/>
      <c r="DB49" s="576"/>
      <c r="DC49" s="577"/>
      <c r="DD49" s="578">
        <v>4848270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6538</v>
      </c>
      <c r="R7" s="1101"/>
      <c r="S7" s="1101"/>
      <c r="T7" s="1101"/>
      <c r="U7" s="1101"/>
      <c r="V7" s="1101">
        <v>6190</v>
      </c>
      <c r="W7" s="1101"/>
      <c r="X7" s="1101"/>
      <c r="Y7" s="1101"/>
      <c r="Z7" s="1101"/>
      <c r="AA7" s="1101">
        <v>348</v>
      </c>
      <c r="AB7" s="1101"/>
      <c r="AC7" s="1101"/>
      <c r="AD7" s="1101"/>
      <c r="AE7" s="1102"/>
      <c r="AF7" s="1103">
        <v>210</v>
      </c>
      <c r="AG7" s="1104"/>
      <c r="AH7" s="1104"/>
      <c r="AI7" s="1104"/>
      <c r="AJ7" s="1105"/>
      <c r="AK7" s="1087">
        <v>225</v>
      </c>
      <c r="AL7" s="1088"/>
      <c r="AM7" s="1088"/>
      <c r="AN7" s="1088"/>
      <c r="AO7" s="1088"/>
      <c r="AP7" s="1088">
        <v>6084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6450</v>
      </c>
      <c r="R23" s="1065"/>
      <c r="S23" s="1065"/>
      <c r="T23" s="1065"/>
      <c r="U23" s="1065"/>
      <c r="V23" s="1065">
        <v>6103</v>
      </c>
      <c r="W23" s="1065"/>
      <c r="X23" s="1065"/>
      <c r="Y23" s="1065"/>
      <c r="Z23" s="1065"/>
      <c r="AA23" s="1065">
        <v>348</v>
      </c>
      <c r="AB23" s="1065"/>
      <c r="AC23" s="1065"/>
      <c r="AD23" s="1065"/>
      <c r="AE23" s="1066"/>
      <c r="AF23" s="1067">
        <v>210</v>
      </c>
      <c r="AG23" s="1065"/>
      <c r="AH23" s="1065"/>
      <c r="AI23" s="1065"/>
      <c r="AJ23" s="1068"/>
      <c r="AK23" s="1069"/>
      <c r="AL23" s="1070"/>
      <c r="AM23" s="1070"/>
      <c r="AN23" s="1070"/>
      <c r="AO23" s="1070"/>
      <c r="AP23" s="1065">
        <v>6084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2776</v>
      </c>
      <c r="R28" s="1050"/>
      <c r="S28" s="1050"/>
      <c r="T28" s="1050"/>
      <c r="U28" s="1050"/>
      <c r="V28" s="1050">
        <v>2751</v>
      </c>
      <c r="W28" s="1050"/>
      <c r="X28" s="1050"/>
      <c r="Y28" s="1050"/>
      <c r="Z28" s="1050"/>
      <c r="AA28" s="1050">
        <v>26</v>
      </c>
      <c r="AB28" s="1050"/>
      <c r="AC28" s="1050"/>
      <c r="AD28" s="1050"/>
      <c r="AE28" s="1051"/>
      <c r="AF28" s="1052">
        <v>26</v>
      </c>
      <c r="AG28" s="1050"/>
      <c r="AH28" s="1050"/>
      <c r="AI28" s="1050"/>
      <c r="AJ28" s="1053"/>
      <c r="AK28" s="1054">
        <v>121</v>
      </c>
      <c r="AL28" s="1042"/>
      <c r="AM28" s="1042"/>
      <c r="AN28" s="1042"/>
      <c r="AO28" s="1042"/>
      <c r="AP28" s="1042" t="s">
        <v>531</v>
      </c>
      <c r="AQ28" s="1042"/>
      <c r="AR28" s="1042"/>
      <c r="AS28" s="1042"/>
      <c r="AT28" s="1042"/>
      <c r="AU28" s="1042" t="s">
        <v>544</v>
      </c>
      <c r="AV28" s="1042"/>
      <c r="AW28" s="1042"/>
      <c r="AX28" s="1042"/>
      <c r="AY28" s="1042"/>
      <c r="AZ28" s="1043" t="s">
        <v>531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111</v>
      </c>
      <c r="R29" s="1040"/>
      <c r="S29" s="1040"/>
      <c r="T29" s="1040"/>
      <c r="U29" s="1040"/>
      <c r="V29" s="1040">
        <v>109</v>
      </c>
      <c r="W29" s="1040"/>
      <c r="X29" s="1040"/>
      <c r="Y29" s="1040"/>
      <c r="Z29" s="1040"/>
      <c r="AA29" s="1040">
        <v>2</v>
      </c>
      <c r="AB29" s="1040"/>
      <c r="AC29" s="1040"/>
      <c r="AD29" s="1040"/>
      <c r="AE29" s="1041"/>
      <c r="AF29" s="1033">
        <v>2</v>
      </c>
      <c r="AG29" s="1034"/>
      <c r="AH29" s="1034"/>
      <c r="AI29" s="1034"/>
      <c r="AJ29" s="1035"/>
      <c r="AK29" s="976">
        <v>33</v>
      </c>
      <c r="AL29" s="967"/>
      <c r="AM29" s="967"/>
      <c r="AN29" s="967"/>
      <c r="AO29" s="967"/>
      <c r="AP29" s="967">
        <v>14</v>
      </c>
      <c r="AQ29" s="967"/>
      <c r="AR29" s="967"/>
      <c r="AS29" s="967"/>
      <c r="AT29" s="967"/>
      <c r="AU29" s="967">
        <v>3</v>
      </c>
      <c r="AV29" s="967"/>
      <c r="AW29" s="967"/>
      <c r="AX29" s="967"/>
      <c r="AY29" s="967"/>
      <c r="AZ29" s="1038" t="s">
        <v>531</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1849</v>
      </c>
      <c r="R30" s="1040"/>
      <c r="S30" s="1040"/>
      <c r="T30" s="1040"/>
      <c r="U30" s="1040"/>
      <c r="V30" s="1040">
        <v>1768</v>
      </c>
      <c r="W30" s="1040"/>
      <c r="X30" s="1040"/>
      <c r="Y30" s="1040"/>
      <c r="Z30" s="1040"/>
      <c r="AA30" s="1040">
        <v>81</v>
      </c>
      <c r="AB30" s="1040"/>
      <c r="AC30" s="1040"/>
      <c r="AD30" s="1040"/>
      <c r="AE30" s="1041"/>
      <c r="AF30" s="1033">
        <v>81</v>
      </c>
      <c r="AG30" s="1034"/>
      <c r="AH30" s="1034"/>
      <c r="AI30" s="1034"/>
      <c r="AJ30" s="1035"/>
      <c r="AK30" s="976">
        <v>357</v>
      </c>
      <c r="AL30" s="967"/>
      <c r="AM30" s="967"/>
      <c r="AN30" s="967"/>
      <c r="AO30" s="967"/>
      <c r="AP30" s="967" t="s">
        <v>531</v>
      </c>
      <c r="AQ30" s="967"/>
      <c r="AR30" s="967"/>
      <c r="AS30" s="967"/>
      <c r="AT30" s="967"/>
      <c r="AU30" s="967" t="s">
        <v>544</v>
      </c>
      <c r="AV30" s="967"/>
      <c r="AW30" s="967"/>
      <c r="AX30" s="967"/>
      <c r="AY30" s="967"/>
      <c r="AZ30" s="1038" t="s">
        <v>531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385</v>
      </c>
      <c r="R31" s="1040"/>
      <c r="S31" s="1040"/>
      <c r="T31" s="1040"/>
      <c r="U31" s="1040"/>
      <c r="V31" s="1040">
        <v>373</v>
      </c>
      <c r="W31" s="1040"/>
      <c r="X31" s="1040"/>
      <c r="Y31" s="1040"/>
      <c r="Z31" s="1040"/>
      <c r="AA31" s="1040">
        <v>12</v>
      </c>
      <c r="AB31" s="1040"/>
      <c r="AC31" s="1040"/>
      <c r="AD31" s="1040"/>
      <c r="AE31" s="1041"/>
      <c r="AF31" s="1033">
        <v>12</v>
      </c>
      <c r="AG31" s="1034"/>
      <c r="AH31" s="1034"/>
      <c r="AI31" s="1034"/>
      <c r="AJ31" s="1035"/>
      <c r="AK31" s="976">
        <v>46</v>
      </c>
      <c r="AL31" s="967"/>
      <c r="AM31" s="967"/>
      <c r="AN31" s="967"/>
      <c r="AO31" s="967"/>
      <c r="AP31" s="967" t="s">
        <v>531</v>
      </c>
      <c r="AQ31" s="967"/>
      <c r="AR31" s="967"/>
      <c r="AS31" s="967"/>
      <c r="AT31" s="967"/>
      <c r="AU31" s="967" t="s">
        <v>544</v>
      </c>
      <c r="AV31" s="967"/>
      <c r="AW31" s="967"/>
      <c r="AX31" s="967"/>
      <c r="AY31" s="967"/>
      <c r="AZ31" s="1038" t="s">
        <v>532</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728</v>
      </c>
      <c r="R32" s="1040"/>
      <c r="S32" s="1040"/>
      <c r="T32" s="1040"/>
      <c r="U32" s="1040"/>
      <c r="V32" s="1040">
        <v>664</v>
      </c>
      <c r="W32" s="1040"/>
      <c r="X32" s="1040"/>
      <c r="Y32" s="1040"/>
      <c r="Z32" s="1040"/>
      <c r="AA32" s="1040">
        <v>65</v>
      </c>
      <c r="AB32" s="1040"/>
      <c r="AC32" s="1040"/>
      <c r="AD32" s="1040"/>
      <c r="AE32" s="1041"/>
      <c r="AF32" s="1033">
        <v>457</v>
      </c>
      <c r="AG32" s="1034"/>
      <c r="AH32" s="1034"/>
      <c r="AI32" s="1034"/>
      <c r="AJ32" s="1035"/>
      <c r="AK32" s="976">
        <v>69</v>
      </c>
      <c r="AL32" s="967"/>
      <c r="AM32" s="967"/>
      <c r="AN32" s="967"/>
      <c r="AO32" s="967"/>
      <c r="AP32" s="967">
        <v>2549</v>
      </c>
      <c r="AQ32" s="967"/>
      <c r="AR32" s="967"/>
      <c r="AS32" s="967"/>
      <c r="AT32" s="967"/>
      <c r="AU32" s="967">
        <v>511</v>
      </c>
      <c r="AV32" s="967"/>
      <c r="AW32" s="967"/>
      <c r="AX32" s="967"/>
      <c r="AY32" s="967"/>
      <c r="AZ32" s="1038" t="s">
        <v>531</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547</v>
      </c>
      <c r="R33" s="1040"/>
      <c r="S33" s="1040"/>
      <c r="T33" s="1040"/>
      <c r="U33" s="1040"/>
      <c r="V33" s="1040">
        <v>520</v>
      </c>
      <c r="W33" s="1040"/>
      <c r="X33" s="1040"/>
      <c r="Y33" s="1040"/>
      <c r="Z33" s="1040"/>
      <c r="AA33" s="1040">
        <v>27</v>
      </c>
      <c r="AB33" s="1040"/>
      <c r="AC33" s="1040"/>
      <c r="AD33" s="1040"/>
      <c r="AE33" s="1041"/>
      <c r="AF33" s="1033">
        <v>27</v>
      </c>
      <c r="AG33" s="1034"/>
      <c r="AH33" s="1034"/>
      <c r="AI33" s="1034"/>
      <c r="AJ33" s="1035"/>
      <c r="AK33" s="976">
        <v>139</v>
      </c>
      <c r="AL33" s="967"/>
      <c r="AM33" s="967"/>
      <c r="AN33" s="967"/>
      <c r="AO33" s="967"/>
      <c r="AP33" s="967">
        <v>2157</v>
      </c>
      <c r="AQ33" s="967"/>
      <c r="AR33" s="967"/>
      <c r="AS33" s="967"/>
      <c r="AT33" s="967"/>
      <c r="AU33" s="967">
        <v>971</v>
      </c>
      <c r="AV33" s="967"/>
      <c r="AW33" s="967"/>
      <c r="AX33" s="967"/>
      <c r="AY33" s="967"/>
      <c r="AZ33" s="1038" t="s">
        <v>533</v>
      </c>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11</v>
      </c>
      <c r="R34" s="1040"/>
      <c r="S34" s="1040"/>
      <c r="T34" s="1040"/>
      <c r="U34" s="1040"/>
      <c r="V34" s="1040">
        <v>11</v>
      </c>
      <c r="W34" s="1040"/>
      <c r="X34" s="1040"/>
      <c r="Y34" s="1040"/>
      <c r="Z34" s="1040"/>
      <c r="AA34" s="1040" t="s">
        <v>531</v>
      </c>
      <c r="AB34" s="1040"/>
      <c r="AC34" s="1040"/>
      <c r="AD34" s="1040"/>
      <c r="AE34" s="1041"/>
      <c r="AF34" s="1033" t="s">
        <v>111</v>
      </c>
      <c r="AG34" s="1034"/>
      <c r="AH34" s="1034"/>
      <c r="AI34" s="1034"/>
      <c r="AJ34" s="1035"/>
      <c r="AK34" s="976">
        <v>9</v>
      </c>
      <c r="AL34" s="967"/>
      <c r="AM34" s="967"/>
      <c r="AN34" s="967"/>
      <c r="AO34" s="967"/>
      <c r="AP34" s="967">
        <v>65</v>
      </c>
      <c r="AQ34" s="967"/>
      <c r="AR34" s="967"/>
      <c r="AS34" s="967"/>
      <c r="AT34" s="967"/>
      <c r="AU34" s="967">
        <v>65</v>
      </c>
      <c r="AV34" s="967"/>
      <c r="AW34" s="967"/>
      <c r="AX34" s="967"/>
      <c r="AY34" s="967"/>
      <c r="AZ34" s="1038" t="s">
        <v>531</v>
      </c>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604</v>
      </c>
      <c r="AG63" s="955"/>
      <c r="AH63" s="955"/>
      <c r="AI63" s="955"/>
      <c r="AJ63" s="1020"/>
      <c r="AK63" s="1021"/>
      <c r="AL63" s="959"/>
      <c r="AM63" s="959"/>
      <c r="AN63" s="959"/>
      <c r="AO63" s="959"/>
      <c r="AP63" s="955">
        <v>4785</v>
      </c>
      <c r="AQ63" s="955"/>
      <c r="AR63" s="955"/>
      <c r="AS63" s="955"/>
      <c r="AT63" s="955"/>
      <c r="AU63" s="955">
        <v>2041</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392</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351</v>
      </c>
      <c r="R68" s="978"/>
      <c r="S68" s="978"/>
      <c r="T68" s="978"/>
      <c r="U68" s="978"/>
      <c r="V68" s="978">
        <v>286</v>
      </c>
      <c r="W68" s="978"/>
      <c r="X68" s="978"/>
      <c r="Y68" s="978"/>
      <c r="Z68" s="978"/>
      <c r="AA68" s="978">
        <v>65</v>
      </c>
      <c r="AB68" s="978"/>
      <c r="AC68" s="978"/>
      <c r="AD68" s="978"/>
      <c r="AE68" s="978"/>
      <c r="AF68" s="978">
        <v>65</v>
      </c>
      <c r="AG68" s="978"/>
      <c r="AH68" s="978"/>
      <c r="AI68" s="978"/>
      <c r="AJ68" s="978"/>
      <c r="AK68" s="978">
        <v>240</v>
      </c>
      <c r="AL68" s="978"/>
      <c r="AM68" s="978"/>
      <c r="AN68" s="978"/>
      <c r="AO68" s="978"/>
      <c r="AP68" s="978" t="s">
        <v>531</v>
      </c>
      <c r="AQ68" s="978"/>
      <c r="AR68" s="978"/>
      <c r="AS68" s="978"/>
      <c r="AT68" s="978"/>
      <c r="AU68" s="978" t="s">
        <v>540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2915</v>
      </c>
      <c r="R69" s="967"/>
      <c r="S69" s="967"/>
      <c r="T69" s="967"/>
      <c r="U69" s="967"/>
      <c r="V69" s="967">
        <v>2852</v>
      </c>
      <c r="W69" s="967"/>
      <c r="X69" s="967"/>
      <c r="Y69" s="967"/>
      <c r="Z69" s="967"/>
      <c r="AA69" s="967">
        <v>63</v>
      </c>
      <c r="AB69" s="967"/>
      <c r="AC69" s="967"/>
      <c r="AD69" s="967"/>
      <c r="AE69" s="967"/>
      <c r="AF69" s="967">
        <v>62</v>
      </c>
      <c r="AG69" s="967"/>
      <c r="AH69" s="967"/>
      <c r="AI69" s="967"/>
      <c r="AJ69" s="967"/>
      <c r="AK69" s="967" t="s">
        <v>543</v>
      </c>
      <c r="AL69" s="967"/>
      <c r="AM69" s="967"/>
      <c r="AN69" s="967"/>
      <c r="AO69" s="967"/>
      <c r="AP69" s="967">
        <v>8198</v>
      </c>
      <c r="AQ69" s="967"/>
      <c r="AR69" s="967"/>
      <c r="AS69" s="967"/>
      <c r="AT69" s="967"/>
      <c r="AU69" s="967">
        <v>1046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194</v>
      </c>
      <c r="R70" s="967"/>
      <c r="S70" s="967"/>
      <c r="T70" s="967"/>
      <c r="U70" s="967"/>
      <c r="V70" s="967">
        <v>166</v>
      </c>
      <c r="W70" s="967"/>
      <c r="X70" s="967"/>
      <c r="Y70" s="967"/>
      <c r="Z70" s="967"/>
      <c r="AA70" s="967">
        <v>28</v>
      </c>
      <c r="AB70" s="967"/>
      <c r="AC70" s="967"/>
      <c r="AD70" s="967"/>
      <c r="AE70" s="967"/>
      <c r="AF70" s="967">
        <v>28</v>
      </c>
      <c r="AG70" s="967"/>
      <c r="AH70" s="967"/>
      <c r="AI70" s="967"/>
      <c r="AJ70" s="967"/>
      <c r="AK70" s="967">
        <v>11</v>
      </c>
      <c r="AL70" s="967"/>
      <c r="AM70" s="967"/>
      <c r="AN70" s="967"/>
      <c r="AO70" s="967"/>
      <c r="AP70" s="967" t="s">
        <v>541</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998134</v>
      </c>
      <c r="R71" s="967"/>
      <c r="S71" s="967"/>
      <c r="T71" s="967"/>
      <c r="U71" s="967"/>
      <c r="V71" s="967">
        <v>966662</v>
      </c>
      <c r="W71" s="967"/>
      <c r="X71" s="967"/>
      <c r="Y71" s="967"/>
      <c r="Z71" s="967"/>
      <c r="AA71" s="967">
        <v>31472</v>
      </c>
      <c r="AB71" s="967"/>
      <c r="AC71" s="967"/>
      <c r="AD71" s="967"/>
      <c r="AE71" s="967"/>
      <c r="AF71" s="967">
        <v>31472</v>
      </c>
      <c r="AG71" s="967"/>
      <c r="AH71" s="967"/>
      <c r="AI71" s="967"/>
      <c r="AJ71" s="967"/>
      <c r="AK71" s="967">
        <v>5942</v>
      </c>
      <c r="AL71" s="967"/>
      <c r="AM71" s="967"/>
      <c r="AN71" s="967"/>
      <c r="AO71" s="967"/>
      <c r="AP71" s="967" t="s">
        <v>531</v>
      </c>
      <c r="AQ71" s="967"/>
      <c r="AR71" s="967"/>
      <c r="AS71" s="967"/>
      <c r="AT71" s="967"/>
      <c r="AU71" s="967" t="s">
        <v>531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43564</v>
      </c>
      <c r="R72" s="967"/>
      <c r="S72" s="967"/>
      <c r="T72" s="967"/>
      <c r="U72" s="967"/>
      <c r="V72" s="967">
        <v>37771</v>
      </c>
      <c r="W72" s="967"/>
      <c r="X72" s="967"/>
      <c r="Y72" s="967"/>
      <c r="Z72" s="967"/>
      <c r="AA72" s="967">
        <v>5792</v>
      </c>
      <c r="AB72" s="967"/>
      <c r="AC72" s="967"/>
      <c r="AD72" s="967"/>
      <c r="AE72" s="967"/>
      <c r="AF72" s="967">
        <v>29201</v>
      </c>
      <c r="AG72" s="967"/>
      <c r="AH72" s="967"/>
      <c r="AI72" s="967"/>
      <c r="AJ72" s="967"/>
      <c r="AK72" s="967" t="s">
        <v>543</v>
      </c>
      <c r="AL72" s="967"/>
      <c r="AM72" s="967"/>
      <c r="AN72" s="967"/>
      <c r="AO72" s="967"/>
      <c r="AP72" s="967">
        <v>144908</v>
      </c>
      <c r="AQ72" s="967"/>
      <c r="AR72" s="967"/>
      <c r="AS72" s="967"/>
      <c r="AT72" s="967"/>
      <c r="AU72" s="967" t="s">
        <v>542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9051</v>
      </c>
      <c r="R73" s="967"/>
      <c r="S73" s="967"/>
      <c r="T73" s="967"/>
      <c r="U73" s="967"/>
      <c r="V73" s="967">
        <v>6088</v>
      </c>
      <c r="W73" s="967"/>
      <c r="X73" s="967"/>
      <c r="Y73" s="967"/>
      <c r="Z73" s="967"/>
      <c r="AA73" s="967">
        <v>2963</v>
      </c>
      <c r="AB73" s="967"/>
      <c r="AC73" s="967"/>
      <c r="AD73" s="967"/>
      <c r="AE73" s="967"/>
      <c r="AF73" s="967">
        <v>14577</v>
      </c>
      <c r="AG73" s="967"/>
      <c r="AH73" s="967"/>
      <c r="AI73" s="967"/>
      <c r="AJ73" s="967"/>
      <c r="AK73" s="967" t="s">
        <v>543</v>
      </c>
      <c r="AL73" s="967"/>
      <c r="AM73" s="967"/>
      <c r="AN73" s="967"/>
      <c r="AO73" s="967"/>
      <c r="AP73" s="967">
        <v>19295</v>
      </c>
      <c r="AQ73" s="967"/>
      <c r="AR73" s="967"/>
      <c r="AS73" s="967"/>
      <c r="AT73" s="967"/>
      <c r="AU73" s="967" t="s">
        <v>531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43964</v>
      </c>
      <c r="AG88" s="955"/>
      <c r="AH88" s="955"/>
      <c r="AI88" s="955"/>
      <c r="AJ88" s="955"/>
      <c r="AK88" s="959"/>
      <c r="AL88" s="959"/>
      <c r="AM88" s="959"/>
      <c r="AN88" s="959"/>
      <c r="AO88" s="959"/>
      <c r="AP88" s="955">
        <v>172401</v>
      </c>
      <c r="AQ88" s="955"/>
      <c r="AR88" s="955"/>
      <c r="AS88" s="955"/>
      <c r="AT88" s="955"/>
      <c r="AU88" s="955">
        <v>1046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287</v>
      </c>
      <c r="AG109" s="888"/>
      <c r="AH109" s="888"/>
      <c r="AI109" s="888"/>
      <c r="AJ109" s="889"/>
      <c r="AK109" s="890" t="s">
        <v>286</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287</v>
      </c>
      <c r="BW109" s="888"/>
      <c r="BX109" s="888"/>
      <c r="BY109" s="888"/>
      <c r="BZ109" s="889"/>
      <c r="CA109" s="890" t="s">
        <v>286</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287</v>
      </c>
      <c r="DM109" s="888"/>
      <c r="DN109" s="888"/>
      <c r="DO109" s="888"/>
      <c r="DP109" s="889"/>
      <c r="DQ109" s="890" t="s">
        <v>286</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547837</v>
      </c>
      <c r="AB110" s="873"/>
      <c r="AC110" s="873"/>
      <c r="AD110" s="873"/>
      <c r="AE110" s="874"/>
      <c r="AF110" s="875">
        <v>555670</v>
      </c>
      <c r="AG110" s="873"/>
      <c r="AH110" s="873"/>
      <c r="AI110" s="873"/>
      <c r="AJ110" s="874"/>
      <c r="AK110" s="875">
        <v>552182</v>
      </c>
      <c r="AL110" s="873"/>
      <c r="AM110" s="873"/>
      <c r="AN110" s="873"/>
      <c r="AO110" s="874"/>
      <c r="AP110" s="876">
        <v>14.1</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5926736</v>
      </c>
      <c r="BR110" s="800"/>
      <c r="BS110" s="800"/>
      <c r="BT110" s="800"/>
      <c r="BU110" s="800"/>
      <c r="BV110" s="800">
        <v>6089163</v>
      </c>
      <c r="BW110" s="800"/>
      <c r="BX110" s="800"/>
      <c r="BY110" s="800"/>
      <c r="BZ110" s="800"/>
      <c r="CA110" s="800">
        <v>6083870</v>
      </c>
      <c r="CB110" s="800"/>
      <c r="CC110" s="800"/>
      <c r="CD110" s="800"/>
      <c r="CE110" s="800"/>
      <c r="CF110" s="861">
        <v>155.69999999999999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1566330</v>
      </c>
      <c r="BR112" s="771"/>
      <c r="BS112" s="771"/>
      <c r="BT112" s="771"/>
      <c r="BU112" s="771"/>
      <c r="BV112" s="771">
        <v>1558412</v>
      </c>
      <c r="BW112" s="771"/>
      <c r="BX112" s="771"/>
      <c r="BY112" s="771"/>
      <c r="BZ112" s="771"/>
      <c r="CA112" s="771">
        <v>1549137</v>
      </c>
      <c r="CB112" s="771"/>
      <c r="CC112" s="771"/>
      <c r="CD112" s="771"/>
      <c r="CE112" s="771"/>
      <c r="CF112" s="848">
        <v>39.6</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95909</v>
      </c>
      <c r="AB113" s="909"/>
      <c r="AC113" s="909"/>
      <c r="AD113" s="909"/>
      <c r="AE113" s="910"/>
      <c r="AF113" s="911">
        <v>119603</v>
      </c>
      <c r="AG113" s="909"/>
      <c r="AH113" s="909"/>
      <c r="AI113" s="909"/>
      <c r="AJ113" s="910"/>
      <c r="AK113" s="911">
        <v>124425</v>
      </c>
      <c r="AL113" s="909"/>
      <c r="AM113" s="909"/>
      <c r="AN113" s="909"/>
      <c r="AO113" s="910"/>
      <c r="AP113" s="912">
        <v>3.2</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1308917</v>
      </c>
      <c r="BR113" s="771"/>
      <c r="BS113" s="771"/>
      <c r="BT113" s="771"/>
      <c r="BU113" s="771"/>
      <c r="BV113" s="771">
        <v>1178571</v>
      </c>
      <c r="BW113" s="771"/>
      <c r="BX113" s="771"/>
      <c r="BY113" s="771"/>
      <c r="BZ113" s="771"/>
      <c r="CA113" s="771">
        <v>1046206</v>
      </c>
      <c r="CB113" s="771"/>
      <c r="CC113" s="771"/>
      <c r="CD113" s="771"/>
      <c r="CE113" s="771"/>
      <c r="CF113" s="848">
        <v>26.8</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149957</v>
      </c>
      <c r="AB114" s="784"/>
      <c r="AC114" s="784"/>
      <c r="AD114" s="784"/>
      <c r="AE114" s="785"/>
      <c r="AF114" s="786">
        <v>149958</v>
      </c>
      <c r="AG114" s="784"/>
      <c r="AH114" s="784"/>
      <c r="AI114" s="784"/>
      <c r="AJ114" s="785"/>
      <c r="AK114" s="786">
        <v>149958</v>
      </c>
      <c r="AL114" s="784"/>
      <c r="AM114" s="784"/>
      <c r="AN114" s="784"/>
      <c r="AO114" s="785"/>
      <c r="AP114" s="754">
        <v>3.8</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2280407</v>
      </c>
      <c r="BR114" s="771"/>
      <c r="BS114" s="771"/>
      <c r="BT114" s="771"/>
      <c r="BU114" s="771"/>
      <c r="BV114" s="771">
        <v>2199286</v>
      </c>
      <c r="BW114" s="771"/>
      <c r="BX114" s="771"/>
      <c r="BY114" s="771"/>
      <c r="BZ114" s="771"/>
      <c r="CA114" s="771">
        <v>2193079</v>
      </c>
      <c r="CB114" s="771"/>
      <c r="CC114" s="771"/>
      <c r="CD114" s="771"/>
      <c r="CE114" s="771"/>
      <c r="CF114" s="848">
        <v>56.1</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793703</v>
      </c>
      <c r="AB117" s="895"/>
      <c r="AC117" s="895"/>
      <c r="AD117" s="895"/>
      <c r="AE117" s="896"/>
      <c r="AF117" s="898">
        <v>825231</v>
      </c>
      <c r="AG117" s="895"/>
      <c r="AH117" s="895"/>
      <c r="AI117" s="895"/>
      <c r="AJ117" s="896"/>
      <c r="AK117" s="898">
        <v>826565</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287</v>
      </c>
      <c r="AG118" s="888"/>
      <c r="AH118" s="888"/>
      <c r="AI118" s="888"/>
      <c r="AJ118" s="889"/>
      <c r="AK118" s="890" t="s">
        <v>286</v>
      </c>
      <c r="AL118" s="888"/>
      <c r="AM118" s="888"/>
      <c r="AN118" s="888"/>
      <c r="AO118" s="889"/>
      <c r="AP118" s="891" t="s">
        <v>403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431</v>
      </c>
      <c r="BP118" s="838"/>
      <c r="BQ118" s="857">
        <v>11082390</v>
      </c>
      <c r="BR118" s="858"/>
      <c r="BS118" s="858"/>
      <c r="BT118" s="858"/>
      <c r="BU118" s="858"/>
      <c r="BV118" s="858">
        <v>11025432</v>
      </c>
      <c r="BW118" s="858"/>
      <c r="BX118" s="858"/>
      <c r="BY118" s="858"/>
      <c r="BZ118" s="858"/>
      <c r="CA118" s="858">
        <v>10872292</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3067644</v>
      </c>
      <c r="BR119" s="800"/>
      <c r="BS119" s="800"/>
      <c r="BT119" s="800"/>
      <c r="BU119" s="800"/>
      <c r="BV119" s="800">
        <v>3141846</v>
      </c>
      <c r="BW119" s="800"/>
      <c r="BX119" s="800"/>
      <c r="BY119" s="800"/>
      <c r="BZ119" s="800"/>
      <c r="CA119" s="800">
        <v>3050953</v>
      </c>
      <c r="CB119" s="800"/>
      <c r="CC119" s="800"/>
      <c r="CD119" s="800"/>
      <c r="CE119" s="800"/>
      <c r="CF119" s="861">
        <v>78.099999999999994</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437</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899149</v>
      </c>
      <c r="DH120" s="800"/>
      <c r="DI120" s="800"/>
      <c r="DJ120" s="800"/>
      <c r="DK120" s="800"/>
      <c r="DL120" s="800">
        <v>935213</v>
      </c>
      <c r="DM120" s="800"/>
      <c r="DN120" s="800"/>
      <c r="DO120" s="800"/>
      <c r="DP120" s="800"/>
      <c r="DQ120" s="800">
        <v>970812</v>
      </c>
      <c r="DR120" s="800"/>
      <c r="DS120" s="800"/>
      <c r="DT120" s="800"/>
      <c r="DU120" s="800"/>
      <c r="DV120" s="801">
        <v>24.8</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6736526</v>
      </c>
      <c r="BR121" s="858"/>
      <c r="BS121" s="858"/>
      <c r="BT121" s="858"/>
      <c r="BU121" s="858"/>
      <c r="BV121" s="858">
        <v>6823231</v>
      </c>
      <c r="BW121" s="858"/>
      <c r="BX121" s="858"/>
      <c r="BY121" s="858"/>
      <c r="BZ121" s="858"/>
      <c r="CA121" s="858">
        <v>6727145</v>
      </c>
      <c r="CB121" s="858"/>
      <c r="CC121" s="858"/>
      <c r="CD121" s="858"/>
      <c r="CE121" s="858"/>
      <c r="CF121" s="859">
        <v>172.1</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589257</v>
      </c>
      <c r="DH121" s="771"/>
      <c r="DI121" s="771"/>
      <c r="DJ121" s="771"/>
      <c r="DK121" s="771"/>
      <c r="DL121" s="771">
        <v>550405</v>
      </c>
      <c r="DM121" s="771"/>
      <c r="DN121" s="771"/>
      <c r="DO121" s="771"/>
      <c r="DP121" s="771"/>
      <c r="DQ121" s="771">
        <v>510795</v>
      </c>
      <c r="DR121" s="771"/>
      <c r="DS121" s="771"/>
      <c r="DT121" s="771"/>
      <c r="DU121" s="771"/>
      <c r="DV121" s="823">
        <v>13.1</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440</v>
      </c>
      <c r="BP122" s="838"/>
      <c r="BQ122" s="839">
        <v>9804170</v>
      </c>
      <c r="BR122" s="840"/>
      <c r="BS122" s="840"/>
      <c r="BT122" s="840"/>
      <c r="BU122" s="840"/>
      <c r="BV122" s="840">
        <v>9965077</v>
      </c>
      <c r="BW122" s="840"/>
      <c r="BX122" s="840"/>
      <c r="BY122" s="840"/>
      <c r="BZ122" s="840"/>
      <c r="CA122" s="840">
        <v>9778098</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72576</v>
      </c>
      <c r="DH122" s="771"/>
      <c r="DI122" s="771"/>
      <c r="DJ122" s="771"/>
      <c r="DK122" s="771"/>
      <c r="DL122" s="771">
        <v>68796</v>
      </c>
      <c r="DM122" s="771"/>
      <c r="DN122" s="771"/>
      <c r="DO122" s="771"/>
      <c r="DP122" s="771"/>
      <c r="DQ122" s="771">
        <v>64945</v>
      </c>
      <c r="DR122" s="771"/>
      <c r="DS122" s="771"/>
      <c r="DT122" s="771"/>
      <c r="DU122" s="771"/>
      <c r="DV122" s="823">
        <v>1.7</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31.8</v>
      </c>
      <c r="BR123" s="832"/>
      <c r="BS123" s="832"/>
      <c r="BT123" s="832"/>
      <c r="BU123" s="832"/>
      <c r="BV123" s="832">
        <v>26</v>
      </c>
      <c r="BW123" s="832"/>
      <c r="BX123" s="832"/>
      <c r="BY123" s="832"/>
      <c r="BZ123" s="832"/>
      <c r="CA123" s="832">
        <v>27.9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4547563</v>
      </c>
      <c r="AB129" s="784"/>
      <c r="AC129" s="784"/>
      <c r="AD129" s="784"/>
      <c r="AE129" s="785"/>
      <c r="AF129" s="786">
        <v>4628607</v>
      </c>
      <c r="AG129" s="784"/>
      <c r="AH129" s="784"/>
      <c r="AI129" s="784"/>
      <c r="AJ129" s="785"/>
      <c r="AK129" s="786">
        <v>4523334</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6.1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535463</v>
      </c>
      <c r="AB130" s="784"/>
      <c r="AC130" s="784"/>
      <c r="AD130" s="784"/>
      <c r="AE130" s="785"/>
      <c r="AF130" s="786">
        <v>561406</v>
      </c>
      <c r="AG130" s="784"/>
      <c r="AH130" s="784"/>
      <c r="AI130" s="784"/>
      <c r="AJ130" s="785"/>
      <c r="AK130" s="786">
        <v>615436</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27.9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4012100</v>
      </c>
      <c r="AB131" s="717"/>
      <c r="AC131" s="717"/>
      <c r="AD131" s="717"/>
      <c r="AE131" s="718"/>
      <c r="AF131" s="719">
        <v>4067201</v>
      </c>
      <c r="AG131" s="717"/>
      <c r="AH131" s="717"/>
      <c r="AI131" s="717"/>
      <c r="AJ131" s="718"/>
      <c r="AK131" s="719">
        <v>3907898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6.4365294979999996</v>
      </c>
      <c r="AB132" s="740"/>
      <c r="AC132" s="740"/>
      <c r="AD132" s="740"/>
      <c r="AE132" s="741"/>
      <c r="AF132" s="742">
        <v>6.4866476970000004</v>
      </c>
      <c r="AG132" s="740"/>
      <c r="AH132" s="740"/>
      <c r="AI132" s="740"/>
      <c r="AJ132" s="741"/>
      <c r="AK132" s="742">
        <v>5.4026230980000003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5.6</v>
      </c>
      <c r="AB133" s="749"/>
      <c r="AC133" s="749"/>
      <c r="AD133" s="749"/>
      <c r="AE133" s="750"/>
      <c r="AF133" s="748">
        <v>6.2</v>
      </c>
      <c r="AG133" s="749"/>
      <c r="AH133" s="749"/>
      <c r="AI133" s="749"/>
      <c r="AJ133" s="750"/>
      <c r="AK133" s="748">
        <v>6.1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2113116</v>
      </c>
      <c r="L9" s="264">
        <v>98744</v>
      </c>
      <c r="M9" s="265">
        <v>59313</v>
      </c>
      <c r="N9" s="266">
        <v>66.5</v>
      </c>
    </row>
    <row r="10" spans="1:16">
      <c r="A10" s="248"/>
      <c r="B10" s="244"/>
      <c r="C10" s="244"/>
      <c r="D10" s="244"/>
      <c r="E10" s="244"/>
      <c r="F10" s="244"/>
      <c r="G10" s="1133" t="s">
        <v>473</v>
      </c>
      <c r="H10" s="1134"/>
      <c r="I10" s="1134"/>
      <c r="J10" s="1135"/>
      <c r="K10" s="267">
        <v>39857</v>
      </c>
      <c r="L10" s="268">
        <v>1862</v>
      </c>
      <c r="M10" s="269">
        <v>5376</v>
      </c>
      <c r="N10" s="270">
        <v>-65.400000000000006</v>
      </c>
    </row>
    <row r="11" spans="1:16" ht="13.5" customHeight="1">
      <c r="A11" s="248"/>
      <c r="B11" s="244"/>
      <c r="C11" s="244"/>
      <c r="D11" s="244"/>
      <c r="E11" s="244"/>
      <c r="F11" s="244"/>
      <c r="G11" s="1133" t="s">
        <v>474</v>
      </c>
      <c r="H11" s="1134"/>
      <c r="I11" s="1134"/>
      <c r="J11" s="1135"/>
      <c r="K11" s="267">
        <v>28361</v>
      </c>
      <c r="L11" s="268">
        <v>1325</v>
      </c>
      <c r="M11" s="269">
        <v>7786</v>
      </c>
      <c r="N11" s="270">
        <v>-83</v>
      </c>
    </row>
    <row r="12" spans="1:16" ht="13.5" customHeight="1">
      <c r="A12" s="248"/>
      <c r="B12" s="244"/>
      <c r="C12" s="244"/>
      <c r="D12" s="244"/>
      <c r="E12" s="244"/>
      <c r="F12" s="244"/>
      <c r="G12" s="1133" t="s">
        <v>475</v>
      </c>
      <c r="H12" s="1134"/>
      <c r="I12" s="1134"/>
      <c r="J12" s="1135"/>
      <c r="K12" s="267">
        <v>6362</v>
      </c>
      <c r="L12" s="268">
        <v>297</v>
      </c>
      <c r="M12" s="269">
        <v>131</v>
      </c>
      <c r="N12" s="270">
        <v>126.7</v>
      </c>
    </row>
    <row r="13" spans="1:16" ht="13.5" customHeight="1">
      <c r="A13" s="248"/>
      <c r="B13" s="244"/>
      <c r="C13" s="244"/>
      <c r="D13" s="244"/>
      <c r="E13" s="244"/>
      <c r="F13" s="244"/>
      <c r="G13" s="1133" t="s">
        <v>476</v>
      </c>
      <c r="H13" s="1134"/>
      <c r="I13" s="1134"/>
      <c r="J13" s="1135"/>
      <c r="K13" s="267" t="s">
        <v>477</v>
      </c>
      <c r="L13" s="268" t="s">
        <v>477</v>
      </c>
      <c r="M13" s="269">
        <v>5</v>
      </c>
      <c r="N13" s="270" t="s">
        <v>477</v>
      </c>
    </row>
    <row r="14" spans="1:16" ht="13.5" customHeight="1">
      <c r="A14" s="248"/>
      <c r="B14" s="244"/>
      <c r="C14" s="244"/>
      <c r="D14" s="244"/>
      <c r="E14" s="244"/>
      <c r="F14" s="244"/>
      <c r="G14" s="1133" t="s">
        <v>478</v>
      </c>
      <c r="H14" s="1134"/>
      <c r="I14" s="1134"/>
      <c r="J14" s="1135"/>
      <c r="K14" s="267">
        <v>53757</v>
      </c>
      <c r="L14" s="268">
        <v>2512</v>
      </c>
      <c r="M14" s="269">
        <v>2777</v>
      </c>
      <c r="N14" s="270">
        <v>-9.5</v>
      </c>
    </row>
    <row r="15" spans="1:16" ht="13.5" customHeight="1">
      <c r="A15" s="248"/>
      <c r="B15" s="244"/>
      <c r="C15" s="244"/>
      <c r="D15" s="244"/>
      <c r="E15" s="244"/>
      <c r="F15" s="244"/>
      <c r="G15" s="1133" t="s">
        <v>479</v>
      </c>
      <c r="H15" s="1134"/>
      <c r="I15" s="1134"/>
      <c r="J15" s="1135"/>
      <c r="K15" s="267">
        <v>5814</v>
      </c>
      <c r="L15" s="268">
        <v>272</v>
      </c>
      <c r="M15" s="269">
        <v>1317</v>
      </c>
      <c r="N15" s="270">
        <v>-79.3</v>
      </c>
    </row>
    <row r="16" spans="1:16">
      <c r="A16" s="248"/>
      <c r="B16" s="244"/>
      <c r="C16" s="244"/>
      <c r="D16" s="244"/>
      <c r="E16" s="244"/>
      <c r="F16" s="244"/>
      <c r="G16" s="1136" t="s">
        <v>480</v>
      </c>
      <c r="H16" s="1137"/>
      <c r="I16" s="1137"/>
      <c r="J16" s="1138"/>
      <c r="K16" s="268">
        <v>-208340</v>
      </c>
      <c r="L16" s="268">
        <v>-9736</v>
      </c>
      <c r="M16" s="269">
        <v>-6006</v>
      </c>
      <c r="N16" s="270">
        <v>62.1</v>
      </c>
    </row>
    <row r="17" spans="1:16">
      <c r="A17" s="248"/>
      <c r="B17" s="244"/>
      <c r="C17" s="244"/>
      <c r="D17" s="244"/>
      <c r="E17" s="244"/>
      <c r="F17" s="244"/>
      <c r="G17" s="1136" t="s">
        <v>169</v>
      </c>
      <c r="H17" s="1137"/>
      <c r="I17" s="1137"/>
      <c r="J17" s="1138"/>
      <c r="K17" s="268">
        <v>2038927</v>
      </c>
      <c r="L17" s="268">
        <v>95277</v>
      </c>
      <c r="M17" s="269">
        <v>70700</v>
      </c>
      <c r="N17" s="270">
        <v>34.799999999999997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9.11</v>
      </c>
      <c r="L21" s="281">
        <v>6.73</v>
      </c>
      <c r="M21" s="282">
        <v>2.38</v>
      </c>
      <c r="N21" s="249"/>
      <c r="O21" s="283"/>
      <c r="P21" s="279"/>
    </row>
    <row r="22" spans="1:16" s="284" customFormat="1">
      <c r="A22" s="279"/>
      <c r="B22" s="249"/>
      <c r="C22" s="249"/>
      <c r="D22" s="249"/>
      <c r="E22" s="249"/>
      <c r="F22" s="249"/>
      <c r="G22" s="1130" t="s">
        <v>486</v>
      </c>
      <c r="H22" s="1131"/>
      <c r="I22" s="1131"/>
      <c r="J22" s="1132"/>
      <c r="K22" s="285">
        <v>92.8</v>
      </c>
      <c r="L22" s="286">
        <v>96.8</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552182</v>
      </c>
      <c r="L32" s="294">
        <v>25803</v>
      </c>
      <c r="M32" s="295">
        <v>33640</v>
      </c>
      <c r="N32" s="296">
        <v>-23.3</v>
      </c>
    </row>
    <row r="33" spans="1:16" ht="13.5" customHeight="1">
      <c r="A33" s="248"/>
      <c r="B33" s="244"/>
      <c r="C33" s="244"/>
      <c r="D33" s="244"/>
      <c r="E33" s="244"/>
      <c r="F33" s="244"/>
      <c r="G33" s="1121" t="s">
        <v>490</v>
      </c>
      <c r="H33" s="1122"/>
      <c r="I33" s="1122"/>
      <c r="J33" s="1123"/>
      <c r="K33" s="294" t="s">
        <v>477</v>
      </c>
      <c r="L33" s="294" t="s">
        <v>477</v>
      </c>
      <c r="M33" s="295" t="s">
        <v>477</v>
      </c>
      <c r="N33" s="296" t="s">
        <v>477</v>
      </c>
    </row>
    <row r="34" spans="1:16" ht="27" customHeight="1">
      <c r="A34" s="248"/>
      <c r="B34" s="244"/>
      <c r="C34" s="244"/>
      <c r="D34" s="244"/>
      <c r="E34" s="244"/>
      <c r="F34" s="244"/>
      <c r="G34" s="1121" t="s">
        <v>491</v>
      </c>
      <c r="H34" s="1122"/>
      <c r="I34" s="1122"/>
      <c r="J34" s="1123"/>
      <c r="K34" s="294" t="s">
        <v>477</v>
      </c>
      <c r="L34" s="294" t="s">
        <v>477</v>
      </c>
      <c r="M34" s="295">
        <v>3</v>
      </c>
      <c r="N34" s="296" t="s">
        <v>477</v>
      </c>
    </row>
    <row r="35" spans="1:16" ht="27" customHeight="1">
      <c r="A35" s="248"/>
      <c r="B35" s="244"/>
      <c r="C35" s="244"/>
      <c r="D35" s="244"/>
      <c r="E35" s="244"/>
      <c r="F35" s="244"/>
      <c r="G35" s="1121" t="s">
        <v>492</v>
      </c>
      <c r="H35" s="1122"/>
      <c r="I35" s="1122"/>
      <c r="J35" s="1123"/>
      <c r="K35" s="294">
        <v>124425</v>
      </c>
      <c r="L35" s="294">
        <v>5814</v>
      </c>
      <c r="M35" s="295">
        <v>10374</v>
      </c>
      <c r="N35" s="296">
        <v>-44</v>
      </c>
    </row>
    <row r="36" spans="1:16" ht="27" customHeight="1">
      <c r="A36" s="248"/>
      <c r="B36" s="244"/>
      <c r="C36" s="244"/>
      <c r="D36" s="244"/>
      <c r="E36" s="244"/>
      <c r="F36" s="244"/>
      <c r="G36" s="1121" t="s">
        <v>493</v>
      </c>
      <c r="H36" s="1122"/>
      <c r="I36" s="1122"/>
      <c r="J36" s="1123"/>
      <c r="K36" s="294">
        <v>149958</v>
      </c>
      <c r="L36" s="294">
        <v>7007</v>
      </c>
      <c r="M36" s="295">
        <v>2665</v>
      </c>
      <c r="N36" s="296">
        <v>162.9</v>
      </c>
    </row>
    <row r="37" spans="1:16" ht="13.5" customHeight="1">
      <c r="A37" s="248"/>
      <c r="B37" s="244"/>
      <c r="C37" s="244"/>
      <c r="D37" s="244"/>
      <c r="E37" s="244"/>
      <c r="F37" s="244"/>
      <c r="G37" s="1121" t="s">
        <v>494</v>
      </c>
      <c r="H37" s="1122"/>
      <c r="I37" s="1122"/>
      <c r="J37" s="1123"/>
      <c r="K37" s="294" t="s">
        <v>477</v>
      </c>
      <c r="L37" s="294" t="s">
        <v>477</v>
      </c>
      <c r="M37" s="295">
        <v>1343</v>
      </c>
      <c r="N37" s="296" t="s">
        <v>477</v>
      </c>
    </row>
    <row r="38" spans="1:16" ht="27" customHeight="1">
      <c r="A38" s="248"/>
      <c r="B38" s="244"/>
      <c r="C38" s="244"/>
      <c r="D38" s="244"/>
      <c r="E38" s="244"/>
      <c r="F38" s="244"/>
      <c r="G38" s="1124" t="s">
        <v>495</v>
      </c>
      <c r="H38" s="1125"/>
      <c r="I38" s="1125"/>
      <c r="J38" s="1126"/>
      <c r="K38" s="297" t="s">
        <v>477</v>
      </c>
      <c r="L38" s="297" t="s">
        <v>477</v>
      </c>
      <c r="M38" s="298">
        <v>2</v>
      </c>
      <c r="N38" s="299" t="s">
        <v>477</v>
      </c>
      <c r="O38" s="293"/>
    </row>
    <row r="39" spans="1:16">
      <c r="A39" s="248"/>
      <c r="B39" s="244"/>
      <c r="C39" s="244"/>
      <c r="D39" s="244"/>
      <c r="E39" s="244"/>
      <c r="F39" s="244"/>
      <c r="G39" s="1124" t="s">
        <v>496</v>
      </c>
      <c r="H39" s="1125"/>
      <c r="I39" s="1125"/>
      <c r="J39" s="1126"/>
      <c r="K39" s="300" t="s">
        <v>477</v>
      </c>
      <c r="L39" s="300" t="s">
        <v>477</v>
      </c>
      <c r="M39" s="301">
        <v>-3110</v>
      </c>
      <c r="N39" s="302" t="s">
        <v>477</v>
      </c>
      <c r="O39" s="293"/>
    </row>
    <row r="40" spans="1:16" ht="27" customHeight="1">
      <c r="A40" s="248"/>
      <c r="B40" s="244"/>
      <c r="C40" s="244"/>
      <c r="D40" s="244"/>
      <c r="E40" s="244"/>
      <c r="F40" s="244"/>
      <c r="G40" s="1121" t="s">
        <v>497</v>
      </c>
      <c r="H40" s="1122"/>
      <c r="I40" s="1122"/>
      <c r="J40" s="1123"/>
      <c r="K40" s="300">
        <v>-615436</v>
      </c>
      <c r="L40" s="300">
        <v>-28759</v>
      </c>
      <c r="M40" s="301">
        <v>-31707</v>
      </c>
      <c r="N40" s="302">
        <v>-9.3000000000000007</v>
      </c>
      <c r="O40" s="293"/>
    </row>
    <row r="41" spans="1:16">
      <c r="A41" s="248"/>
      <c r="B41" s="244"/>
      <c r="C41" s="244"/>
      <c r="D41" s="244"/>
      <c r="E41" s="244"/>
      <c r="F41" s="244"/>
      <c r="G41" s="1127" t="s">
        <v>281</v>
      </c>
      <c r="H41" s="1128"/>
      <c r="I41" s="1128"/>
      <c r="J41" s="1129"/>
      <c r="K41" s="294">
        <v>211129</v>
      </c>
      <c r="L41" s="300">
        <v>9866</v>
      </c>
      <c r="M41" s="301">
        <v>13210</v>
      </c>
      <c r="N41" s="302">
        <v>-25.3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833112</v>
      </c>
      <c r="J51" s="320">
        <v>36304</v>
      </c>
      <c r="K51" s="321">
        <v>146.5</v>
      </c>
      <c r="L51" s="322">
        <v>49426</v>
      </c>
      <c r="M51" s="323">
        <v>4.5999999999999996</v>
      </c>
      <c r="N51" s="324">
        <v>141.9</v>
      </c>
    </row>
    <row r="52" spans="1:14">
      <c r="A52" s="248"/>
      <c r="B52" s="244"/>
      <c r="C52" s="244"/>
      <c r="D52" s="244"/>
      <c r="E52" s="244"/>
      <c r="F52" s="244"/>
      <c r="G52" s="325"/>
      <c r="H52" s="326" t="s">
        <v>508</v>
      </c>
      <c r="I52" s="327">
        <v>231307</v>
      </c>
      <c r="J52" s="328">
        <v>10080</v>
      </c>
      <c r="K52" s="329">
        <v>2.2999999999999998</v>
      </c>
      <c r="L52" s="330">
        <v>26568</v>
      </c>
      <c r="M52" s="331">
        <v>-4.5999999999999996</v>
      </c>
      <c r="N52" s="332">
        <v>6.9</v>
      </c>
    </row>
    <row r="53" spans="1:14">
      <c r="A53" s="248"/>
      <c r="B53" s="244"/>
      <c r="C53" s="244"/>
      <c r="D53" s="244"/>
      <c r="E53" s="244"/>
      <c r="F53" s="244"/>
      <c r="G53" s="310" t="s">
        <v>509</v>
      </c>
      <c r="H53" s="311"/>
      <c r="I53" s="319">
        <v>211411</v>
      </c>
      <c r="J53" s="320">
        <v>9383</v>
      </c>
      <c r="K53" s="321">
        <v>-74.2</v>
      </c>
      <c r="L53" s="322">
        <v>42839</v>
      </c>
      <c r="M53" s="323">
        <v>-13.3</v>
      </c>
      <c r="N53" s="324">
        <v>-60.9</v>
      </c>
    </row>
    <row r="54" spans="1:14">
      <c r="A54" s="248"/>
      <c r="B54" s="244"/>
      <c r="C54" s="244"/>
      <c r="D54" s="244"/>
      <c r="E54" s="244"/>
      <c r="F54" s="244"/>
      <c r="G54" s="325"/>
      <c r="H54" s="326" t="s">
        <v>508</v>
      </c>
      <c r="I54" s="327">
        <v>90061</v>
      </c>
      <c r="J54" s="328">
        <v>3997</v>
      </c>
      <c r="K54" s="329">
        <v>-60.3</v>
      </c>
      <c r="L54" s="330">
        <v>22027</v>
      </c>
      <c r="M54" s="331">
        <v>-17.100000000000001</v>
      </c>
      <c r="N54" s="332">
        <v>-43.2</v>
      </c>
    </row>
    <row r="55" spans="1:14">
      <c r="A55" s="248"/>
      <c r="B55" s="244"/>
      <c r="C55" s="244"/>
      <c r="D55" s="244"/>
      <c r="E55" s="244"/>
      <c r="F55" s="244"/>
      <c r="G55" s="310" t="s">
        <v>510</v>
      </c>
      <c r="H55" s="311"/>
      <c r="I55" s="319">
        <v>233504</v>
      </c>
      <c r="J55" s="320">
        <v>10568</v>
      </c>
      <c r="K55" s="321">
        <v>12.6</v>
      </c>
      <c r="L55" s="322">
        <v>46819</v>
      </c>
      <c r="M55" s="323">
        <v>9.3000000000000007</v>
      </c>
      <c r="N55" s="324">
        <v>3.3</v>
      </c>
    </row>
    <row r="56" spans="1:14">
      <c r="A56" s="248"/>
      <c r="B56" s="244"/>
      <c r="C56" s="244"/>
      <c r="D56" s="244"/>
      <c r="E56" s="244"/>
      <c r="F56" s="244"/>
      <c r="G56" s="325"/>
      <c r="H56" s="326" t="s">
        <v>508</v>
      </c>
      <c r="I56" s="327">
        <v>227142</v>
      </c>
      <c r="J56" s="328">
        <v>10280</v>
      </c>
      <c r="K56" s="329">
        <v>157.19999999999999</v>
      </c>
      <c r="L56" s="330">
        <v>24121</v>
      </c>
      <c r="M56" s="331">
        <v>9.5</v>
      </c>
      <c r="N56" s="332">
        <v>147.69999999999999</v>
      </c>
    </row>
    <row r="57" spans="1:14">
      <c r="A57" s="248"/>
      <c r="B57" s="244"/>
      <c r="C57" s="244"/>
      <c r="D57" s="244"/>
      <c r="E57" s="244"/>
      <c r="F57" s="244"/>
      <c r="G57" s="310" t="s">
        <v>511</v>
      </c>
      <c r="H57" s="311"/>
      <c r="I57" s="319">
        <v>814698</v>
      </c>
      <c r="J57" s="320">
        <v>37332</v>
      </c>
      <c r="K57" s="321">
        <v>253.3</v>
      </c>
      <c r="L57" s="322">
        <v>53270</v>
      </c>
      <c r="M57" s="323">
        <v>13.8</v>
      </c>
      <c r="N57" s="324">
        <v>239.5</v>
      </c>
    </row>
    <row r="58" spans="1:14">
      <c r="A58" s="248"/>
      <c r="B58" s="244"/>
      <c r="C58" s="244"/>
      <c r="D58" s="244"/>
      <c r="E58" s="244"/>
      <c r="F58" s="244"/>
      <c r="G58" s="325"/>
      <c r="H58" s="326" t="s">
        <v>508</v>
      </c>
      <c r="I58" s="327">
        <v>387902</v>
      </c>
      <c r="J58" s="328">
        <v>17775</v>
      </c>
      <c r="K58" s="329">
        <v>72.900000000000006</v>
      </c>
      <c r="L58" s="330">
        <v>24316</v>
      </c>
      <c r="M58" s="331">
        <v>0.8</v>
      </c>
      <c r="N58" s="332">
        <v>72.099999999999994</v>
      </c>
    </row>
    <row r="59" spans="1:14">
      <c r="A59" s="248"/>
      <c r="B59" s="244"/>
      <c r="C59" s="244"/>
      <c r="D59" s="244"/>
      <c r="E59" s="244"/>
      <c r="F59" s="244"/>
      <c r="G59" s="310" t="s">
        <v>512</v>
      </c>
      <c r="H59" s="311"/>
      <c r="I59" s="319">
        <v>189500</v>
      </c>
      <c r="J59" s="320">
        <v>8855</v>
      </c>
      <c r="K59" s="321">
        <v>-76.3</v>
      </c>
      <c r="L59" s="322">
        <v>53292</v>
      </c>
      <c r="M59" s="323">
        <v>0</v>
      </c>
      <c r="N59" s="324">
        <v>-76.3</v>
      </c>
    </row>
    <row r="60" spans="1:14">
      <c r="A60" s="248"/>
      <c r="B60" s="244"/>
      <c r="C60" s="244"/>
      <c r="D60" s="244"/>
      <c r="E60" s="244"/>
      <c r="F60" s="244"/>
      <c r="G60" s="325"/>
      <c r="H60" s="326" t="s">
        <v>508</v>
      </c>
      <c r="I60" s="333">
        <v>92637</v>
      </c>
      <c r="J60" s="328">
        <v>4329</v>
      </c>
      <c r="K60" s="329">
        <v>-75.599999999999994</v>
      </c>
      <c r="L60" s="330">
        <v>28900</v>
      </c>
      <c r="M60" s="331">
        <v>18.899999999999999</v>
      </c>
      <c r="N60" s="332">
        <v>-94.5</v>
      </c>
    </row>
    <row r="61" spans="1:14">
      <c r="A61" s="248"/>
      <c r="B61" s="244"/>
      <c r="C61" s="244"/>
      <c r="D61" s="244"/>
      <c r="E61" s="244"/>
      <c r="F61" s="244"/>
      <c r="G61" s="310" t="s">
        <v>513</v>
      </c>
      <c r="H61" s="334"/>
      <c r="I61" s="335">
        <v>456445</v>
      </c>
      <c r="J61" s="336">
        <v>20488</v>
      </c>
      <c r="K61" s="337">
        <v>52.4</v>
      </c>
      <c r="L61" s="338">
        <v>49129</v>
      </c>
      <c r="M61" s="339">
        <v>2.9</v>
      </c>
      <c r="N61" s="324">
        <v>49.5</v>
      </c>
    </row>
    <row r="62" spans="1:14">
      <c r="A62" s="248"/>
      <c r="B62" s="244"/>
      <c r="C62" s="244"/>
      <c r="D62" s="244"/>
      <c r="E62" s="244"/>
      <c r="F62" s="244"/>
      <c r="G62" s="325"/>
      <c r="H62" s="326" t="s">
        <v>508</v>
      </c>
      <c r="I62" s="327">
        <v>205810</v>
      </c>
      <c r="J62" s="328">
        <v>9292</v>
      </c>
      <c r="K62" s="329">
        <v>19.3</v>
      </c>
      <c r="L62" s="330">
        <v>25186</v>
      </c>
      <c r="M62" s="331">
        <v>1.5</v>
      </c>
      <c r="N62" s="332">
        <v>17.8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32.57</v>
      </c>
      <c r="G47" s="12">
        <v>38.01</v>
      </c>
      <c r="H47" s="12">
        <v>42.2</v>
      </c>
      <c r="I47" s="12">
        <v>43.66</v>
      </c>
      <c r="J47" s="13">
        <v>43.47</v>
      </c>
    </row>
    <row r="48" spans="2:10" ht="57.75" customHeight="1">
      <c r="B48" s="14"/>
      <c r="C48" s="1141" t="s">
        <v>4</v>
      </c>
      <c r="D48" s="1141"/>
      <c r="E48" s="1142"/>
      <c r="F48" s="15">
        <v>5.76</v>
      </c>
      <c r="G48" s="16">
        <v>5.96</v>
      </c>
      <c r="H48" s="16">
        <v>3.31</v>
      </c>
      <c r="I48" s="16">
        <v>3.53</v>
      </c>
      <c r="J48" s="17">
        <v>4.6500000000000004</v>
      </c>
    </row>
    <row r="49" spans="2:10" ht="57.75" customHeight="1" thickBot="1">
      <c r="B49" s="18"/>
      <c r="C49" s="1143" t="s">
        <v>5</v>
      </c>
      <c r="D49" s="1143"/>
      <c r="E49" s="1144"/>
      <c r="F49" s="19">
        <v>9.31</v>
      </c>
      <c r="G49" s="20">
        <v>5.0599999999999996</v>
      </c>
      <c r="H49" s="20">
        <v>0.94</v>
      </c>
      <c r="I49" s="20">
        <v>2.48</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15.14</v>
      </c>
      <c r="G34" s="33">
        <v>14.99</v>
      </c>
      <c r="H34" s="33">
        <v>15.55</v>
      </c>
      <c r="I34" s="33">
        <v>14.93</v>
      </c>
      <c r="J34" s="34">
        <v>10.09</v>
      </c>
      <c r="K34" s="22"/>
      <c r="L34" s="22"/>
      <c r="M34" s="22"/>
      <c r="N34" s="22"/>
      <c r="O34" s="22"/>
      <c r="P34" s="22"/>
    </row>
    <row r="35" spans="1:16" ht="39" customHeight="1">
      <c r="A35" s="22"/>
      <c r="B35" s="35"/>
      <c r="C35" s="1145" t="s">
        <v>522</v>
      </c>
      <c r="D35" s="1146"/>
      <c r="E35" s="1147"/>
      <c r="F35" s="36">
        <v>5.76</v>
      </c>
      <c r="G35" s="37">
        <v>5.96</v>
      </c>
      <c r="H35" s="37">
        <v>3.31</v>
      </c>
      <c r="I35" s="37">
        <v>3.53</v>
      </c>
      <c r="J35" s="38">
        <v>4.6399999999999997</v>
      </c>
      <c r="K35" s="22"/>
      <c r="L35" s="22"/>
      <c r="M35" s="22"/>
      <c r="N35" s="22"/>
      <c r="O35" s="22"/>
      <c r="P35" s="22"/>
    </row>
    <row r="36" spans="1:16" ht="39" customHeight="1">
      <c r="A36" s="22"/>
      <c r="B36" s="35"/>
      <c r="C36" s="1145" t="s">
        <v>523</v>
      </c>
      <c r="D36" s="1146"/>
      <c r="E36" s="1147"/>
      <c r="F36" s="36">
        <v>1.1499999999999999</v>
      </c>
      <c r="G36" s="37">
        <v>1.53</v>
      </c>
      <c r="H36" s="37">
        <v>1.1499999999999999</v>
      </c>
      <c r="I36" s="37">
        <v>1.41</v>
      </c>
      <c r="J36" s="38">
        <v>1.78</v>
      </c>
      <c r="K36" s="22"/>
      <c r="L36" s="22"/>
      <c r="M36" s="22"/>
      <c r="N36" s="22"/>
      <c r="O36" s="22"/>
      <c r="P36" s="22"/>
    </row>
    <row r="37" spans="1:16" ht="39" customHeight="1">
      <c r="A37" s="22"/>
      <c r="B37" s="35"/>
      <c r="C37" s="1145" t="s">
        <v>524</v>
      </c>
      <c r="D37" s="1146"/>
      <c r="E37" s="1147"/>
      <c r="F37" s="36">
        <v>0.14000000000000001</v>
      </c>
      <c r="G37" s="37">
        <v>0.23</v>
      </c>
      <c r="H37" s="37">
        <v>0.3</v>
      </c>
      <c r="I37" s="37">
        <v>0.49</v>
      </c>
      <c r="J37" s="38">
        <v>0.59</v>
      </c>
      <c r="K37" s="22"/>
      <c r="L37" s="22"/>
      <c r="M37" s="22"/>
      <c r="N37" s="22"/>
      <c r="O37" s="22"/>
      <c r="P37" s="22"/>
    </row>
    <row r="38" spans="1:16" ht="39" customHeight="1">
      <c r="A38" s="22"/>
      <c r="B38" s="35"/>
      <c r="C38" s="1145" t="s">
        <v>525</v>
      </c>
      <c r="D38" s="1146"/>
      <c r="E38" s="1147"/>
      <c r="F38" s="36">
        <v>3.2</v>
      </c>
      <c r="G38" s="37">
        <v>4.2699999999999996</v>
      </c>
      <c r="H38" s="37">
        <v>2.92</v>
      </c>
      <c r="I38" s="37">
        <v>1.24</v>
      </c>
      <c r="J38" s="38">
        <v>0.56000000000000005</v>
      </c>
      <c r="K38" s="22"/>
      <c r="L38" s="22"/>
      <c r="M38" s="22"/>
      <c r="N38" s="22"/>
      <c r="O38" s="22"/>
      <c r="P38" s="22"/>
    </row>
    <row r="39" spans="1:16" ht="39" customHeight="1">
      <c r="A39" s="22"/>
      <c r="B39" s="35"/>
      <c r="C39" s="1145" t="s">
        <v>526</v>
      </c>
      <c r="D39" s="1146"/>
      <c r="E39" s="1147"/>
      <c r="F39" s="36">
        <v>0.15</v>
      </c>
      <c r="G39" s="37">
        <v>0.16</v>
      </c>
      <c r="H39" s="37">
        <v>0.25</v>
      </c>
      <c r="I39" s="37">
        <v>0.22</v>
      </c>
      <c r="J39" s="38">
        <v>0.27</v>
      </c>
      <c r="K39" s="22"/>
      <c r="L39" s="22"/>
      <c r="M39" s="22"/>
      <c r="N39" s="22"/>
      <c r="O39" s="22"/>
      <c r="P39" s="22"/>
    </row>
    <row r="40" spans="1:16" ht="39" customHeight="1">
      <c r="A40" s="22"/>
      <c r="B40" s="35"/>
      <c r="C40" s="1145" t="s">
        <v>527</v>
      </c>
      <c r="D40" s="1146"/>
      <c r="E40" s="1147"/>
      <c r="F40" s="36">
        <v>0.01</v>
      </c>
      <c r="G40" s="37">
        <v>0.01</v>
      </c>
      <c r="H40" s="37">
        <v>0.11</v>
      </c>
      <c r="I40" s="37">
        <v>0.08</v>
      </c>
      <c r="J40" s="38">
        <v>0.03</v>
      </c>
      <c r="K40" s="22"/>
      <c r="L40" s="22"/>
      <c r="M40" s="22"/>
      <c r="N40" s="22"/>
      <c r="O40" s="22"/>
      <c r="P40" s="22"/>
    </row>
    <row r="41" spans="1:16" ht="39" customHeight="1">
      <c r="A41" s="22"/>
      <c r="B41" s="35"/>
      <c r="C41" s="1145" t="s">
        <v>528</v>
      </c>
      <c r="D41" s="1146"/>
      <c r="E41" s="1147"/>
      <c r="F41" s="36">
        <v>0</v>
      </c>
      <c r="G41" s="37">
        <v>0</v>
      </c>
      <c r="H41" s="37">
        <v>0</v>
      </c>
      <c r="I41" s="37">
        <v>0</v>
      </c>
      <c r="J41" s="38">
        <v>0</v>
      </c>
      <c r="K41" s="22"/>
      <c r="L41" s="22"/>
      <c r="M41" s="22"/>
      <c r="N41" s="22"/>
      <c r="O41" s="22"/>
      <c r="P41" s="22"/>
    </row>
    <row r="42" spans="1:16" ht="39" customHeight="1">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530</v>
      </c>
      <c r="D43" s="1149"/>
      <c r="E43" s="1150"/>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518</v>
      </c>
      <c r="L45" s="60">
        <v>547</v>
      </c>
      <c r="M45" s="60">
        <v>548</v>
      </c>
      <c r="N45" s="60">
        <v>556</v>
      </c>
      <c r="O45" s="61">
        <v>552</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101</v>
      </c>
      <c r="L48" s="64">
        <v>102</v>
      </c>
      <c r="M48" s="64">
        <v>96</v>
      </c>
      <c r="N48" s="64">
        <v>120</v>
      </c>
      <c r="O48" s="65">
        <v>124</v>
      </c>
      <c r="P48" s="48"/>
      <c r="Q48" s="48"/>
      <c r="R48" s="48"/>
      <c r="S48" s="48"/>
      <c r="T48" s="48"/>
      <c r="U48" s="48"/>
    </row>
    <row r="49" spans="1:21" ht="30.75" customHeight="1">
      <c r="A49" s="48"/>
      <c r="B49" s="1163"/>
      <c r="C49" s="1164"/>
      <c r="D49" s="62"/>
      <c r="E49" s="1155" t="s">
        <v>16</v>
      </c>
      <c r="F49" s="1155"/>
      <c r="G49" s="1155"/>
      <c r="H49" s="1155"/>
      <c r="I49" s="1155"/>
      <c r="J49" s="1156"/>
      <c r="K49" s="63">
        <v>84</v>
      </c>
      <c r="L49" s="64">
        <v>129</v>
      </c>
      <c r="M49" s="64">
        <v>150</v>
      </c>
      <c r="N49" s="64">
        <v>150</v>
      </c>
      <c r="O49" s="65">
        <v>150</v>
      </c>
      <c r="P49" s="48"/>
      <c r="Q49" s="48"/>
      <c r="R49" s="48"/>
      <c r="S49" s="48"/>
      <c r="T49" s="48"/>
      <c r="U49" s="48"/>
    </row>
    <row r="50" spans="1:21" ht="30.75" customHeight="1">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519</v>
      </c>
      <c r="L52" s="64">
        <v>536</v>
      </c>
      <c r="M52" s="64">
        <v>536</v>
      </c>
      <c r="N52" s="64">
        <v>561</v>
      </c>
      <c r="O52" s="65">
        <v>616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184</v>
      </c>
      <c r="L53" s="69">
        <v>242</v>
      </c>
      <c r="M53" s="69">
        <v>258</v>
      </c>
      <c r="N53" s="69">
        <v>265</v>
      </c>
      <c r="O53" s="70">
        <v>210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testserver</cp:lastModifiedBy>
  <cp:lastPrinted>2016-04-21T09:09:34Z</cp:lastPrinted>
  <dcterms:created xsi:type="dcterms:W3CDTF">2016-02-15T01:46:16Z</dcterms:created>
  <dcterms:modified xsi:type="dcterms:W3CDTF">2016-05-02T12:24:54Z</dcterms:modified>
  <cp:category/>
</cp:coreProperties>
</file>