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O35" i="9"/>
  <c r="BW35" i="9"/>
  <c r="BW36" i="9" s="1"/>
  <c r="BW37" i="9" s="1"/>
  <c r="BW38" i="9" s="1"/>
  <c r="BE35" i="9"/>
  <c r="AM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<sst xmlns="http://schemas.openxmlformats.org/spreadsheetml/2006/main" count="1019" uniqueCount="546">
  <si>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</si>
  <si>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</si>
  <si>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</si>
  <si>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</si>
  <si>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</si>
  <si>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</si>
  <si>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</si>
  <si>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</si>
  <si>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</si>
  <si>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</si>
  <si>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</si>
  <si>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</si>
  <si>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</si>
  <si>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</si>
  <si>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</si>
  <si>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</si>
  <si>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</si>
  <si>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</si>
  <si>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</si>
  <si>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</si>
  <si>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</si>
  <si>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</si>
  <si>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</si>
  <si>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</si>
  <si>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</si>
  <si>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</si>
  <si>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</si>
  <si>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</si>
  <si>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</si>
  <si>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</si>
  <si>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</si>
  <si>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</si>
  <si>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</si>
  <si>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</si>
  <si>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</si>
  <si>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</si>
  <si>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</si>
  <si>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</si>
  <si>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</si>
  <si>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</si>
  <si>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</si>
  <si>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</si>
  <si>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</si>
  <si>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</si>
  <si>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</si>
  <si>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</si>
  <si>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</si>
  <si>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</si>
  <si>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</si>
  <si>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</si>
  <si>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</si>
  <si>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</si>
  <si>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</si>
  <si>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</si>
  <si>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</si>
  <si>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</si>
  <si>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</si>
  <si>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</si>
  <si>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</si>
  <si>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</si>
  <si>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</si>
  <si>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</si>
  <si>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</si>
  <si>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</si>
  <si>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</si>
  <si>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</si>
  <si>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</si>
  <si>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</si>
  <si>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</si>
  <si>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</si>
  <si>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</si>
  <si>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</si>
  <si>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</si>
  <si>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</si>
  <si>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</si>
  <si>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</si>
  <si>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</si>
  <si>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</si>
  <si>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</si>
  <si>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</si>
  <si>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</si>
  <si>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</si>
  <si>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</si>
  <si>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</si>
  <si>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</si>
  <si>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</si>
  <si>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</si>
  <si>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</si>
  <si>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</si>
  <si>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</si>
  <si>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</si>
  <si>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</si>
  <si>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</si>
  <si>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</si>
  <si>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</si>
  <si>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</si>
  <si>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</si>
  <si>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</si>
  <si>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</si>
  <si>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</si>
  <si>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</si>
  <si>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</si>
  <si>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</si>
  <si>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</si>
  <si>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</si>
  <si>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</si>
  <si>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</si>
  <si>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</si>
  <si>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</si>
  <si>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</si>
  <si>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</si>
  <si>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</si>
  <si>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</si>
  <si>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</si>
  <si>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</si>
  <si>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</si>
  <si>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</si>
  <si>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</si>
  <si>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</si>
  <si>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</si>
  <si>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</si>
  <si>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</si>
  <si>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</si>
  <si>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</si>
  <si>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</si>
  <si>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</si>
  <si>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</si>
  <si>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</si>
  <si>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</si>
  <si>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</si>
  <si>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</si>
  <si>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</si>
  <si>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</si>
  <si>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</si>
  <si>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</si>
  <si>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</si>
  <si>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</si>
  <si>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</si>
  <si>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</si>
  <si>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</si>
  <si>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</si>
  <si>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</si>
  <si>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</si>
  <si>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</si>
  <si>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</si>
  <si>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</si>
  <si>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</si>
  <si>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</si>
  <si>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</si>
  <si>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</si>
  <si>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</si>
  <si>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</si>
  <si>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</si>
  <si>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</si>
  <si>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</si>
  <si>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</si>
  <si>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</si>
  <si>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</si>
  <si>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</si>
  <si>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</si>
  <si>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</si>
  <si>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</si>
  <si>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</si>
  <si>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</si>
  <si>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</si>
  <si>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</si>
  <si>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</si>
  <si>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</si>
  <si>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</si>
  <si>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</si>
  <si>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</si>
  <si>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</si>
  <si>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</si>
  <si>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</si>
  <si>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</si>
  <si>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</si>
  <si>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</si>
  <si>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</si>
  <si>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</si>
  <si>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</si>
  <si>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</si>
  <si>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</si>
  <si>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</si>
  <si>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</si>
  <si>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</si>
  <si>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</si>
  <si>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</si>
  <si>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</si>
  <si>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</si>
  <si>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</si>
  <si>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</si>
  <si>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</si>
  <si>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</si>
  <si>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</si>
  <si>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大阪府島本町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</si>
  <si>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</si>
  <si>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</si>
  <si>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</si>
  <si>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</si>
  <si>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</si>
  <si>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</si>
  <si>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</si>
  <si>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</si>
  <si>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</si>
  <si>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</si>
  <si>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</si>
  <si>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</si>
  <si>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</si>
  <si>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</si>
  <si>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</si>
  <si>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</si>
  <si>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</si>
  <si>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</si>
  <si>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</si>
  <si>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</si>
  <si>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</si>
  <si>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</si>
  <si>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</si>
  <si>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</si>
  <si>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</si>
  <si>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</si>
  <si>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</si>
  <si>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</si>
  <si>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</si>
  <si>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</si>
  <si>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</si>
  <si>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</si>
  <si>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</si>
  <si>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</si>
  <si>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</si>
  <si>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</si>
  <si>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</si>
  <si>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</si>
  <si>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</si>
  <si>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</si>
  <si>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</si>
  <si>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</si>
  <si>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</si>
  <si>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</si>
  <si>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</si>
  <si>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</si>
  <si>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</si>
  <si>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</si>
  <si>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</si>
  <si>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</si>
  <si>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</si>
  <si>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</si>
  <si>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</si>
  <si>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</si>
  <si>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</si>
  <si>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</si>
  <si>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</si>
  <si>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</si>
  <si>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</si>
  <si>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</si>
  <si>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</si>
  <si>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</si>
  <si>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</si>
  <si>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</si>
  <si>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</si>
  <si>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</si>
  <si>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</si>
  <si>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</si>
  <si>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</si>
  <si>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</si>
  <si>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</si>
  <si>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</si>
  <si>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</si>
  <si>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</si>
  <si>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</si>
  <si>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</si>
  <si>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</si>
  <si>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</si>
  <si>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</si>
  <si>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</si>
  <si>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</si>
  <si>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</si>
  <si>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</si>
  <si>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</si>
  <si>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</si>
  <si>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</si>
  <si>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</si>
  <si>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</si>
  <si>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</si>
  <si>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</si>
  <si>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</si>
  <si>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</si>
  <si>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</si>
  <si>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</si>
  <si>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</si>
  <si>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</si>
  <si>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</si>
  <si>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</si>
  <si>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</si>
  <si>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</si>
  <si>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</si>
  <si>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</si>
  <si>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</si>
  <si>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</si>
  <si>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</si>
  <si>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</si>
  <si>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</si>
  <si>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</si>
  <si>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</si>
  <si>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</si>
  <si>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</si>
  <si>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</si>
  <si>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</si>
  <si>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</si>
  <si>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</si>
  <si>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</si>
  <si>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</si>
  <si>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</si>
  <si>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</si>
  <si>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</si>
  <si>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</si>
  <si>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</si>
  <si>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</si>
  <si>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</si>
  <si>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</si>
  <si>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</si>
  <si>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</si>
  <si>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</si>
  <si>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</si>
  <si>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</si>
  <si>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</si>
  <si>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</si>
  <si>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</si>
  <si>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</si>
  <si>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</si>
  <si>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</si>
  <si>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</si>
  <si>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</si>
  <si>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</si>
  <si>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</si>
  <si>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</si>
  <si>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</si>
  <si>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</si>
  <si>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</si>
  <si>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</si>
  <si>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</si>
  <si>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</si>
  <si>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</si>
  <si>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</si>
  <si>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大阪府島本町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</si>
  <si>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</si>
  <si>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</si>
  <si>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</si>
  <si>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</si>
  <si>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</si>
  <si>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</si>
  <si>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</si>
  <si>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</si>
  <si>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</si>
  <si>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</si>
  <si>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</si>
  <si>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</si>
  <si>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</si>
  <si>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</si>
  <si>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</si>
  <si>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</si>
  <si>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</si>
  <si>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</si>
  <si>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</si>
  <si>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</si>
  <si>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</si>
  <si>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</si>
  <si>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</si>
  <si>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</si>
  <si>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</si>
  <si>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</si>
  <si>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</si>
  <si>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</si>
  <si>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</si>
  <si>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</si>
  <si>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</si>
  <si>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</si>
  <si>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</si>
  <si>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</si>
  <si>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</si>
  <si>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</si>
  <si>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</si>
  <si>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</si>
  <si>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</si>
  <si>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</si>
  <si>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</si>
  <si>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</si>
  <si>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</si>
  <si>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</si>
  <si>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</si>
  <si>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</si>
  <si>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</si>
  <si>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</si>
  <si>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</si>
  <si>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</si>
  <si>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</si>
  <si>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</si>
  <si>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</si>
  <si>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</si>
  <si>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</si>
  <si>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</si>
  <si>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</si>
  <si>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</si>
  <si>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</si>
  <si>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</si>
  <si>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</si>
  <si>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</si>
  <si>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</si>
  <si>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</si>
  <si>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</si>
  <si>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</si>
  <si>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</si>
  <si>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</si>
  <si>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</si>
  <si>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</si>
  <si>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</si>
  <si>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</si>
  <si>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</si>
  <si>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</si>
  <si>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</si>
  <si>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</si>
  <si>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</si>
  <si>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</si>
  <si>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</si>
  <si>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</si>
  <si>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</si>
  <si>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</si>
  <si>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</si>
  <si>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</si>
  <si>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</si>
  <si>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</si>
  <si>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</si>
  <si>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</si>
  <si>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</si>
  <si>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</si>
  <si>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</si>
  <si>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</si>
  <si>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</si>
  <si>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</si>
  <si>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</si>
  <si>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</si>
  <si>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</si>
  <si>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</si>
  <si>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</si>
  <si>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</si>
  <si>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</si>
  <si>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</si>
  <si>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</si>
  <si>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</si>
  <si>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</si>
  <si>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</si>
  <si>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</si>
  <si>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</si>
  <si>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</si>
  <si>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</si>
  <si>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</si>
  <si>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</si>
  <si>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</si>
  <si>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</si>
  <si>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</si>
  <si>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</si>
  <si>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</si>
  <si>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</si>
  <si>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</si>
  <si>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</si>
  <si>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</si>
  <si>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</si>
  <si>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</si>
  <si>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</si>
  <si>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</si>
  <si>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</si>
  <si>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</si>
  <si>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</si>
  <si>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</si>
  <si>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</si>
  <si>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</si>
  <si>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</si>
  <si>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</si>
  <si>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</si>
  <si>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</si>
  <si>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</si>
  <si>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</si>
  <si>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</si>
  <si>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</si>
  <si>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</si>
  <si>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</si>
  <si>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</si>
  <si>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</si>
  <si>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</si>
  <si>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</si>
  <si>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</si>
  <si>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</si>
  <si>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</si>
  <si>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</si>
  <si>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</si>
  <si>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</si>
  <si>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</si>
  <si>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</si>
  <si>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</si>
  <si>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</si>
  <si>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</si>
  <si>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</si>
  <si>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</si>
  <si>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</si>
  <si>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</si>
  <si>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</si>
  <si>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</si>
  <si>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</si>
  <si>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</si>
  <si>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</si>
  <si>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</si>
  <si>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</si>
  <si>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</si>
  <si>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</si>
  <si>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</si>
  <si>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</si>
  <si>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</si>
  <si>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</si>
  <si>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</si>
  <si>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</si>
  <si>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</si>
  <si>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</si>
  <si>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0.91</t>
  </si>
  <si>
    <t>水道事業会計</t>
  </si>
  <si>
    <t>介護保険事業特別会計</t>
  </si>
  <si>
    <t>国民健康保険事業特別会計</t>
  </si>
  <si>
    <t>一般会計</t>
  </si>
  <si>
    <t>公共下水道事業特別会計</t>
  </si>
  <si>
    <t>後期高齢者医療特別会計</t>
  </si>
  <si>
    <t>土地取得事業特別会計</t>
  </si>
  <si>
    <t>大沢地区特設水道施設事業特別会計</t>
  </si>
  <si>
    <t>その他会計（赤字）</t>
  </si>
  <si>
    <t>その他会計（黒字）</t>
  </si>
  <si>
    <t>-</t>
    <phoneticPr fontId="2"/>
  </si>
  <si>
    <t>-</t>
    <phoneticPr fontId="2"/>
  </si>
  <si>
    <t>-</t>
    <phoneticPr fontId="2"/>
  </si>
  <si>
    <t>-</t>
    <phoneticPr fontId="2"/>
  </si>
  <si>
    <t>淀川右岸水防事務組合</t>
    <rPh sb="0" eb="4">
      <t>ヨドガワウガン</t>
    </rPh>
    <rPh sb="4" eb="6">
      <t>スイボウ</t>
    </rPh>
    <rPh sb="6" eb="8">
      <t>ジム</t>
    </rPh>
    <rPh sb="8" eb="10">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</si>
  <si>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</si>
  <si>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</si>
  <si>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</si>
  <si>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</si>
  <si>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</si>
  <si>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公益財団法人大阪府三島救急医療センター</t>
    <rPh sb="0" eb="6">
      <t>コウエキザイダンホウジン</t>
    </rPh>
    <rPh sb="6" eb="9">
      <t>オオサカフ</t>
    </rPh>
    <rPh sb="9" eb="11">
      <t>ミシマ</t>
    </rPh>
    <rPh sb="11" eb="15">
      <t>キュウキュウイリョウ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</si>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</sst>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20640</c:v>
                </c:pt>
                <c:pt idx="1">
                  <c:v>14338</c:v>
                </c:pt>
                <c:pt idx="2">
                  <c:v>23270</c:v>
                </c:pt>
                <c:pt idx="3">
                  <c:v>16995</c:v>
                </c:pt>
                <c:pt idx="4">
                  <c:v>39848</c:v>
                </c:pt>
              </c:numCache>
            </c:numRef>
          </c:val>
          <c:smooth val="0"/>
        </c:ser>
        <c:dLbls>
          <c:showLegendKey val="0"/>
          <c:showVal val="0"/>
          <c:showCatName val="0"/>
          <c:showSerName val="0"/>
          <c:showPercent val="0"/>
          <c:showBubbleSize val="0"/>
        </c:dLbls>
        <c:marker val="1"/>
        <c:smooth val="0"/>
        <c:axId val="107248640"/>
        <c:axId val="107279488"/>
      </c:lineChart>
      <c:catAx>
        <c:axId val="107248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79488"/>
        <c:crosses val="autoZero"/>
        <c:auto val="1"/>
        <c:lblAlgn val="ctr"/>
        <c:lblOffset val="100"/>
        <c:tickLblSkip val="1"/>
        <c:tickMarkSkip val="1"/>
        <c:noMultiLvlLbl val="0"/>
      </c:catAx>
      <c:valAx>
        <c:axId val="107279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48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0.91</c:v>
                </c:pt>
                <c:pt idx="1">
                  <c:v>0.94</c:v>
                </c:pt>
                <c:pt idx="2">
                  <c:v>0.81</c:v>
                </c:pt>
                <c:pt idx="3">
                  <c:v>1.99</c:v>
                </c:pt>
                <c:pt idx="4">
                  <c:v>0.87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19.89</c:v>
                </c:pt>
                <c:pt idx="1">
                  <c:v>20.100000000000001</c:v>
                </c:pt>
                <c:pt idx="2">
                  <c:v>20.99</c:v>
                </c:pt>
                <c:pt idx="3">
                  <c:v>21.97</c:v>
                </c:pt>
                <c:pt idx="4">
                  <c:v>22.12</c:v>
                </c:pt>
              </c:numCache>
            </c:numRef>
          </c:val>
        </c:ser>
        <c:dLbls>
          <c:showLegendKey val="0"/>
          <c:showVal val="0"/>
          <c:showCatName val="0"/>
          <c:showSerName val="0"/>
          <c:showPercent val="0"/>
          <c:showBubbleSize val="0"/>
        </c:dLbls>
        <c:gapWidth val="250"/>
        <c:overlap val="100"/>
        <c:axId val="123166720"/>
        <c:axId val="12316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2.4700000000000002</c:v>
                </c:pt>
                <c:pt idx="1">
                  <c:v>0.65</c:v>
                </c:pt>
                <c:pt idx="2">
                  <c:v>1.03</c:v>
                </c:pt>
                <c:pt idx="3">
                  <c:v>2.4</c:v>
                </c:pt>
                <c:pt idx="4">
                  <c:v>-0.91</c:v>
                </c:pt>
              </c:numCache>
            </c:numRef>
          </c:val>
          <c:smooth val="0"/>
        </c:ser>
        <c:dLbls>
          <c:showLegendKey val="0"/>
          <c:showVal val="0"/>
          <c:showCatName val="0"/>
          <c:showSerName val="0"/>
          <c:showPercent val="0"/>
          <c:showBubbleSize val="0"/>
        </c:dLbls>
        <c:marker val="1"/>
        <c:smooth val="0"/>
        <c:axId val="123166720"/>
        <c:axId val="123168640"/>
      </c:lineChart>
      <c:catAx>
        <c:axId val="12316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68640"/>
        <c:crosses val="autoZero"/>
        <c:auto val="1"/>
        <c:lblAlgn val="ctr"/>
        <c:lblOffset val="100"/>
        <c:tickLblSkip val="1"/>
        <c:tickMarkSkip val="1"/>
        <c:noMultiLvlLbl val="0"/>
      </c:catAx>
      <c:valAx>
        <c:axId val="12316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6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0.16</c:v>
                </c:pt>
                <c:pt idx="4">
                  <c:v>#N/A</c:v>
                </c:pt>
                <c:pt idx="5">
                  <c:v>0.19</c:v>
                </c:pt>
                <c:pt idx="6">
                  <c:v>#N/A</c:v>
                </c:pt>
                <c:pt idx="7">
                  <c:v>0.16</c:v>
                </c:pt>
                <c:pt idx="8">
                  <c:v>#N/A</c:v>
                </c:pt>
                <c:pt idx="9">
                  <c:v>0.19</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0.43</c:v>
                </c:pt>
                <c:pt idx="2">
                  <c:v>#N/A</c:v>
                </c:pt>
                <c:pt idx="3">
                  <c:v>0.51</c:v>
                </c:pt>
                <c:pt idx="4">
                  <c:v>#N/A</c:v>
                </c:pt>
                <c:pt idx="5">
                  <c:v>7.0000000000000007E-2</c:v>
                </c:pt>
                <c:pt idx="6">
                  <c:v>#N/A</c:v>
                </c:pt>
                <c:pt idx="7">
                  <c:v>0.13</c:v>
                </c:pt>
                <c:pt idx="8">
                  <c:v>#N/A</c:v>
                </c:pt>
                <c:pt idx="9">
                  <c:v>0.46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0.89</c:v>
                </c:pt>
                <c:pt idx="2">
                  <c:v>#N/A</c:v>
                </c:pt>
                <c:pt idx="3">
                  <c:v>0.93</c:v>
                </c:pt>
                <c:pt idx="4">
                  <c:v>#N/A</c:v>
                </c:pt>
                <c:pt idx="5">
                  <c:v>0.81</c:v>
                </c:pt>
                <c:pt idx="6">
                  <c:v>#N/A</c:v>
                </c:pt>
                <c:pt idx="7">
                  <c:v>1.97</c:v>
                </c:pt>
                <c:pt idx="8">
                  <c:v>#N/A</c:v>
                </c:pt>
                <c:pt idx="9">
                  <c:v>0.87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1.1399999999999999</c:v>
                </c:pt>
                <c:pt idx="4">
                  <c:v>#N/A</c:v>
                </c:pt>
                <c:pt idx="5">
                  <c:v>0.7</c:v>
                </c:pt>
                <c:pt idx="6">
                  <c:v>#N/A</c:v>
                </c:pt>
                <c:pt idx="7">
                  <c:v>3.81</c:v>
                </c:pt>
                <c:pt idx="8">
                  <c:v>#N/A</c:v>
                </c:pt>
                <c:pt idx="9">
                  <c:v>1.1499999999999999</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1.54</c:v>
                </c:pt>
                <c:pt idx="2">
                  <c:v>#N/A</c:v>
                </c:pt>
                <c:pt idx="3">
                  <c:v>1.19</c:v>
                </c:pt>
                <c:pt idx="4">
                  <c:v>#N/A</c:v>
                </c:pt>
                <c:pt idx="5">
                  <c:v>1.69</c:v>
                </c:pt>
                <c:pt idx="6">
                  <c:v>#N/A</c:v>
                </c:pt>
                <c:pt idx="7">
                  <c:v>1.38</c:v>
                </c:pt>
                <c:pt idx="8">
                  <c:v>#N/A</c:v>
                </c:pt>
                <c:pt idx="9">
                  <c:v>1.75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29.03</c:v>
                </c:pt>
                <c:pt idx="2">
                  <c:v>#N/A</c:v>
                </c:pt>
                <c:pt idx="3">
                  <c:v>29.82</c:v>
                </c:pt>
                <c:pt idx="4">
                  <c:v>#N/A</c:v>
                </c:pt>
                <c:pt idx="5">
                  <c:v>29.25</c:v>
                </c:pt>
                <c:pt idx="6">
                  <c:v>#N/A</c:v>
                </c:pt>
                <c:pt idx="7">
                  <c:v>27.42</c:v>
                </c:pt>
                <c:pt idx="8">
                  <c:v>#N/A</c:v>
                </c:pt>
                <c:pt idx="9">
                  <c:v>25.17</c:v>
                </c:pt>
              </c:numCache>
            </c:numRef>
          </c:val>
        </c:ser>
        <c:dLbls>
          <c:showLegendKey val="0"/>
          <c:showVal val="0"/>
          <c:showCatName val="0"/>
          <c:showSerName val="0"/>
          <c:showPercent val="0"/>
          <c:showBubbleSize val="0"/>
        </c:dLbls>
        <c:gapWidth val="150"/>
        <c:overlap val="100"/>
        <c:axId val="123918208"/>
        <c:axId val="123919744"/>
      </c:barChart>
      <c:catAx>
        <c:axId val="1239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19744"/>
        <c:crosses val="autoZero"/>
        <c:auto val="1"/>
        <c:lblAlgn val="ctr"/>
        <c:lblOffset val="100"/>
        <c:tickLblSkip val="1"/>
        <c:tickMarkSkip val="1"/>
        <c:noMultiLvlLbl val="0"/>
      </c:catAx>
      <c:valAx>
        <c:axId val="12391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1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1147</c:v>
                </c:pt>
                <c:pt idx="5">
                  <c:v>1207</c:v>
                </c:pt>
                <c:pt idx="8">
                  <c:v>1193</c:v>
                </c:pt>
                <c:pt idx="11">
                  <c:v>1195</c:v>
                </c:pt>
                <c:pt idx="14">
                  <c:v>1245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413</c:v>
                </c:pt>
                <c:pt idx="3">
                  <c:v>400</c:v>
                </c:pt>
                <c:pt idx="6">
                  <c:v>399</c:v>
                </c:pt>
                <c:pt idx="9">
                  <c:v>394</c:v>
                </c:pt>
                <c:pt idx="12">
                  <c:v>394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1319</c:v>
                </c:pt>
                <c:pt idx="3">
                  <c:v>1336</c:v>
                </c:pt>
                <c:pt idx="6">
                  <c:v>1301</c:v>
                </c:pt>
                <c:pt idx="9">
                  <c:v>1230</c:v>
                </c:pt>
                <c:pt idx="12">
                  <c:v>1166</c:v>
                </c:pt>
              </c:numCache>
            </c:numRef>
          </c:val>
        </c:ser>
        <c:dLbls>
          <c:showLegendKey val="0"/>
          <c:showVal val="0"/>
          <c:showCatName val="0"/>
          <c:showSerName val="0"/>
          <c:showPercent val="0"/>
          <c:showBubbleSize val="0"/>
        </c:dLbls>
        <c:gapWidth val="100"/>
        <c:overlap val="100"/>
        <c:axId val="122061952"/>
        <c:axId val="122063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609</c:v>
                </c:pt>
                <c:pt idx="2">
                  <c:v>#N/A</c:v>
                </c:pt>
                <c:pt idx="3">
                  <c:v>#N/A</c:v>
                </c:pt>
                <c:pt idx="4">
                  <c:v>540</c:v>
                </c:pt>
                <c:pt idx="5">
                  <c:v>#N/A</c:v>
                </c:pt>
                <c:pt idx="6">
                  <c:v>#N/A</c:v>
                </c:pt>
                <c:pt idx="7">
                  <c:v>518</c:v>
                </c:pt>
                <c:pt idx="8">
                  <c:v>#N/A</c:v>
                </c:pt>
                <c:pt idx="9">
                  <c:v>#N/A</c:v>
                </c:pt>
                <c:pt idx="10">
                  <c:v>440</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122061952"/>
        <c:axId val="122063872"/>
      </c:lineChart>
      <c:catAx>
        <c:axId val="12206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063872"/>
        <c:crosses val="autoZero"/>
        <c:auto val="1"/>
        <c:lblAlgn val="ctr"/>
        <c:lblOffset val="100"/>
        <c:tickLblSkip val="1"/>
        <c:tickMarkSkip val="1"/>
        <c:noMultiLvlLbl val="0"/>
      </c:catAx>
      <c:valAx>
        <c:axId val="12206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10060</c:v>
                </c:pt>
                <c:pt idx="5">
                  <c:v>10139</c:v>
                </c:pt>
                <c:pt idx="8">
                  <c:v>10150</c:v>
                </c:pt>
                <c:pt idx="11">
                  <c:v>10187</c:v>
                </c:pt>
                <c:pt idx="14">
                  <c:v>10036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3900</c:v>
                </c:pt>
                <c:pt idx="5">
                  <c:v>3777</c:v>
                </c:pt>
                <c:pt idx="8">
                  <c:v>3665</c:v>
                </c:pt>
                <c:pt idx="11">
                  <c:v>3655</c:v>
                </c:pt>
                <c:pt idx="14">
                  <c:v>3595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4461</c:v>
                </c:pt>
                <c:pt idx="5">
                  <c:v>4382</c:v>
                </c:pt>
                <c:pt idx="8">
                  <c:v>4451</c:v>
                </c:pt>
                <c:pt idx="11">
                  <c:v>5180</c:v>
                </c:pt>
                <c:pt idx="14">
                  <c:v>5115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1735</c:v>
                </c:pt>
                <c:pt idx="3">
                  <c:v>1469</c:v>
                </c:pt>
                <c:pt idx="6">
                  <c:v>1354</c:v>
                </c:pt>
                <c:pt idx="9">
                  <c:v>1127</c:v>
                </c:pt>
                <c:pt idx="12">
                  <c:v>997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5638</c:v>
                </c:pt>
                <c:pt idx="3">
                  <c:v>5249</c:v>
                </c:pt>
                <c:pt idx="6">
                  <c:v>4955</c:v>
                </c:pt>
                <c:pt idx="9">
                  <c:v>4683</c:v>
                </c:pt>
                <c:pt idx="12">
                  <c:v>4436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70</c:v>
                </c:pt>
                <c:pt idx="3">
                  <c:v>60</c:v>
                </c:pt>
                <c:pt idx="6">
                  <c:v>50</c:v>
                </c:pt>
                <c:pt idx="9">
                  <c:v>41</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11703</c:v>
                </c:pt>
                <c:pt idx="3">
                  <c:v>11199</c:v>
                </c:pt>
                <c:pt idx="6">
                  <c:v>11031</c:v>
                </c:pt>
                <c:pt idx="9">
                  <c:v>10745</c:v>
                </c:pt>
                <c:pt idx="12">
                  <c:v>10572</c:v>
                </c:pt>
              </c:numCache>
            </c:numRef>
          </c:val>
        </c:ser>
        <c:dLbls>
          <c:showLegendKey val="0"/>
          <c:showVal val="0"/>
          <c:showCatName val="0"/>
          <c:showSerName val="0"/>
          <c:showPercent val="0"/>
          <c:showBubbleSize val="0"/>
        </c:dLbls>
        <c:gapWidth val="100"/>
        <c:overlap val="100"/>
        <c:axId val="107504384"/>
        <c:axId val="10750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504384"/>
        <c:axId val="107506304"/>
      </c:lineChart>
      <c:catAx>
        <c:axId val="1075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506304"/>
        <c:crosses val="autoZero"/>
        <c:auto val="1"/>
        <c:lblAlgn val="ctr"/>
        <c:lblOffset val="100"/>
        <c:tickLblSkip val="1"/>
        <c:tickMarkSkip val="1"/>
        <c:noMultiLvlLbl val="0"/>
      </c:catAx>
      <c:valAx>
        <c:axId val="10750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30,709
30,539
16.81
10,473,113
10,380,601
54,743
6,277,153
10,572,195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町内に大手企業を有しており、法人税割の収入が類似団体よりも多いことから、基準財政収入額が多く、財政力指数は類似団体内平均値よりも高くなっている。</a:t>
          </a:r>
          <a:endParaRPr kumimoji="1" lang="en-US" altLang="ja-JP" sz="1300">
            <a:latin typeface="ＭＳ Ｐゴシック"/>
          </a:endParaRPr>
        </a:p>
        <a:p>
          <a:r>
            <a:rPr kumimoji="1" lang="ja-JP" altLang="en-US" sz="1300" baseline="0">
              <a:latin typeface="ＭＳ Ｐゴシック"/>
            </a:rPr>
            <a:t>  前年度比では、固定資産税や地方消費税交付金が増加した結果、財政力指数がやや上昇した。</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143228</xdr:rowOff>
    </xdr:to>
    <xdr:cxnSp macro="">
      <xdr:nvCxnSpPr>
        <xdr:cNvPr id="67" name="直線コネクタ 66"/>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0" name="直線コネクタ 69"/>
        <xdr:cNvCxnSpPr/>
      </xdr:nvCxnSpPr>
      <xdr:spPr>
        <a:xfrm>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129822</xdr:rowOff>
    </xdr:to>
    <xdr:cxnSp macro="">
      <xdr:nvCxnSpPr>
        <xdr:cNvPr id="73" name="直線コネクタ 72"/>
        <xdr:cNvCxnSpPr/>
      </xdr:nvCxnSpPr>
      <xdr:spPr>
        <a:xfrm>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103011</xdr:rowOff>
    </xdr:to>
    <xdr:cxnSp macro="">
      <xdr:nvCxnSpPr>
        <xdr:cNvPr id="76" name="直線コネクタ 75"/>
        <xdr:cNvCxnSpPr/>
      </xdr:nvCxnSpPr>
      <xdr:spPr>
        <a:xfrm>
          <a:off x="1447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6" name="円/楕円 85"/>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7"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8" name="円/楕円 87"/>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89" name="テキスト ボックス 88"/>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79022</xdr:rowOff>
    </xdr:from>
    <xdr:to>
      <xdr:col>4</xdr:col>
      <xdr:colOff>533400</xdr:colOff>
      <xdr:row>42</xdr:row>
      <xdr:rowOff>9172</xdr:rowOff>
    </xdr:to>
    <xdr:sp macro="" textlink="">
      <xdr:nvSpPr>
        <xdr:cNvPr id="90" name="円/楕円 89"/>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19349</xdr:rowOff>
    </xdr:from>
    <xdr:ext cx="762000" cy="259045"/>
    <xdr:sp macro="" textlink="">
      <xdr:nvSpPr>
        <xdr:cNvPr id="91" name="テキスト ボックス 90"/>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2" name="円/楕円 91"/>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3" name="テキスト ボックス 92"/>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4" name="円/楕円 93"/>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5" name="テキスト ボックス 94"/>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本町は、清掃工場、し尿処理場などを単独で保有しており、人件費、維持管理費等が類似団体よりも多額になっている。また、過去に大事業を実施していたことから、公債費の負担が大きくなっている。その他、町でありながら福祉事務所を設置しているため、その関連経費が特別交付税で措置されることとなる結果、経常収支比率を押し上げている。</a:t>
          </a:r>
          <a:endParaRPr kumimoji="1" lang="en-US" altLang="ja-JP" sz="900">
            <a:latin typeface="ＭＳ Ｐゴシック"/>
          </a:endParaRPr>
        </a:p>
        <a:p>
          <a:r>
            <a:rPr kumimoji="1" lang="ja-JP" altLang="en-US" sz="900">
              <a:latin typeface="ＭＳ Ｐゴシック"/>
            </a:rPr>
            <a:t> 平成</a:t>
          </a:r>
          <a:r>
            <a:rPr kumimoji="1" lang="en-US" altLang="ja-JP" sz="900">
              <a:latin typeface="ＭＳ Ｐゴシック"/>
            </a:rPr>
            <a:t>26</a:t>
          </a:r>
          <a:r>
            <a:rPr kumimoji="1" lang="ja-JP" altLang="en-US" sz="900">
              <a:latin typeface="ＭＳ Ｐゴシック"/>
            </a:rPr>
            <a:t>年度は、経常一般財源収入では、固定資産税等が増額ととなった一方、臨時財政対策債の発行額が減額となったことなどにより、前年度比</a:t>
          </a:r>
          <a:r>
            <a:rPr kumimoji="1" lang="en-US" altLang="ja-JP" sz="900">
              <a:latin typeface="ＭＳ Ｐゴシック"/>
            </a:rPr>
            <a:t>41,567</a:t>
          </a:r>
          <a:r>
            <a:rPr kumimoji="1" lang="ja-JP" altLang="en-US" sz="900">
              <a:latin typeface="ＭＳ Ｐゴシック"/>
            </a:rPr>
            <a:t>千円の減額となった。経常経費充当一般財源では、消費税率の引上げの影響で物件費が増額となったこと、また、後期高齢者医療広域連合や介護保険事業特別会計への繰出しが増額となったことなどにより、前年度比</a:t>
          </a:r>
          <a:r>
            <a:rPr kumimoji="1" lang="en-US" altLang="ja-JP" sz="900">
              <a:latin typeface="ＭＳ Ｐゴシック"/>
            </a:rPr>
            <a:t>97,575</a:t>
          </a:r>
          <a:r>
            <a:rPr kumimoji="1" lang="ja-JP" altLang="en-US" sz="900">
              <a:latin typeface="ＭＳ Ｐゴシック"/>
            </a:rPr>
            <a:t>千円の増額となった。</a:t>
          </a:r>
        </a:p>
        <a:p>
          <a:r>
            <a:rPr kumimoji="1" lang="ja-JP" altLang="en-US" sz="900" baseline="0">
              <a:latin typeface="ＭＳ Ｐゴシック"/>
            </a:rPr>
            <a:t> </a:t>
          </a:r>
          <a:r>
            <a:rPr kumimoji="1" lang="ja-JP" altLang="en-US" sz="900">
              <a:latin typeface="ＭＳ Ｐゴシック"/>
            </a:rPr>
            <a:t>以上のことから、経常収支比率が前年度と比べ</a:t>
          </a:r>
          <a:r>
            <a:rPr kumimoji="1" lang="en-US" altLang="ja-JP" sz="900">
              <a:latin typeface="ＭＳ Ｐゴシック"/>
            </a:rPr>
            <a:t>2.2</a:t>
          </a:r>
          <a:r>
            <a:rPr kumimoji="1" lang="ja-JP" altLang="en-US" sz="900">
              <a:latin typeface="ＭＳ Ｐゴシック"/>
            </a:rPr>
            <a:t>ポイント増となったものである。</a:t>
          </a:r>
          <a:endParaRPr kumimoji="1" lang="en-US" altLang="ja-JP" sz="900">
            <a:latin typeface="ＭＳ Ｐゴシック"/>
          </a:endParaRPr>
        </a:p>
        <a:p>
          <a:r>
            <a:rPr kumimoji="1" lang="ja-JP" altLang="en-US" sz="900">
              <a:latin typeface="ＭＳ Ｐゴシック"/>
            </a:rPr>
            <a:t> 今後も引き続き「第五次島本町行財政改革プラン」に基づき個人給付の見直しや施設使用料の改定を進めるなど、財政基盤の健全化に取り組むとともに、企業誘致など経常一般財源の確保に努める。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77724</xdr:rowOff>
    </xdr:from>
    <xdr:to>
      <xdr:col>7</xdr:col>
      <xdr:colOff>152400</xdr:colOff>
      <xdr:row>67</xdr:row>
      <xdr:rowOff>12446</xdr:rowOff>
    </xdr:to>
    <xdr:cxnSp macro="">
      <xdr:nvCxnSpPr>
        <xdr:cNvPr id="128" name="直線コネクタ 127"/>
        <xdr:cNvCxnSpPr/>
      </xdr:nvCxnSpPr>
      <xdr:spPr>
        <a:xfrm>
          <a:off x="4114800" y="113934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77724</xdr:rowOff>
    </xdr:from>
    <xdr:to>
      <xdr:col>6</xdr:col>
      <xdr:colOff>0</xdr:colOff>
      <xdr:row>66</xdr:row>
      <xdr:rowOff>97028</xdr:rowOff>
    </xdr:to>
    <xdr:cxnSp macro="">
      <xdr:nvCxnSpPr>
        <xdr:cNvPr id="131" name="直線コネクタ 130"/>
        <xdr:cNvCxnSpPr/>
      </xdr:nvCxnSpPr>
      <xdr:spPr>
        <a:xfrm flipV="1">
          <a:off x="3225800" y="1139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97028</xdr:rowOff>
    </xdr:from>
    <xdr:to>
      <xdr:col>4</xdr:col>
      <xdr:colOff>482600</xdr:colOff>
      <xdr:row>67</xdr:row>
      <xdr:rowOff>2794</xdr:rowOff>
    </xdr:to>
    <xdr:cxnSp macro="">
      <xdr:nvCxnSpPr>
        <xdr:cNvPr id="134" name="直線コネクタ 133"/>
        <xdr:cNvCxnSpPr/>
      </xdr:nvCxnSpPr>
      <xdr:spPr>
        <a:xfrm flipV="1">
          <a:off x="2336800" y="114127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111506</xdr:rowOff>
    </xdr:from>
    <xdr:to>
      <xdr:col>3</xdr:col>
      <xdr:colOff>279400</xdr:colOff>
      <xdr:row>67</xdr:row>
      <xdr:rowOff>2794</xdr:rowOff>
    </xdr:to>
    <xdr:cxnSp macro="">
      <xdr:nvCxnSpPr>
        <xdr:cNvPr id="137" name="直線コネクタ 136"/>
        <xdr:cNvCxnSpPr/>
      </xdr:nvCxnSpPr>
      <xdr:spPr>
        <a:xfrm>
          <a:off x="1447800" y="114272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133096</xdr:rowOff>
    </xdr:from>
    <xdr:to>
      <xdr:col>7</xdr:col>
      <xdr:colOff>203200</xdr:colOff>
      <xdr:row>67</xdr:row>
      <xdr:rowOff>63246</xdr:rowOff>
    </xdr:to>
    <xdr:sp macro="" textlink="">
      <xdr:nvSpPr>
        <xdr:cNvPr id="147" name="円/楕円 146"/>
        <xdr:cNvSpPr/>
      </xdr:nvSpPr>
      <xdr:spPr>
        <a:xfrm>
          <a:off x="49022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28973</xdr:rowOff>
    </xdr:from>
    <xdr:ext cx="762000" cy="259045"/>
    <xdr:sp macro="" textlink="">
      <xdr:nvSpPr>
        <xdr:cNvPr id="148" name="財政構造の弾力性該当値テキスト"/>
        <xdr:cNvSpPr txBox="1"/>
      </xdr:nvSpPr>
      <xdr:spPr>
        <a:xfrm>
          <a:off x="5041900" y="1134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26924</xdr:rowOff>
    </xdr:from>
    <xdr:to>
      <xdr:col>6</xdr:col>
      <xdr:colOff>50800</xdr:colOff>
      <xdr:row>66</xdr:row>
      <xdr:rowOff>128524</xdr:rowOff>
    </xdr:to>
    <xdr:sp macro="" textlink="">
      <xdr:nvSpPr>
        <xdr:cNvPr id="149" name="円/楕円 148"/>
        <xdr:cNvSpPr/>
      </xdr:nvSpPr>
      <xdr:spPr>
        <a:xfrm>
          <a:off x="4064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113301</xdr:rowOff>
    </xdr:from>
    <xdr:ext cx="736600" cy="259045"/>
    <xdr:sp macro="" textlink="">
      <xdr:nvSpPr>
        <xdr:cNvPr id="150" name="テキスト ボックス 149"/>
        <xdr:cNvSpPr txBox="1"/>
      </xdr:nvSpPr>
      <xdr:spPr>
        <a:xfrm>
          <a:off x="3733800" y="1142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46228</xdr:rowOff>
    </xdr:from>
    <xdr:to>
      <xdr:col>4</xdr:col>
      <xdr:colOff>533400</xdr:colOff>
      <xdr:row>66</xdr:row>
      <xdr:rowOff>147828</xdr:rowOff>
    </xdr:to>
    <xdr:sp macro="" textlink="">
      <xdr:nvSpPr>
        <xdr:cNvPr id="151" name="円/楕円 150"/>
        <xdr:cNvSpPr/>
      </xdr:nvSpPr>
      <xdr:spPr>
        <a:xfrm>
          <a:off x="3175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132605</xdr:rowOff>
    </xdr:from>
    <xdr:ext cx="762000" cy="259045"/>
    <xdr:sp macro="" textlink="">
      <xdr:nvSpPr>
        <xdr:cNvPr id="152" name="テキスト ボックス 151"/>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123444</xdr:rowOff>
    </xdr:from>
    <xdr:to>
      <xdr:col>3</xdr:col>
      <xdr:colOff>330200</xdr:colOff>
      <xdr:row>67</xdr:row>
      <xdr:rowOff>53594</xdr:rowOff>
    </xdr:to>
    <xdr:sp macro="" textlink="">
      <xdr:nvSpPr>
        <xdr:cNvPr id="153" name="円/楕円 152"/>
        <xdr:cNvSpPr/>
      </xdr:nvSpPr>
      <xdr:spPr>
        <a:xfrm>
          <a:off x="2286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38371</xdr:rowOff>
    </xdr:from>
    <xdr:ext cx="762000" cy="259045"/>
    <xdr:sp macro="" textlink="">
      <xdr:nvSpPr>
        <xdr:cNvPr id="154" name="テキスト ボックス 153"/>
        <xdr:cNvSpPr txBox="1"/>
      </xdr:nvSpPr>
      <xdr:spPr>
        <a:xfrm>
          <a:off x="1955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60706</xdr:rowOff>
    </xdr:from>
    <xdr:to>
      <xdr:col>2</xdr:col>
      <xdr:colOff>127000</xdr:colOff>
      <xdr:row>66</xdr:row>
      <xdr:rowOff>162306</xdr:rowOff>
    </xdr:to>
    <xdr:sp macro="" textlink="">
      <xdr:nvSpPr>
        <xdr:cNvPr id="155" name="円/楕円 154"/>
        <xdr:cNvSpPr/>
      </xdr:nvSpPr>
      <xdr:spPr>
        <a:xfrm>
          <a:off x="1397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147083</xdr:rowOff>
    </xdr:from>
    <xdr:ext cx="762000" cy="259045"/>
    <xdr:sp macro="" textlink="">
      <xdr:nvSpPr>
        <xdr:cNvPr id="156" name="テキスト ボックス 155"/>
        <xdr:cNvSpPr txBox="1"/>
      </xdr:nvSpPr>
      <xdr:spPr>
        <a:xfrm>
          <a:off x="1066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清掃工場、し尿処理場、消防などを単独で保有しており、これらに係る人件費、物件費が直接決算額として計上されるため、一部事務組合を組織している類似団体に比して多額となる傾向にある。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年度は、退職金が減少したことなどから人件費は減額となったが、戸籍電算化関連業務や小学校耐震補強工事にかかる設計業務等により物件費が増額となった。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今後とも清掃工場等施設の管理運営費の縮減に努める。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103364</xdr:rowOff>
    </xdr:from>
    <xdr:to>
      <xdr:col>7</xdr:col>
      <xdr:colOff>152400</xdr:colOff>
      <xdr:row>84</xdr:row>
      <xdr:rowOff>35078</xdr:rowOff>
    </xdr:to>
    <xdr:cxnSp macro="">
      <xdr:nvCxnSpPr>
        <xdr:cNvPr id="191" name="直線コネクタ 190"/>
        <xdr:cNvCxnSpPr/>
      </xdr:nvCxnSpPr>
      <xdr:spPr>
        <a:xfrm>
          <a:off x="4114800" y="14333714"/>
          <a:ext cx="8382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86812</xdr:rowOff>
    </xdr:from>
    <xdr:to>
      <xdr:col>6</xdr:col>
      <xdr:colOff>0</xdr:colOff>
      <xdr:row>83</xdr:row>
      <xdr:rowOff>103364</xdr:rowOff>
    </xdr:to>
    <xdr:cxnSp macro="">
      <xdr:nvCxnSpPr>
        <xdr:cNvPr id="194" name="直線コネクタ 193"/>
        <xdr:cNvCxnSpPr/>
      </xdr:nvCxnSpPr>
      <xdr:spPr>
        <a:xfrm>
          <a:off x="3225800" y="14317162"/>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86812</xdr:rowOff>
    </xdr:from>
    <xdr:to>
      <xdr:col>4</xdr:col>
      <xdr:colOff>482600</xdr:colOff>
      <xdr:row>83</xdr:row>
      <xdr:rowOff>98957</xdr:rowOff>
    </xdr:to>
    <xdr:cxnSp macro="">
      <xdr:nvCxnSpPr>
        <xdr:cNvPr id="197" name="直線コネクタ 196"/>
        <xdr:cNvCxnSpPr/>
      </xdr:nvCxnSpPr>
      <xdr:spPr>
        <a:xfrm flipV="1">
          <a:off x="2336800" y="14317162"/>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91275</xdr:rowOff>
    </xdr:from>
    <xdr:to>
      <xdr:col>3</xdr:col>
      <xdr:colOff>279400</xdr:colOff>
      <xdr:row>83</xdr:row>
      <xdr:rowOff>98957</xdr:rowOff>
    </xdr:to>
    <xdr:cxnSp macro="">
      <xdr:nvCxnSpPr>
        <xdr:cNvPr id="200" name="直線コネクタ 199"/>
        <xdr:cNvCxnSpPr/>
      </xdr:nvCxnSpPr>
      <xdr:spPr>
        <a:xfrm>
          <a:off x="1447800" y="14321625"/>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155728</xdr:rowOff>
    </xdr:from>
    <xdr:to>
      <xdr:col>7</xdr:col>
      <xdr:colOff>203200</xdr:colOff>
      <xdr:row>84</xdr:row>
      <xdr:rowOff>85878</xdr:rowOff>
    </xdr:to>
    <xdr:sp macro="" textlink="">
      <xdr:nvSpPr>
        <xdr:cNvPr id="210" name="円/楕円 209"/>
        <xdr:cNvSpPr/>
      </xdr:nvSpPr>
      <xdr:spPr>
        <a:xfrm>
          <a:off x="4902200" y="143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127805</xdr:rowOff>
    </xdr:from>
    <xdr:ext cx="762000" cy="259045"/>
    <xdr:sp macro="" textlink="">
      <xdr:nvSpPr>
        <xdr:cNvPr id="211" name="人件費・物件費等の状況該当値テキスト"/>
        <xdr:cNvSpPr txBox="1"/>
      </xdr:nvSpPr>
      <xdr:spPr>
        <a:xfrm>
          <a:off x="5041900" y="1435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52564</xdr:rowOff>
    </xdr:from>
    <xdr:to>
      <xdr:col>6</xdr:col>
      <xdr:colOff>50800</xdr:colOff>
      <xdr:row>83</xdr:row>
      <xdr:rowOff>154164</xdr:rowOff>
    </xdr:to>
    <xdr:sp macro="" textlink="">
      <xdr:nvSpPr>
        <xdr:cNvPr id="212" name="円/楕円 211"/>
        <xdr:cNvSpPr/>
      </xdr:nvSpPr>
      <xdr:spPr>
        <a:xfrm>
          <a:off x="4064000" y="14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138941</xdr:rowOff>
    </xdr:from>
    <xdr:ext cx="736600" cy="259045"/>
    <xdr:sp macro="" textlink="">
      <xdr:nvSpPr>
        <xdr:cNvPr id="213" name="テキスト ボックス 212"/>
        <xdr:cNvSpPr txBox="1"/>
      </xdr:nvSpPr>
      <xdr:spPr>
        <a:xfrm>
          <a:off x="3733800" y="1436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36012</xdr:rowOff>
    </xdr:from>
    <xdr:to>
      <xdr:col>4</xdr:col>
      <xdr:colOff>533400</xdr:colOff>
      <xdr:row>83</xdr:row>
      <xdr:rowOff>137612</xdr:rowOff>
    </xdr:to>
    <xdr:sp macro="" textlink="">
      <xdr:nvSpPr>
        <xdr:cNvPr id="214" name="円/楕円 213"/>
        <xdr:cNvSpPr/>
      </xdr:nvSpPr>
      <xdr:spPr>
        <a:xfrm>
          <a:off x="3175000" y="142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122389</xdr:rowOff>
    </xdr:from>
    <xdr:ext cx="762000" cy="259045"/>
    <xdr:sp macro="" textlink="">
      <xdr:nvSpPr>
        <xdr:cNvPr id="215" name="テキスト ボックス 214"/>
        <xdr:cNvSpPr txBox="1"/>
      </xdr:nvSpPr>
      <xdr:spPr>
        <a:xfrm>
          <a:off x="2844800" y="143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114,214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48157</xdr:rowOff>
    </xdr:from>
    <xdr:to>
      <xdr:col>3</xdr:col>
      <xdr:colOff>330200</xdr:colOff>
      <xdr:row>83</xdr:row>
      <xdr:rowOff>149757</xdr:rowOff>
    </xdr:to>
    <xdr:sp macro="" textlink="">
      <xdr:nvSpPr>
        <xdr:cNvPr id="216" name="円/楕円 215"/>
        <xdr:cNvSpPr/>
      </xdr:nvSpPr>
      <xdr:spPr>
        <a:xfrm>
          <a:off x="2286000" y="14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134534</xdr:rowOff>
    </xdr:from>
    <xdr:ext cx="762000" cy="259045"/>
    <xdr:sp macro="" textlink="">
      <xdr:nvSpPr>
        <xdr:cNvPr id="217" name="テキスト ボックス 216"/>
        <xdr:cNvSpPr txBox="1"/>
      </xdr:nvSpPr>
      <xdr:spPr>
        <a:xfrm>
          <a:off x="1955800" y="14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40475</xdr:rowOff>
    </xdr:from>
    <xdr:to>
      <xdr:col>2</xdr:col>
      <xdr:colOff>127000</xdr:colOff>
      <xdr:row>83</xdr:row>
      <xdr:rowOff>142075</xdr:rowOff>
    </xdr:to>
    <xdr:sp macro="" textlink="">
      <xdr:nvSpPr>
        <xdr:cNvPr id="218" name="円/楕円 217"/>
        <xdr:cNvSpPr/>
      </xdr:nvSpPr>
      <xdr:spPr>
        <a:xfrm>
          <a:off x="1397000" y="142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126852</xdr:rowOff>
    </xdr:from>
    <xdr:ext cx="762000" cy="259045"/>
    <xdr:sp macro="" textlink="">
      <xdr:nvSpPr>
        <xdr:cNvPr id="219" name="テキスト ボックス 218"/>
        <xdr:cNvSpPr txBox="1"/>
      </xdr:nvSpPr>
      <xdr:spPr>
        <a:xfrm>
          <a:off x="1066800" y="1435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団塊の世代の大量退職により管理職の多くが退職し、代わって能力のある若年者を積極的に管理職に登用していることの影響により、類似団体に比して指数が高くなっているが、平成</a:t>
          </a:r>
          <a:r>
            <a:rPr kumimoji="1" lang="en-US" altLang="ja-JP" sz="1300">
              <a:latin typeface="ＭＳ Ｐゴシック"/>
            </a:rPr>
            <a:t>25</a:t>
          </a:r>
          <a:r>
            <a:rPr kumimoji="1" lang="ja-JP" altLang="en-US" sz="1300">
              <a:latin typeface="ＭＳ Ｐゴシック"/>
            </a:rPr>
            <a:t>年度以降の指数は</a:t>
          </a:r>
          <a:r>
            <a:rPr kumimoji="1" lang="en-US" altLang="ja-JP" sz="1300">
              <a:latin typeface="ＭＳ Ｐゴシック"/>
            </a:rPr>
            <a:t>100</a:t>
          </a:r>
          <a:r>
            <a:rPr kumimoji="1" lang="ja-JP" altLang="en-US" sz="1300">
              <a:latin typeface="ＭＳ Ｐゴシック"/>
            </a:rPr>
            <a:t>程度で国と同程度の給与水準となっている。</a:t>
          </a:r>
          <a:endParaRPr kumimoji="1" lang="en-US" altLang="ja-JP" sz="1300">
            <a:latin typeface="ＭＳ Ｐゴシック"/>
          </a:endParaRPr>
        </a:p>
        <a:p>
          <a:r>
            <a:rPr kumimoji="1" lang="ja-JP" altLang="en-US" sz="1300">
              <a:latin typeface="ＭＳ Ｐゴシック"/>
            </a:rPr>
            <a:t>  今後とも、引き続き適正な給与水準の維持に努める。</a:t>
          </a:r>
          <a:endParaRPr kumimoji="1" lang="en-US" altLang="ja-JP" sz="1300">
            <a:latin typeface="ＭＳ Ｐゴシック"/>
          </a:endParaRPr>
        </a:p>
        <a:p>
          <a:r>
            <a:rPr kumimoji="1" lang="en-US" altLang="ja-JP" sz="1300">
              <a:latin typeface="ＭＳ Ｐゴシック"/>
            </a:rPr>
            <a:t>  </a:t>
          </a:r>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88054</xdr:rowOff>
    </xdr:to>
    <xdr:cxnSp macro="">
      <xdr:nvCxnSpPr>
        <xdr:cNvPr id="253" name="直線コネクタ 252"/>
        <xdr:cNvCxnSpPr/>
      </xdr:nvCxnSpPr>
      <xdr:spPr>
        <a:xfrm>
          <a:off x="16179800" y="146210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88</xdr:row>
      <xdr:rowOff>160866</xdr:rowOff>
    </xdr:to>
    <xdr:cxnSp macro="">
      <xdr:nvCxnSpPr>
        <xdr:cNvPr id="256" name="直線コネクタ 255"/>
        <xdr:cNvCxnSpPr/>
      </xdr:nvCxnSpPr>
      <xdr:spPr>
        <a:xfrm flipV="1">
          <a:off x="15290800" y="146210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126154</xdr:rowOff>
    </xdr:to>
    <xdr:cxnSp macro="">
      <xdr:nvCxnSpPr>
        <xdr:cNvPr id="259" name="直線コネクタ 258"/>
        <xdr:cNvCxnSpPr/>
      </xdr:nvCxnSpPr>
      <xdr:spPr>
        <a:xfrm flipV="1">
          <a:off x="14401800" y="1524846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89</xdr:row>
      <xdr:rowOff>126154</xdr:rowOff>
    </xdr:to>
    <xdr:cxnSp macro="">
      <xdr:nvCxnSpPr>
        <xdr:cNvPr id="262" name="直線コネクタ 261"/>
        <xdr:cNvCxnSpPr/>
      </xdr:nvCxnSpPr>
      <xdr:spPr>
        <a:xfrm>
          <a:off x="13512800" y="14596957"/>
          <a:ext cx="889000" cy="7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2" name="円/楕円 271"/>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104581</xdr:rowOff>
    </xdr:from>
    <xdr:ext cx="762000" cy="259045"/>
    <xdr:sp macro="" textlink="">
      <xdr:nvSpPr>
        <xdr:cNvPr id="273" name="給与水準   （国との比較）該当値テキスト"/>
        <xdr:cNvSpPr txBox="1"/>
      </xdr:nvSpPr>
      <xdr:spPr>
        <a:xfrm>
          <a:off x="17106900" y="145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4" name="円/楕円 273"/>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5" name="テキスト ボックス 274"/>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6" name="円/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78" name="円/楕円 277"/>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79" name="テキスト ボックス 278"/>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0" name="円/楕円 279"/>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1" name="テキスト ボックス 280"/>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清掃工場、消防などを単独で保有しており、それらを一部事務組合で行っている類似団体に比して人員が多くなっている。</a:t>
          </a:r>
        </a:p>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月からふれあいセンターの指定管理者制度をスタートさせ、同センターの管理に係る職員数を削減するなど、民間活力の導入や適正な人員管理に努めてきた。</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年度についても、退職者数と新規採用職員数の均衡を図り、適正な人員管理に努めた。</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169031</xdr:rowOff>
    </xdr:from>
    <xdr:to>
      <xdr:col>24</xdr:col>
      <xdr:colOff>558800</xdr:colOff>
      <xdr:row>61</xdr:row>
      <xdr:rowOff>13667</xdr:rowOff>
    </xdr:to>
    <xdr:cxnSp macro="">
      <xdr:nvCxnSpPr>
        <xdr:cNvPr id="318" name="直線コネクタ 317"/>
        <xdr:cNvCxnSpPr/>
      </xdr:nvCxnSpPr>
      <xdr:spPr>
        <a:xfrm>
          <a:off x="16179800" y="1045603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169031</xdr:rowOff>
    </xdr:to>
    <xdr:cxnSp macro="">
      <xdr:nvCxnSpPr>
        <xdr:cNvPr id="321" name="直線コネクタ 320"/>
        <xdr:cNvCxnSpPr/>
      </xdr:nvCxnSpPr>
      <xdr:spPr>
        <a:xfrm>
          <a:off x="15290800" y="1042500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138006</xdr:rowOff>
    </xdr:from>
    <xdr:to>
      <xdr:col>22</xdr:col>
      <xdr:colOff>203200</xdr:colOff>
      <xdr:row>60</xdr:row>
      <xdr:rowOff>148348</xdr:rowOff>
    </xdr:to>
    <xdr:cxnSp macro="">
      <xdr:nvCxnSpPr>
        <xdr:cNvPr id="324" name="直線コネクタ 323"/>
        <xdr:cNvCxnSpPr/>
      </xdr:nvCxnSpPr>
      <xdr:spPr>
        <a:xfrm flipV="1">
          <a:off x="14401800" y="1042500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148348</xdr:rowOff>
    </xdr:to>
    <xdr:cxnSp macro="">
      <xdr:nvCxnSpPr>
        <xdr:cNvPr id="327" name="直線コネクタ 326"/>
        <xdr:cNvCxnSpPr/>
      </xdr:nvCxnSpPr>
      <xdr:spPr>
        <a:xfrm>
          <a:off x="13512800" y="1042615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134317</xdr:rowOff>
    </xdr:from>
    <xdr:to>
      <xdr:col>24</xdr:col>
      <xdr:colOff>609600</xdr:colOff>
      <xdr:row>61</xdr:row>
      <xdr:rowOff>64467</xdr:rowOff>
    </xdr:to>
    <xdr:sp macro="" textlink="">
      <xdr:nvSpPr>
        <xdr:cNvPr id="337" name="円/楕円 336"/>
        <xdr:cNvSpPr/>
      </xdr:nvSpPr>
      <xdr:spPr>
        <a:xfrm>
          <a:off x="169672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106394</xdr:rowOff>
    </xdr:from>
    <xdr:ext cx="762000" cy="259045"/>
    <xdr:sp macro="" textlink="">
      <xdr:nvSpPr>
        <xdr:cNvPr id="338" name="定員管理の状況該当値テキスト"/>
        <xdr:cNvSpPr txBox="1"/>
      </xdr:nvSpPr>
      <xdr:spPr>
        <a:xfrm>
          <a:off x="17106900" y="1039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118231</xdr:rowOff>
    </xdr:from>
    <xdr:to>
      <xdr:col>23</xdr:col>
      <xdr:colOff>457200</xdr:colOff>
      <xdr:row>61</xdr:row>
      <xdr:rowOff>48381</xdr:rowOff>
    </xdr:to>
    <xdr:sp macro="" textlink="">
      <xdr:nvSpPr>
        <xdr:cNvPr id="339" name="円/楕円 338"/>
        <xdr:cNvSpPr/>
      </xdr:nvSpPr>
      <xdr:spPr>
        <a:xfrm>
          <a:off x="16129000" y="10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33158</xdr:rowOff>
    </xdr:from>
    <xdr:ext cx="736600" cy="259045"/>
    <xdr:sp macro="" textlink="">
      <xdr:nvSpPr>
        <xdr:cNvPr id="340" name="テキスト ボックス 339"/>
        <xdr:cNvSpPr txBox="1"/>
      </xdr:nvSpPr>
      <xdr:spPr>
        <a:xfrm>
          <a:off x="15798800" y="1049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87206</xdr:rowOff>
    </xdr:from>
    <xdr:to>
      <xdr:col>22</xdr:col>
      <xdr:colOff>254000</xdr:colOff>
      <xdr:row>61</xdr:row>
      <xdr:rowOff>17356</xdr:rowOff>
    </xdr:to>
    <xdr:sp macro="" textlink="">
      <xdr:nvSpPr>
        <xdr:cNvPr id="341" name="円/楕円 340"/>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2133</xdr:rowOff>
    </xdr:from>
    <xdr:ext cx="762000" cy="259045"/>
    <xdr:sp macro="" textlink="">
      <xdr:nvSpPr>
        <xdr:cNvPr id="342" name="テキスト ボックス 341"/>
        <xdr:cNvSpPr txBox="1"/>
      </xdr:nvSpPr>
      <xdr:spPr>
        <a:xfrm>
          <a:off x="14909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3" name="円/楕円 342"/>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4" name="テキスト ボックス 343"/>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88356</xdr:rowOff>
    </xdr:from>
    <xdr:to>
      <xdr:col>19</xdr:col>
      <xdr:colOff>533400</xdr:colOff>
      <xdr:row>61</xdr:row>
      <xdr:rowOff>18506</xdr:rowOff>
    </xdr:to>
    <xdr:sp macro="" textlink="">
      <xdr:nvSpPr>
        <xdr:cNvPr id="345" name="円/楕円 344"/>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3283</xdr:rowOff>
    </xdr:from>
    <xdr:ext cx="762000" cy="259045"/>
    <xdr:sp macro="" textlink="">
      <xdr:nvSpPr>
        <xdr:cNvPr id="346" name="テキスト ボックス 345"/>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積極的な公共施設の整備に努めてきたために町債残高が増加し、元利償還金は決算額ベースで毎年度</a:t>
          </a:r>
          <a:r>
            <a:rPr kumimoji="1" lang="en-US" altLang="ja-JP" sz="1050">
              <a:latin typeface="ＭＳ Ｐゴシック"/>
            </a:rPr>
            <a:t>10</a:t>
          </a:r>
          <a:r>
            <a:rPr kumimoji="1" lang="ja-JP" altLang="en-US" sz="1050">
              <a:latin typeface="ＭＳ Ｐゴシック"/>
            </a:rPr>
            <a:t>億円超で推移していることに加え、公共下水道事業特別会計への公債費繰出が多額に上っているため、類似団体と比較して指数が高くなっている。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26</a:t>
          </a:r>
          <a:r>
            <a:rPr kumimoji="1" lang="ja-JP" altLang="en-US" sz="1050">
              <a:latin typeface="ＭＳ Ｐゴシック"/>
            </a:rPr>
            <a:t>年度は、平成</a:t>
          </a:r>
          <a:r>
            <a:rPr kumimoji="1" lang="en-US" altLang="ja-JP" sz="1050">
              <a:latin typeface="ＭＳ Ｐゴシック"/>
            </a:rPr>
            <a:t>23</a:t>
          </a:r>
          <a:r>
            <a:rPr kumimoji="1" lang="ja-JP" altLang="en-US" sz="1050">
              <a:latin typeface="ＭＳ Ｐゴシック"/>
            </a:rPr>
            <a:t>年度と比較して実質公債費比率の算定の対象となる元利償還金の額が減額となったこと等から、</a:t>
          </a:r>
          <a:r>
            <a:rPr kumimoji="1" lang="en-US" altLang="ja-JP" sz="1050">
              <a:latin typeface="ＭＳ Ｐゴシック"/>
            </a:rPr>
            <a:t>3</a:t>
          </a:r>
          <a:r>
            <a:rPr kumimoji="1" lang="ja-JP" altLang="en-US" sz="1050">
              <a:latin typeface="ＭＳ Ｐゴシック"/>
            </a:rPr>
            <a:t>か年平均では</a:t>
          </a:r>
          <a:r>
            <a:rPr kumimoji="1" lang="en-US" altLang="ja-JP" sz="1050">
              <a:latin typeface="ＭＳ Ｐゴシック"/>
            </a:rPr>
            <a:t>1.4</a:t>
          </a:r>
          <a:r>
            <a:rPr kumimoji="1" lang="ja-JP" altLang="en-US" sz="1050">
              <a:latin typeface="ＭＳ Ｐゴシック"/>
            </a:rPr>
            <a:t>ポイント改善した。</a:t>
          </a:r>
          <a:endParaRPr kumimoji="1" lang="en-US" altLang="ja-JP" sz="1050">
            <a:latin typeface="ＭＳ Ｐゴシック"/>
          </a:endParaRPr>
        </a:p>
        <a:p>
          <a:r>
            <a:rPr kumimoji="1" lang="ja-JP" altLang="en-US" sz="1050">
              <a:latin typeface="ＭＳ Ｐゴシック"/>
            </a:rPr>
            <a:t> 今後は学校耐震化事業などにかかる町債の増加が見込まれるが、交付税措置のない起債の抑制など、公債費負担の軽減に努める。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129963</xdr:rowOff>
    </xdr:to>
    <xdr:cxnSp macro="">
      <xdr:nvCxnSpPr>
        <xdr:cNvPr id="379" name="直線コネクタ 378"/>
        <xdr:cNvCxnSpPr/>
      </xdr:nvCxnSpPr>
      <xdr:spPr>
        <a:xfrm flipV="1">
          <a:off x="16179800" y="72182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55033</xdr:rowOff>
    </xdr:to>
    <xdr:cxnSp macro="">
      <xdr:nvCxnSpPr>
        <xdr:cNvPr id="382" name="直線コネクタ 381"/>
        <xdr:cNvCxnSpPr/>
      </xdr:nvCxnSpPr>
      <xdr:spPr>
        <a:xfrm flipV="1">
          <a:off x="15290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55033</xdr:rowOff>
    </xdr:from>
    <xdr:to>
      <xdr:col>22</xdr:col>
      <xdr:colOff>203200</xdr:colOff>
      <xdr:row>43</xdr:row>
      <xdr:rowOff>127423</xdr:rowOff>
    </xdr:to>
    <xdr:cxnSp macro="">
      <xdr:nvCxnSpPr>
        <xdr:cNvPr id="385" name="直線コネクタ 384"/>
        <xdr:cNvCxnSpPr/>
      </xdr:nvCxnSpPr>
      <xdr:spPr>
        <a:xfrm flipV="1">
          <a:off x="14401800" y="742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127423</xdr:rowOff>
    </xdr:from>
    <xdr:to>
      <xdr:col>21</xdr:col>
      <xdr:colOff>0</xdr:colOff>
      <xdr:row>44</xdr:row>
      <xdr:rowOff>20320</xdr:rowOff>
    </xdr:to>
    <xdr:cxnSp macro="">
      <xdr:nvCxnSpPr>
        <xdr:cNvPr id="388" name="直線コネクタ 387"/>
        <xdr:cNvCxnSpPr/>
      </xdr:nvCxnSpPr>
      <xdr:spPr>
        <a:xfrm flipV="1">
          <a:off x="13512800" y="74997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398" name="円/楕円 397"/>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399"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0" name="円/楕円 399"/>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1" name="テキスト ボックス 400"/>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4233</xdr:rowOff>
    </xdr:from>
    <xdr:to>
      <xdr:col>22</xdr:col>
      <xdr:colOff>254000</xdr:colOff>
      <xdr:row>43</xdr:row>
      <xdr:rowOff>105833</xdr:rowOff>
    </xdr:to>
    <xdr:sp macro="" textlink="">
      <xdr:nvSpPr>
        <xdr:cNvPr id="402" name="円/楕円 401"/>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90610</xdr:rowOff>
    </xdr:from>
    <xdr:ext cx="762000" cy="259045"/>
    <xdr:sp macro="" textlink="">
      <xdr:nvSpPr>
        <xdr:cNvPr id="403" name="テキスト ボックス 402"/>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4" name="円/楕円 403"/>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5" name="テキスト ボックス 404"/>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6" name="円/楕円 405"/>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7" name="テキスト ボックス 406"/>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に比して低い数値となっている。</a:t>
          </a:r>
        </a:p>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年度は、地方債現在高及び退職手当負担見込額が減少し、将来負担額が減額となったことなどにより、前年度に比べ</a:t>
          </a:r>
          <a:r>
            <a:rPr kumimoji="1" lang="en-US" altLang="ja-JP" sz="1300">
              <a:latin typeface="ＭＳ Ｐゴシック"/>
            </a:rPr>
            <a:t>5.6</a:t>
          </a:r>
          <a:r>
            <a:rPr kumimoji="1" lang="ja-JP" altLang="en-US" sz="1300">
              <a:latin typeface="ＭＳ Ｐゴシック"/>
            </a:rPr>
            <a:t>ポイント改善し、前年度に引き続き将来負担比率の該当はなしとなった。</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0" name="テキスト ボックス 449"/>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31369</xdr:rowOff>
    </xdr:from>
    <xdr:to>
      <xdr:col>19</xdr:col>
      <xdr:colOff>533400</xdr:colOff>
      <xdr:row>14</xdr:row>
      <xdr:rowOff>132969</xdr:rowOff>
    </xdr:to>
    <xdr:sp macro="" textlink="">
      <xdr:nvSpPr>
        <xdr:cNvPr id="456" name="円/楕円 455"/>
        <xdr:cNvSpPr/>
      </xdr:nvSpPr>
      <xdr:spPr>
        <a:xfrm>
          <a:off x="13462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143146</xdr:rowOff>
    </xdr:from>
    <xdr:ext cx="762000" cy="259045"/>
    <xdr:sp macro="" textlink="">
      <xdr:nvSpPr>
        <xdr:cNvPr id="457" name="テキスト ボックス 456"/>
        <xdr:cNvSpPr txBox="1"/>
      </xdr:nvSpPr>
      <xdr:spPr>
        <a:xfrm>
          <a:off x="13131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30,709
30,539
16.81
10,473,113
10,380,601
54,743
6,277,153
10,572,195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し尿処理場、消防などを単独で保有しているため、それら施設に係る人件費が直接決算額として計上されることから、一部事務組合を組織している類似団体と比べて比率が高くなる傾向にある。また、平成</a:t>
          </a:r>
          <a:r>
            <a:rPr kumimoji="1" lang="en-US" altLang="ja-JP" sz="1300">
              <a:latin typeface="ＭＳ Ｐゴシック"/>
            </a:rPr>
            <a:t>23</a:t>
          </a:r>
          <a:r>
            <a:rPr kumimoji="1" lang="ja-JP" altLang="en-US" sz="1300">
              <a:latin typeface="ＭＳ Ｐゴシック"/>
            </a:rPr>
            <a:t>年度をピークに団塊世代の大量退職を迎えていたことから、退職手当が大きな負担となっていた。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年度は、人勧により職員にかかる人件費が増加した。</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30988</xdr:rowOff>
    </xdr:to>
    <xdr:cxnSp macro="">
      <xdr:nvCxnSpPr>
        <xdr:cNvPr id="62" name="直線コネクタ 61"/>
        <xdr:cNvCxnSpPr/>
      </xdr:nvCxnSpPr>
      <xdr:spPr>
        <a:xfrm>
          <a:off x="3987800" y="65232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62992</xdr:rowOff>
    </xdr:to>
    <xdr:cxnSp macro="">
      <xdr:nvCxnSpPr>
        <xdr:cNvPr id="65" name="直線コネクタ 64"/>
        <xdr:cNvCxnSpPr/>
      </xdr:nvCxnSpPr>
      <xdr:spPr>
        <a:xfrm flipV="1">
          <a:off x="3098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62992</xdr:rowOff>
    </xdr:from>
    <xdr:to>
      <xdr:col>4</xdr:col>
      <xdr:colOff>346075</xdr:colOff>
      <xdr:row>38</xdr:row>
      <xdr:rowOff>149860</xdr:rowOff>
    </xdr:to>
    <xdr:cxnSp macro="">
      <xdr:nvCxnSpPr>
        <xdr:cNvPr id="68" name="直線コネクタ 67"/>
        <xdr:cNvCxnSpPr/>
      </xdr:nvCxnSpPr>
      <xdr:spPr>
        <a:xfrm flipV="1">
          <a:off x="2209800" y="65780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94996</xdr:rowOff>
    </xdr:from>
    <xdr:to>
      <xdr:col>3</xdr:col>
      <xdr:colOff>142875</xdr:colOff>
      <xdr:row>38</xdr:row>
      <xdr:rowOff>149860</xdr:rowOff>
    </xdr:to>
    <xdr:cxnSp macro="">
      <xdr:nvCxnSpPr>
        <xdr:cNvPr id="71" name="直線コネクタ 70"/>
        <xdr:cNvCxnSpPr/>
      </xdr:nvCxnSpPr>
      <xdr:spPr>
        <a:xfrm>
          <a:off x="1320800" y="66100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1" name="円/楕円 80"/>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2"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3" name="円/楕円 82"/>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4" name="テキスト ボックス 83"/>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xdr:rowOff>
    </xdr:from>
    <xdr:to>
      <xdr:col>4</xdr:col>
      <xdr:colOff>396875</xdr:colOff>
      <xdr:row>38</xdr:row>
      <xdr:rowOff>113792</xdr:rowOff>
    </xdr:to>
    <xdr:sp macro="" textlink="">
      <xdr:nvSpPr>
        <xdr:cNvPr id="85" name="円/楕円 84"/>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98569</xdr:rowOff>
    </xdr:from>
    <xdr:ext cx="762000" cy="259045"/>
    <xdr:sp macro="" textlink="">
      <xdr:nvSpPr>
        <xdr:cNvPr id="86" name="テキスト ボックス 85"/>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7" name="円/楕円 86"/>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88" name="テキスト ボックス 87"/>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89" name="円/楕円 88"/>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0" name="テキスト ボックス 89"/>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し尿処理場、消防などの各施設を単独で保有していることから、その施設の維持管理に係る経費が直接決算額に反映されるため、一部事務組合を組織している類似団体と比べて高い水準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年度は消費税率の引き上げの影響のほか、第一小学校の給食調理業務を委託に切り換えたこと等により増額となった。</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154432</xdr:rowOff>
    </xdr:from>
    <xdr:to>
      <xdr:col>24</xdr:col>
      <xdr:colOff>31750</xdr:colOff>
      <xdr:row>19</xdr:row>
      <xdr:rowOff>42418</xdr:rowOff>
    </xdr:to>
    <xdr:cxnSp macro="">
      <xdr:nvCxnSpPr>
        <xdr:cNvPr id="120" name="直線コネクタ 119"/>
        <xdr:cNvCxnSpPr/>
      </xdr:nvCxnSpPr>
      <xdr:spPr>
        <a:xfrm>
          <a:off x="15671800" y="32405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113284</xdr:rowOff>
    </xdr:from>
    <xdr:to>
      <xdr:col>22</xdr:col>
      <xdr:colOff>565150</xdr:colOff>
      <xdr:row>18</xdr:row>
      <xdr:rowOff>154432</xdr:rowOff>
    </xdr:to>
    <xdr:cxnSp macro="">
      <xdr:nvCxnSpPr>
        <xdr:cNvPr id="123" name="直線コネクタ 122"/>
        <xdr:cNvCxnSpPr/>
      </xdr:nvCxnSpPr>
      <xdr:spPr>
        <a:xfrm>
          <a:off x="14782800" y="31993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90424</xdr:rowOff>
    </xdr:from>
    <xdr:to>
      <xdr:col>21</xdr:col>
      <xdr:colOff>361950</xdr:colOff>
      <xdr:row>18</xdr:row>
      <xdr:rowOff>113284</xdr:rowOff>
    </xdr:to>
    <xdr:cxnSp macro="">
      <xdr:nvCxnSpPr>
        <xdr:cNvPr id="126" name="直線コネクタ 125"/>
        <xdr:cNvCxnSpPr/>
      </xdr:nvCxnSpPr>
      <xdr:spPr>
        <a:xfrm>
          <a:off x="13893800" y="3176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18</xdr:row>
      <xdr:rowOff>90424</xdr:rowOff>
    </xdr:to>
    <xdr:cxnSp macro="">
      <xdr:nvCxnSpPr>
        <xdr:cNvPr id="129" name="直線コネクタ 128"/>
        <xdr:cNvCxnSpPr/>
      </xdr:nvCxnSpPr>
      <xdr:spPr>
        <a:xfrm>
          <a:off x="13004800" y="3167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163068</xdr:rowOff>
    </xdr:from>
    <xdr:to>
      <xdr:col>24</xdr:col>
      <xdr:colOff>82550</xdr:colOff>
      <xdr:row>19</xdr:row>
      <xdr:rowOff>93218</xdr:rowOff>
    </xdr:to>
    <xdr:sp macro="" textlink="">
      <xdr:nvSpPr>
        <xdr:cNvPr id="139" name="円/楕円 138"/>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135145</xdr:rowOff>
    </xdr:from>
    <xdr:ext cx="762000" cy="259045"/>
    <xdr:sp macro="" textlink="">
      <xdr:nvSpPr>
        <xdr:cNvPr id="140"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103632</xdr:rowOff>
    </xdr:from>
    <xdr:to>
      <xdr:col>22</xdr:col>
      <xdr:colOff>615950</xdr:colOff>
      <xdr:row>19</xdr:row>
      <xdr:rowOff>33782</xdr:rowOff>
    </xdr:to>
    <xdr:sp macro="" textlink="">
      <xdr:nvSpPr>
        <xdr:cNvPr id="141" name="円/楕円 140"/>
        <xdr:cNvSpPr/>
      </xdr:nvSpPr>
      <xdr:spPr>
        <a:xfrm>
          <a:off x="15621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18559</xdr:rowOff>
    </xdr:from>
    <xdr:ext cx="736600" cy="259045"/>
    <xdr:sp macro="" textlink="">
      <xdr:nvSpPr>
        <xdr:cNvPr id="142" name="テキスト ボックス 141"/>
        <xdr:cNvSpPr txBox="1"/>
      </xdr:nvSpPr>
      <xdr:spPr>
        <a:xfrm>
          <a:off x="15290800" y="327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62484</xdr:rowOff>
    </xdr:from>
    <xdr:to>
      <xdr:col>21</xdr:col>
      <xdr:colOff>412750</xdr:colOff>
      <xdr:row>18</xdr:row>
      <xdr:rowOff>164084</xdr:rowOff>
    </xdr:to>
    <xdr:sp macro="" textlink="">
      <xdr:nvSpPr>
        <xdr:cNvPr id="143" name="円/楕円 142"/>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148861</xdr:rowOff>
    </xdr:from>
    <xdr:ext cx="762000" cy="259045"/>
    <xdr:sp macro="" textlink="">
      <xdr:nvSpPr>
        <xdr:cNvPr id="144" name="テキスト ボックス 143"/>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39624</xdr:rowOff>
    </xdr:from>
    <xdr:to>
      <xdr:col>20</xdr:col>
      <xdr:colOff>209550</xdr:colOff>
      <xdr:row>18</xdr:row>
      <xdr:rowOff>141224</xdr:rowOff>
    </xdr:to>
    <xdr:sp macro="" textlink="">
      <xdr:nvSpPr>
        <xdr:cNvPr id="145" name="円/楕円 144"/>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126001</xdr:rowOff>
    </xdr:from>
    <xdr:ext cx="762000" cy="259045"/>
    <xdr:sp macro="" textlink="">
      <xdr:nvSpPr>
        <xdr:cNvPr id="146" name="テキスト ボックス 145"/>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30480</xdr:rowOff>
    </xdr:from>
    <xdr:to>
      <xdr:col>19</xdr:col>
      <xdr:colOff>6350</xdr:colOff>
      <xdr:row>18</xdr:row>
      <xdr:rowOff>132080</xdr:rowOff>
    </xdr:to>
    <xdr:sp macro="" textlink="">
      <xdr:nvSpPr>
        <xdr:cNvPr id="147" name="円/楕円 146"/>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116857</xdr:rowOff>
    </xdr:from>
    <xdr:ext cx="762000" cy="259045"/>
    <xdr:sp macro="" textlink="">
      <xdr:nvSpPr>
        <xdr:cNvPr id="148" name="テキスト ボックス 147"/>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本町は福祉事務所を有しており、市並みの福祉施策を実施していることから、類似団体と比べて比率が高くなっている。</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年度中に乳幼児等医療助成にかかる所得制限をなくしたことから対象が拡大し、増額となった。</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59</xdr:row>
      <xdr:rowOff>107950</xdr:rowOff>
    </xdr:to>
    <xdr:cxnSp macro="">
      <xdr:nvCxnSpPr>
        <xdr:cNvPr id="181" name="直線コネクタ 180"/>
        <xdr:cNvCxnSpPr/>
      </xdr:nvCxnSpPr>
      <xdr:spPr>
        <a:xfrm>
          <a:off x="3987800" y="10185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69850</xdr:rowOff>
    </xdr:to>
    <xdr:cxnSp macro="">
      <xdr:nvCxnSpPr>
        <xdr:cNvPr id="184" name="直線コネクタ 183"/>
        <xdr:cNvCxnSpPr/>
      </xdr:nvCxnSpPr>
      <xdr:spPr>
        <a:xfrm>
          <a:off x="3098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6350</xdr:rowOff>
    </xdr:from>
    <xdr:to>
      <xdr:col>4</xdr:col>
      <xdr:colOff>346075</xdr:colOff>
      <xdr:row>59</xdr:row>
      <xdr:rowOff>31750</xdr:rowOff>
    </xdr:to>
    <xdr:cxnSp macro="">
      <xdr:nvCxnSpPr>
        <xdr:cNvPr id="187" name="直線コネクタ 186"/>
        <xdr:cNvCxnSpPr/>
      </xdr:nvCxnSpPr>
      <xdr:spPr>
        <a:xfrm>
          <a:off x="2209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6350</xdr:rowOff>
    </xdr:to>
    <xdr:cxnSp macro="">
      <xdr:nvCxnSpPr>
        <xdr:cNvPr id="190" name="直線コネクタ 189"/>
        <xdr:cNvCxnSpPr/>
      </xdr:nvCxnSpPr>
      <xdr:spPr>
        <a:xfrm>
          <a:off x="13208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0" name="円/楕円 199"/>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137177</xdr:rowOff>
    </xdr:from>
    <xdr:ext cx="762000" cy="259045"/>
    <xdr:sp macro="" textlink="">
      <xdr:nvSpPr>
        <xdr:cNvPr id="201"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02" name="円/楕円 201"/>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03" name="テキスト ボックス 202"/>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4" name="円/楕円 203"/>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05" name="テキスト ボックス 204"/>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127000</xdr:rowOff>
    </xdr:from>
    <xdr:to>
      <xdr:col>3</xdr:col>
      <xdr:colOff>193675</xdr:colOff>
      <xdr:row>59</xdr:row>
      <xdr:rowOff>57150</xdr:rowOff>
    </xdr:to>
    <xdr:sp macro="" textlink="">
      <xdr:nvSpPr>
        <xdr:cNvPr id="206" name="円/楕円 205"/>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41927</xdr:rowOff>
    </xdr:from>
    <xdr:ext cx="762000" cy="259045"/>
    <xdr:sp macro="" textlink="">
      <xdr:nvSpPr>
        <xdr:cNvPr id="207" name="テキスト ボックス 206"/>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08" name="円/楕円 207"/>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09" name="テキスト ボックス 208"/>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年度は国民健康保険事業特別会計への繰出金が減となったが、後期高齢者医療広域連合や介護保険事業特別会計への繰出金の増が上回った。</a:t>
          </a:r>
        </a:p>
        <a:p>
          <a:r>
            <a:rPr kumimoji="1" lang="ja-JP" altLang="en-US" sz="1200">
              <a:latin typeface="ＭＳ Ｐゴシック"/>
            </a:rPr>
            <a:t> 高齢化に伴い、介護保険事業特別会計や後期高齢者医療特別会計への繰出しは、今後も増加していくことが見込まれる。また、従来から公共下水道事業特別会計への公債費繰出しが多額にのぼっている。今後も公共下水道事業の経営健全化を進めるとともに、基準外繰出しの見直し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101854</xdr:rowOff>
    </xdr:from>
    <xdr:to>
      <xdr:col>24</xdr:col>
      <xdr:colOff>31750</xdr:colOff>
      <xdr:row>57</xdr:row>
      <xdr:rowOff>138430</xdr:rowOff>
    </xdr:to>
    <xdr:cxnSp macro="">
      <xdr:nvCxnSpPr>
        <xdr:cNvPr id="239" name="直線コネクタ 238"/>
        <xdr:cNvCxnSpPr/>
      </xdr:nvCxnSpPr>
      <xdr:spPr>
        <a:xfrm>
          <a:off x="15671800" y="98745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101854</xdr:rowOff>
    </xdr:to>
    <xdr:cxnSp macro="">
      <xdr:nvCxnSpPr>
        <xdr:cNvPr id="242" name="直線コネクタ 241"/>
        <xdr:cNvCxnSpPr/>
      </xdr:nvCxnSpPr>
      <xdr:spPr>
        <a:xfrm>
          <a:off x="14782800" y="9833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60706</xdr:rowOff>
    </xdr:to>
    <xdr:cxnSp macro="">
      <xdr:nvCxnSpPr>
        <xdr:cNvPr id="245" name="直線コネクタ 244"/>
        <xdr:cNvCxnSpPr/>
      </xdr:nvCxnSpPr>
      <xdr:spPr>
        <a:xfrm>
          <a:off x="13893800" y="9828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56134</xdr:rowOff>
    </xdr:to>
    <xdr:cxnSp macro="">
      <xdr:nvCxnSpPr>
        <xdr:cNvPr id="248" name="直線コネクタ 247"/>
        <xdr:cNvCxnSpPr/>
      </xdr:nvCxnSpPr>
      <xdr:spPr>
        <a:xfrm>
          <a:off x="13004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58" name="円/楕円 25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5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51054</xdr:rowOff>
    </xdr:from>
    <xdr:to>
      <xdr:col>22</xdr:col>
      <xdr:colOff>615950</xdr:colOff>
      <xdr:row>57</xdr:row>
      <xdr:rowOff>152654</xdr:rowOff>
    </xdr:to>
    <xdr:sp macro="" textlink="">
      <xdr:nvSpPr>
        <xdr:cNvPr id="260" name="円/楕円 259"/>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137431</xdr:rowOff>
    </xdr:from>
    <xdr:ext cx="736600" cy="259045"/>
    <xdr:sp macro="" textlink="">
      <xdr:nvSpPr>
        <xdr:cNvPr id="261" name="テキスト ボックス 260"/>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2" name="円/楕円 261"/>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3" name="テキスト ボックス 262"/>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xdr:rowOff>
    </xdr:from>
    <xdr:to>
      <xdr:col>20</xdr:col>
      <xdr:colOff>209550</xdr:colOff>
      <xdr:row>57</xdr:row>
      <xdr:rowOff>106934</xdr:rowOff>
    </xdr:to>
    <xdr:sp macro="" textlink="">
      <xdr:nvSpPr>
        <xdr:cNvPr id="264" name="円/楕円 263"/>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91711</xdr:rowOff>
    </xdr:from>
    <xdr:ext cx="762000" cy="259045"/>
    <xdr:sp macro="" textlink="">
      <xdr:nvSpPr>
        <xdr:cNvPr id="265" name="テキスト ボックス 264"/>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66" name="円/楕円 265"/>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67" name="テキスト ボックス 26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清掃工場、し尿処理場、消防などの各施設を単独で保有していることから、一部事務組合を組織している類似団体と比べて、一部事務組合に対する負担金が極めて少なくなっている。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67564</xdr:rowOff>
    </xdr:from>
    <xdr:to>
      <xdr:col>24</xdr:col>
      <xdr:colOff>31750</xdr:colOff>
      <xdr:row>34</xdr:row>
      <xdr:rowOff>72136</xdr:rowOff>
    </xdr:to>
    <xdr:cxnSp macro="">
      <xdr:nvCxnSpPr>
        <xdr:cNvPr id="297" name="直線コネクタ 296"/>
        <xdr:cNvCxnSpPr/>
      </xdr:nvCxnSpPr>
      <xdr:spPr>
        <a:xfrm>
          <a:off x="15671800" y="5896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67564</xdr:rowOff>
    </xdr:from>
    <xdr:to>
      <xdr:col>22</xdr:col>
      <xdr:colOff>565150</xdr:colOff>
      <xdr:row>34</xdr:row>
      <xdr:rowOff>72136</xdr:rowOff>
    </xdr:to>
    <xdr:cxnSp macro="">
      <xdr:nvCxnSpPr>
        <xdr:cNvPr id="300" name="直線コネクタ 299"/>
        <xdr:cNvCxnSpPr/>
      </xdr:nvCxnSpPr>
      <xdr:spPr>
        <a:xfrm flipV="1">
          <a:off x="14782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72136</xdr:rowOff>
    </xdr:to>
    <xdr:cxnSp macro="">
      <xdr:nvCxnSpPr>
        <xdr:cNvPr id="303" name="直線コネクタ 302"/>
        <xdr:cNvCxnSpPr/>
      </xdr:nvCxnSpPr>
      <xdr:spPr>
        <a:xfrm>
          <a:off x="13893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76708</xdr:rowOff>
    </xdr:to>
    <xdr:cxnSp macro="">
      <xdr:nvCxnSpPr>
        <xdr:cNvPr id="306" name="直線コネクタ 305"/>
        <xdr:cNvCxnSpPr/>
      </xdr:nvCxnSpPr>
      <xdr:spPr>
        <a:xfrm flipV="1">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21336</xdr:rowOff>
    </xdr:from>
    <xdr:to>
      <xdr:col>24</xdr:col>
      <xdr:colOff>82550</xdr:colOff>
      <xdr:row>34</xdr:row>
      <xdr:rowOff>122936</xdr:rowOff>
    </xdr:to>
    <xdr:sp macro="" textlink="">
      <xdr:nvSpPr>
        <xdr:cNvPr id="316" name="円/楕円 315"/>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101363</xdr:rowOff>
    </xdr:from>
    <xdr:ext cx="762000" cy="259045"/>
    <xdr:sp macro="" textlink="">
      <xdr:nvSpPr>
        <xdr:cNvPr id="317"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xdr:rowOff>
    </xdr:from>
    <xdr:to>
      <xdr:col>22</xdr:col>
      <xdr:colOff>615950</xdr:colOff>
      <xdr:row>34</xdr:row>
      <xdr:rowOff>118364</xdr:rowOff>
    </xdr:to>
    <xdr:sp macro="" textlink="">
      <xdr:nvSpPr>
        <xdr:cNvPr id="318" name="円/楕円 317"/>
        <xdr:cNvSpPr/>
      </xdr:nvSpPr>
      <xdr:spPr>
        <a:xfrm>
          <a:off x="15621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128541</xdr:rowOff>
    </xdr:from>
    <xdr:ext cx="736600" cy="259045"/>
    <xdr:sp macro="" textlink="">
      <xdr:nvSpPr>
        <xdr:cNvPr id="319" name="テキスト ボックス 318"/>
        <xdr:cNvSpPr txBox="1"/>
      </xdr:nvSpPr>
      <xdr:spPr>
        <a:xfrm>
          <a:off x="15290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0" name="円/楕円 319"/>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1" name="テキスト ボックス 320"/>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xdr:rowOff>
    </xdr:from>
    <xdr:to>
      <xdr:col>20</xdr:col>
      <xdr:colOff>209550</xdr:colOff>
      <xdr:row>34</xdr:row>
      <xdr:rowOff>118364</xdr:rowOff>
    </xdr:to>
    <xdr:sp macro="" textlink="">
      <xdr:nvSpPr>
        <xdr:cNvPr id="322" name="円/楕円 321"/>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128541</xdr:rowOff>
    </xdr:from>
    <xdr:ext cx="762000" cy="259045"/>
    <xdr:sp macro="" textlink="">
      <xdr:nvSpPr>
        <xdr:cNvPr id="323" name="テキスト ボックス 322"/>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25908</xdr:rowOff>
    </xdr:from>
    <xdr:to>
      <xdr:col>19</xdr:col>
      <xdr:colOff>6350</xdr:colOff>
      <xdr:row>34</xdr:row>
      <xdr:rowOff>127508</xdr:rowOff>
    </xdr:to>
    <xdr:sp macro="" textlink="">
      <xdr:nvSpPr>
        <xdr:cNvPr id="324" name="円/楕円 323"/>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137685</xdr:rowOff>
    </xdr:from>
    <xdr:ext cx="762000" cy="259045"/>
    <xdr:sp macro="" textlink="">
      <xdr:nvSpPr>
        <xdr:cNvPr id="325" name="テキスト ボックス 324"/>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ふれあいセンター建設や水無瀬川緑地公園の整備など、公共施設の整備を積極的に進めてきたことにより、これらに伴う町債の償還金が多額に上り、類似団体と比べて公債費は高い水準となっている。過去に高金利で借り入れた町債は完済してきているものの、臨時財政対策債の元金償還が増加していること等から、今後も高い水準で推移することが見込まれる。引き続き、交付税措置のない町債の発行を抑制し、公債費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149861</xdr:rowOff>
    </xdr:to>
    <xdr:cxnSp macro="">
      <xdr:nvCxnSpPr>
        <xdr:cNvPr id="358" name="直線コネクタ 357"/>
        <xdr:cNvCxnSpPr/>
      </xdr:nvCxnSpPr>
      <xdr:spPr>
        <a:xfrm flipV="1">
          <a:off x="3987800" y="13462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69850</xdr:rowOff>
    </xdr:to>
    <xdr:cxnSp macro="">
      <xdr:nvCxnSpPr>
        <xdr:cNvPr id="361" name="直線コネクタ 360"/>
        <xdr:cNvCxnSpPr/>
      </xdr:nvCxnSpPr>
      <xdr:spPr>
        <a:xfrm flipV="1">
          <a:off x="3098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115570</xdr:rowOff>
    </xdr:to>
    <xdr:cxnSp macro="">
      <xdr:nvCxnSpPr>
        <xdr:cNvPr id="364" name="直線コネクタ 363"/>
        <xdr:cNvCxnSpPr/>
      </xdr:nvCxnSpPr>
      <xdr:spPr>
        <a:xfrm flipV="1">
          <a:off x="2209800" y="1361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79</xdr:row>
      <xdr:rowOff>138430</xdr:rowOff>
    </xdr:to>
    <xdr:cxnSp macro="">
      <xdr:nvCxnSpPr>
        <xdr:cNvPr id="367" name="直線コネクタ 366"/>
        <xdr:cNvCxnSpPr/>
      </xdr:nvCxnSpPr>
      <xdr:spPr>
        <a:xfrm flipV="1">
          <a:off x="1320800" y="1366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371" name="テキスト ボックス 37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38100</xdr:rowOff>
    </xdr:from>
    <xdr:to>
      <xdr:col>7</xdr:col>
      <xdr:colOff>66675</xdr:colOff>
      <xdr:row>78</xdr:row>
      <xdr:rowOff>139700</xdr:rowOff>
    </xdr:to>
    <xdr:sp macro="" textlink="">
      <xdr:nvSpPr>
        <xdr:cNvPr id="377" name="円/楕円 376"/>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10177</xdr:rowOff>
    </xdr:from>
    <xdr:ext cx="762000" cy="259045"/>
    <xdr:sp macro="" textlink="">
      <xdr:nvSpPr>
        <xdr:cNvPr id="378" name="公債費該当値テキスト"/>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79" name="円/楕円 37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0" name="テキスト ボックス 37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81" name="円/楕円 380"/>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82" name="テキスト ボックス 381"/>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83" name="円/楕円 382"/>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84" name="テキスト ボックス 383"/>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5" name="円/楕円 38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86" name="テキスト ボックス 38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清掃工場、し尿処理場、消防などを単独で保有しており、これらの人件費、維持補修費が類似団体と比べて多額に上っている。また、福祉事務所を設置しているため、生活保護費等の財政需要が臨時一般財源である特別交付税で措置される点も、類似団体と比べて経常収支比率が高くなる要因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年度は、物件費及び繰出金が増となったことにより、増額となった。</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85852</xdr:rowOff>
    </xdr:from>
    <xdr:to>
      <xdr:col>24</xdr:col>
      <xdr:colOff>31750</xdr:colOff>
      <xdr:row>79</xdr:row>
      <xdr:rowOff>51563</xdr:rowOff>
    </xdr:to>
    <xdr:cxnSp macro="">
      <xdr:nvCxnSpPr>
        <xdr:cNvPr id="417" name="直線コネクタ 416"/>
        <xdr:cNvCxnSpPr/>
      </xdr:nvCxnSpPr>
      <xdr:spPr>
        <a:xfrm>
          <a:off x="15671800" y="13458952"/>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85852</xdr:rowOff>
    </xdr:to>
    <xdr:cxnSp macro="">
      <xdr:nvCxnSpPr>
        <xdr:cNvPr id="420" name="直線コネクタ 419"/>
        <xdr:cNvCxnSpPr/>
      </xdr:nvCxnSpPr>
      <xdr:spPr>
        <a:xfrm>
          <a:off x="14782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94996</xdr:rowOff>
    </xdr:to>
    <xdr:cxnSp macro="">
      <xdr:nvCxnSpPr>
        <xdr:cNvPr id="423" name="直線コネクタ 422"/>
        <xdr:cNvCxnSpPr/>
      </xdr:nvCxnSpPr>
      <xdr:spPr>
        <a:xfrm flipV="1">
          <a:off x="13893800" y="134223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94996</xdr:rowOff>
    </xdr:to>
    <xdr:cxnSp macro="">
      <xdr:nvCxnSpPr>
        <xdr:cNvPr id="426" name="直線コネクタ 425"/>
        <xdr:cNvCxnSpPr/>
      </xdr:nvCxnSpPr>
      <xdr:spPr>
        <a:xfrm>
          <a:off x="13004800" y="133949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763</xdr:rowOff>
    </xdr:from>
    <xdr:to>
      <xdr:col>24</xdr:col>
      <xdr:colOff>82550</xdr:colOff>
      <xdr:row>79</xdr:row>
      <xdr:rowOff>102363</xdr:rowOff>
    </xdr:to>
    <xdr:sp macro="" textlink="">
      <xdr:nvSpPr>
        <xdr:cNvPr id="436" name="円/楕円 435"/>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144290</xdr:rowOff>
    </xdr:from>
    <xdr:ext cx="762000" cy="259045"/>
    <xdr:sp macro="" textlink="">
      <xdr:nvSpPr>
        <xdr:cNvPr id="437" name="公債費以外該当値テキスト"/>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35052</xdr:rowOff>
    </xdr:from>
    <xdr:to>
      <xdr:col>22</xdr:col>
      <xdr:colOff>615950</xdr:colOff>
      <xdr:row>78</xdr:row>
      <xdr:rowOff>136652</xdr:rowOff>
    </xdr:to>
    <xdr:sp macro="" textlink="">
      <xdr:nvSpPr>
        <xdr:cNvPr id="438" name="円/楕円 437"/>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121429</xdr:rowOff>
    </xdr:from>
    <xdr:ext cx="736600" cy="259045"/>
    <xdr:sp macro="" textlink="">
      <xdr:nvSpPr>
        <xdr:cNvPr id="439" name="テキスト ボックス 438"/>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40" name="円/楕円 43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44196</xdr:rowOff>
    </xdr:from>
    <xdr:to>
      <xdr:col>20</xdr:col>
      <xdr:colOff>209550</xdr:colOff>
      <xdr:row>78</xdr:row>
      <xdr:rowOff>145796</xdr:rowOff>
    </xdr:to>
    <xdr:sp macro="" textlink="">
      <xdr:nvSpPr>
        <xdr:cNvPr id="442" name="円/楕円 441"/>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43" name="テキスト ボックス 442"/>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142494</xdr:rowOff>
    </xdr:from>
    <xdr:to>
      <xdr:col>19</xdr:col>
      <xdr:colOff>6350</xdr:colOff>
      <xdr:row>78</xdr:row>
      <xdr:rowOff>72644</xdr:rowOff>
    </xdr:to>
    <xdr:sp macro="" textlink="">
      <xdr:nvSpPr>
        <xdr:cNvPr id="444" name="円/楕円 443"/>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57421</xdr:rowOff>
    </xdr:from>
    <xdr:ext cx="762000" cy="259045"/>
    <xdr:sp macro="" textlink="">
      <xdr:nvSpPr>
        <xdr:cNvPr id="445" name="テキスト ボックス 444"/>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大阪府島本町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48993</xdr:rowOff>
    </xdr:from>
    <xdr:to>
      <xdr:col>4</xdr:col>
      <xdr:colOff>1117600</xdr:colOff>
      <xdr:row>18</xdr:row>
      <xdr:rowOff>71167</xdr:rowOff>
    </xdr:to>
    <xdr:cxnSp macro="">
      <xdr:nvCxnSpPr>
        <xdr:cNvPr id="52" name="直線コネクタ 51"/>
        <xdr:cNvCxnSpPr/>
      </xdr:nvCxnSpPr>
      <xdr:spPr bwMode="auto">
        <a:xfrm flipV="1">
          <a:off x="5003800" y="3182718"/>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70732</xdr:rowOff>
    </xdr:from>
    <xdr:to>
      <xdr:col>4</xdr:col>
      <xdr:colOff>469900</xdr:colOff>
      <xdr:row>18</xdr:row>
      <xdr:rowOff>71167</xdr:rowOff>
    </xdr:to>
    <xdr:cxnSp macro="">
      <xdr:nvCxnSpPr>
        <xdr:cNvPr id="55" name="直線コネクタ 54"/>
        <xdr:cNvCxnSpPr/>
      </xdr:nvCxnSpPr>
      <xdr:spPr bwMode="auto">
        <a:xfrm>
          <a:off x="4305300" y="3204457"/>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57048</xdr:rowOff>
    </xdr:from>
    <xdr:to>
      <xdr:col>3</xdr:col>
      <xdr:colOff>904875</xdr:colOff>
      <xdr:row>18</xdr:row>
      <xdr:rowOff>70732</xdr:rowOff>
    </xdr:to>
    <xdr:cxnSp macro="">
      <xdr:nvCxnSpPr>
        <xdr:cNvPr id="58" name="直線コネクタ 57"/>
        <xdr:cNvCxnSpPr/>
      </xdr:nvCxnSpPr>
      <xdr:spPr bwMode="auto">
        <a:xfrm>
          <a:off x="3606800" y="319077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57048</xdr:rowOff>
    </xdr:from>
    <xdr:to>
      <xdr:col>3</xdr:col>
      <xdr:colOff>206375</xdr:colOff>
      <xdr:row>18</xdr:row>
      <xdr:rowOff>64146</xdr:rowOff>
    </xdr:to>
    <xdr:cxnSp macro="">
      <xdr:nvCxnSpPr>
        <xdr:cNvPr id="61" name="直線コネクタ 60"/>
        <xdr:cNvCxnSpPr/>
      </xdr:nvCxnSpPr>
      <xdr:spPr bwMode="auto">
        <a:xfrm flipV="1">
          <a:off x="2908300" y="3190773"/>
          <a:ext cx="698500" cy="7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169643</xdr:rowOff>
    </xdr:from>
    <xdr:to>
      <xdr:col>5</xdr:col>
      <xdr:colOff>34925</xdr:colOff>
      <xdr:row>18</xdr:row>
      <xdr:rowOff>99793</xdr:rowOff>
    </xdr:to>
    <xdr:sp macro="" textlink="">
      <xdr:nvSpPr>
        <xdr:cNvPr id="71" name="円/楕円 70"/>
        <xdr:cNvSpPr/>
      </xdr:nvSpPr>
      <xdr:spPr bwMode="auto">
        <a:xfrm>
          <a:off x="5600700" y="3131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141720</xdr:rowOff>
    </xdr:from>
    <xdr:ext cx="762000" cy="259045"/>
    <xdr:sp macro="" textlink="">
      <xdr:nvSpPr>
        <xdr:cNvPr id="72" name="人口1人当たり決算額の推移該当値テキスト130"/>
        <xdr:cNvSpPr txBox="1"/>
      </xdr:nvSpPr>
      <xdr:spPr>
        <a:xfrm>
          <a:off x="5740400" y="310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20367</xdr:rowOff>
    </xdr:from>
    <xdr:to>
      <xdr:col>4</xdr:col>
      <xdr:colOff>520700</xdr:colOff>
      <xdr:row>18</xdr:row>
      <xdr:rowOff>121967</xdr:rowOff>
    </xdr:to>
    <xdr:sp macro="" textlink="">
      <xdr:nvSpPr>
        <xdr:cNvPr id="73" name="円/楕円 72"/>
        <xdr:cNvSpPr/>
      </xdr:nvSpPr>
      <xdr:spPr bwMode="auto">
        <a:xfrm>
          <a:off x="4953000" y="315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106744</xdr:rowOff>
    </xdr:from>
    <xdr:ext cx="736600" cy="259045"/>
    <xdr:sp macro="" textlink="">
      <xdr:nvSpPr>
        <xdr:cNvPr id="74" name="テキスト ボックス 73"/>
        <xdr:cNvSpPr txBox="1"/>
      </xdr:nvSpPr>
      <xdr:spPr>
        <a:xfrm>
          <a:off x="4622800" y="324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19932</xdr:rowOff>
    </xdr:from>
    <xdr:to>
      <xdr:col>3</xdr:col>
      <xdr:colOff>955675</xdr:colOff>
      <xdr:row>18</xdr:row>
      <xdr:rowOff>121532</xdr:rowOff>
    </xdr:to>
    <xdr:sp macro="" textlink="">
      <xdr:nvSpPr>
        <xdr:cNvPr id="75" name="円/楕円 74"/>
        <xdr:cNvSpPr/>
      </xdr:nvSpPr>
      <xdr:spPr bwMode="auto">
        <a:xfrm>
          <a:off x="4254500" y="31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106309</xdr:rowOff>
    </xdr:from>
    <xdr:ext cx="762000" cy="259045"/>
    <xdr:sp macro="" textlink="">
      <xdr:nvSpPr>
        <xdr:cNvPr id="76" name="テキスト ボックス 75"/>
        <xdr:cNvSpPr txBox="1"/>
      </xdr:nvSpPr>
      <xdr:spPr>
        <a:xfrm>
          <a:off x="3924300" y="32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6248</xdr:rowOff>
    </xdr:from>
    <xdr:to>
      <xdr:col>3</xdr:col>
      <xdr:colOff>257175</xdr:colOff>
      <xdr:row>18</xdr:row>
      <xdr:rowOff>107848</xdr:rowOff>
    </xdr:to>
    <xdr:sp macro="" textlink="">
      <xdr:nvSpPr>
        <xdr:cNvPr id="77" name="円/楕円 76"/>
        <xdr:cNvSpPr/>
      </xdr:nvSpPr>
      <xdr:spPr bwMode="auto">
        <a:xfrm>
          <a:off x="3556000" y="31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92625</xdr:rowOff>
    </xdr:from>
    <xdr:ext cx="762000" cy="259045"/>
    <xdr:sp macro="" textlink="">
      <xdr:nvSpPr>
        <xdr:cNvPr id="78" name="テキスト ボックス 77"/>
        <xdr:cNvSpPr txBox="1"/>
      </xdr:nvSpPr>
      <xdr:spPr>
        <a:xfrm>
          <a:off x="3225800" y="32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13346</xdr:rowOff>
    </xdr:from>
    <xdr:to>
      <xdr:col>2</xdr:col>
      <xdr:colOff>692150</xdr:colOff>
      <xdr:row>18</xdr:row>
      <xdr:rowOff>114946</xdr:rowOff>
    </xdr:to>
    <xdr:sp macro="" textlink="">
      <xdr:nvSpPr>
        <xdr:cNvPr id="79" name="円/楕円 78"/>
        <xdr:cNvSpPr/>
      </xdr:nvSpPr>
      <xdr:spPr bwMode="auto">
        <a:xfrm>
          <a:off x="2857500" y="3147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99723</xdr:rowOff>
    </xdr:from>
    <xdr:ext cx="762000" cy="259045"/>
    <xdr:sp macro="" textlink="">
      <xdr:nvSpPr>
        <xdr:cNvPr id="80" name="テキスト ボックス 79"/>
        <xdr:cNvSpPr txBox="1"/>
      </xdr:nvSpPr>
      <xdr:spPr>
        <a:xfrm>
          <a:off x="2527300" y="32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209590</xdr:rowOff>
    </xdr:from>
    <xdr:to>
      <xdr:col>4</xdr:col>
      <xdr:colOff>1117600</xdr:colOff>
      <xdr:row>35</xdr:row>
      <xdr:rowOff>328364</xdr:rowOff>
    </xdr:to>
    <xdr:cxnSp macro="">
      <xdr:nvCxnSpPr>
        <xdr:cNvPr id="115" name="直線コネクタ 114"/>
        <xdr:cNvCxnSpPr/>
      </xdr:nvCxnSpPr>
      <xdr:spPr bwMode="auto">
        <a:xfrm>
          <a:off x="5003800" y="6819940"/>
          <a:ext cx="647700" cy="11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128077</xdr:rowOff>
    </xdr:from>
    <xdr:to>
      <xdr:col>4</xdr:col>
      <xdr:colOff>469900</xdr:colOff>
      <xdr:row>35</xdr:row>
      <xdr:rowOff>209590</xdr:rowOff>
    </xdr:to>
    <xdr:cxnSp macro="">
      <xdr:nvCxnSpPr>
        <xdr:cNvPr id="118" name="直線コネクタ 117"/>
        <xdr:cNvCxnSpPr/>
      </xdr:nvCxnSpPr>
      <xdr:spPr bwMode="auto">
        <a:xfrm>
          <a:off x="4305300" y="6738427"/>
          <a:ext cx="698500" cy="8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93135</xdr:rowOff>
    </xdr:from>
    <xdr:to>
      <xdr:col>3</xdr:col>
      <xdr:colOff>904875</xdr:colOff>
      <xdr:row>35</xdr:row>
      <xdr:rowOff>128077</xdr:rowOff>
    </xdr:to>
    <xdr:cxnSp macro="">
      <xdr:nvCxnSpPr>
        <xdr:cNvPr id="121" name="直線コネクタ 120"/>
        <xdr:cNvCxnSpPr/>
      </xdr:nvCxnSpPr>
      <xdr:spPr bwMode="auto">
        <a:xfrm>
          <a:off x="3606800" y="6703485"/>
          <a:ext cx="698500" cy="34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11133</xdr:rowOff>
    </xdr:from>
    <xdr:to>
      <xdr:col>3</xdr:col>
      <xdr:colOff>206375</xdr:colOff>
      <xdr:row>35</xdr:row>
      <xdr:rowOff>93135</xdr:rowOff>
    </xdr:to>
    <xdr:cxnSp macro="">
      <xdr:nvCxnSpPr>
        <xdr:cNvPr id="124" name="直線コネクタ 123"/>
        <xdr:cNvCxnSpPr/>
      </xdr:nvCxnSpPr>
      <xdr:spPr bwMode="auto">
        <a:xfrm>
          <a:off x="2908300" y="6621483"/>
          <a:ext cx="698500" cy="8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277564</xdr:rowOff>
    </xdr:from>
    <xdr:to>
      <xdr:col>5</xdr:col>
      <xdr:colOff>34925</xdr:colOff>
      <xdr:row>36</xdr:row>
      <xdr:rowOff>36264</xdr:rowOff>
    </xdr:to>
    <xdr:sp macro="" textlink="">
      <xdr:nvSpPr>
        <xdr:cNvPr id="134" name="円/楕円 133"/>
        <xdr:cNvSpPr/>
      </xdr:nvSpPr>
      <xdr:spPr bwMode="auto">
        <a:xfrm>
          <a:off x="56007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249641</xdr:rowOff>
    </xdr:from>
    <xdr:ext cx="762000" cy="259045"/>
    <xdr:sp macro="" textlink="">
      <xdr:nvSpPr>
        <xdr:cNvPr id="135" name="人口1人当たり決算額の推移該当値テキスト445"/>
        <xdr:cNvSpPr txBox="1"/>
      </xdr:nvSpPr>
      <xdr:spPr>
        <a:xfrm>
          <a:off x="5740400" y="68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158790</xdr:rowOff>
    </xdr:from>
    <xdr:to>
      <xdr:col>4</xdr:col>
      <xdr:colOff>520700</xdr:colOff>
      <xdr:row>35</xdr:row>
      <xdr:rowOff>260390</xdr:rowOff>
    </xdr:to>
    <xdr:sp macro="" textlink="">
      <xdr:nvSpPr>
        <xdr:cNvPr id="136" name="円/楕円 135"/>
        <xdr:cNvSpPr/>
      </xdr:nvSpPr>
      <xdr:spPr bwMode="auto">
        <a:xfrm>
          <a:off x="4953000" y="676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245167</xdr:rowOff>
    </xdr:from>
    <xdr:ext cx="736600" cy="259045"/>
    <xdr:sp macro="" textlink="">
      <xdr:nvSpPr>
        <xdr:cNvPr id="137" name="テキスト ボックス 136"/>
        <xdr:cNvSpPr txBox="1"/>
      </xdr:nvSpPr>
      <xdr:spPr>
        <a:xfrm>
          <a:off x="4622800" y="685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77277</xdr:rowOff>
    </xdr:from>
    <xdr:to>
      <xdr:col>3</xdr:col>
      <xdr:colOff>955675</xdr:colOff>
      <xdr:row>35</xdr:row>
      <xdr:rowOff>178877</xdr:rowOff>
    </xdr:to>
    <xdr:sp macro="" textlink="">
      <xdr:nvSpPr>
        <xdr:cNvPr id="138" name="円/楕円 137"/>
        <xdr:cNvSpPr/>
      </xdr:nvSpPr>
      <xdr:spPr bwMode="auto">
        <a:xfrm>
          <a:off x="4254500" y="668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189054</xdr:rowOff>
    </xdr:from>
    <xdr:ext cx="762000" cy="259045"/>
    <xdr:sp macro="" textlink="">
      <xdr:nvSpPr>
        <xdr:cNvPr id="139" name="テキスト ボックス 138"/>
        <xdr:cNvSpPr txBox="1"/>
      </xdr:nvSpPr>
      <xdr:spPr>
        <a:xfrm>
          <a:off x="3924300" y="645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42335</xdr:rowOff>
    </xdr:from>
    <xdr:to>
      <xdr:col>3</xdr:col>
      <xdr:colOff>257175</xdr:colOff>
      <xdr:row>35</xdr:row>
      <xdr:rowOff>143935</xdr:rowOff>
    </xdr:to>
    <xdr:sp macro="" textlink="">
      <xdr:nvSpPr>
        <xdr:cNvPr id="140" name="円/楕円 139"/>
        <xdr:cNvSpPr/>
      </xdr:nvSpPr>
      <xdr:spPr bwMode="auto">
        <a:xfrm>
          <a:off x="3556000" y="665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41" name="テキスト ボックス 140"/>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303233</xdr:rowOff>
    </xdr:from>
    <xdr:to>
      <xdr:col>2</xdr:col>
      <xdr:colOff>692150</xdr:colOff>
      <xdr:row>35</xdr:row>
      <xdr:rowOff>61933</xdr:rowOff>
    </xdr:to>
    <xdr:sp macro="" textlink="">
      <xdr:nvSpPr>
        <xdr:cNvPr id="142" name="円/楕円 141"/>
        <xdr:cNvSpPr/>
      </xdr:nvSpPr>
      <xdr:spPr bwMode="auto">
        <a:xfrm>
          <a:off x="2857500" y="657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72109</xdr:rowOff>
    </xdr:from>
    <xdr:ext cx="762000" cy="259045"/>
    <xdr:sp macro="" textlink="">
      <xdr:nvSpPr>
        <xdr:cNvPr id="143" name="テキスト ボックス 142"/>
        <xdr:cNvSpPr txBox="1"/>
      </xdr:nvSpPr>
      <xdr:spPr>
        <a:xfrm>
          <a:off x="2527300" y="63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実質収支については、前年度と比べると投資的経費が増額となったことなどにより約</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百万円減少したものの、地方税、各種交付金等が増額となったため、黒字額は</a:t>
          </a:r>
          <a:r>
            <a:rPr kumimoji="1" lang="en-US" altLang="ja-JP" sz="1100">
              <a:latin typeface="ＭＳ ゴシック" pitchFamily="49" charset="-128"/>
              <a:ea typeface="ＭＳ ゴシック" pitchFamily="49" charset="-128"/>
            </a:rPr>
            <a:t>55</a:t>
          </a:r>
          <a:r>
            <a:rPr kumimoji="1" lang="ja-JP" altLang="en-US" sz="1100">
              <a:latin typeface="ＭＳ ゴシック" pitchFamily="49" charset="-128"/>
              <a:ea typeface="ＭＳ ゴシック" pitchFamily="49" charset="-128"/>
            </a:rPr>
            <a:t>百万円と例年と同額程度となった。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も積立額が取崩し額を上回ったため、残高が増加したが、今後耐震化事業などにより減少が見込まれることから、企業誘致による一般財源額の確保や行革プランに基づく経費の削減に取り組み、残高の減少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年度も前年度に引き続き、全ての会計で黒字又は収支均衡となっている。</a:t>
          </a:r>
        </a:p>
        <a:p>
          <a:r>
            <a:rPr kumimoji="1" lang="ja-JP" altLang="en-US" sz="1400">
              <a:latin typeface="ＭＳ ゴシック" pitchFamily="49" charset="-128"/>
              <a:ea typeface="ＭＳ ゴシック" pitchFamily="49" charset="-128"/>
            </a:rPr>
            <a:t> 水道事業会計では、未払金が平成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年度決算時と比較して平成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年度決算時では増加したことなどから、資本剰余金が</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百万円減少した。全体としては、概ね前年度と同様の決算状況となっている。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近年は町債の償還額が発行額を上回っており、残高が減少していることに伴って、元利償還金も減少傾向にある。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今後も交付税措置のない起債はできるだけ抑制し、公債費負担の減少に努める。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年度は、地方債現在高及び退職手当負担見込額が減少し、将来負担額が減額となった。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今後も交付税措置のない起債はできるだけ抑制するなど、将来負担額の減少に努める。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10473113</v>
      </c>
      <c r="BO4" s="349"/>
      <c r="BP4" s="349"/>
      <c r="BQ4" s="349"/>
      <c r="BR4" s="349"/>
      <c r="BS4" s="349"/>
      <c r="BT4" s="349"/>
      <c r="BU4" s="350"/>
      <c r="BV4" s="348">
        <v>10117901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0.9</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10380601</v>
      </c>
      <c r="BO5" s="386"/>
      <c r="BP5" s="386"/>
      <c r="BQ5" s="386"/>
      <c r="BR5" s="386"/>
      <c r="BS5" s="386"/>
      <c r="BT5" s="386"/>
      <c r="BU5" s="387"/>
      <c r="BV5" s="385">
        <v>9964913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99.6</v>
      </c>
      <c r="CU5" s="383"/>
      <c r="CV5" s="383"/>
      <c r="CW5" s="383"/>
      <c r="CX5" s="383"/>
      <c r="CY5" s="383"/>
      <c r="CZ5" s="383"/>
      <c r="DA5" s="384"/>
      <c r="DB5" s="382">
        <v>97.4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92512</v>
      </c>
      <c r="BO6" s="386"/>
      <c r="BP6" s="386"/>
      <c r="BQ6" s="386"/>
      <c r="BR6" s="386"/>
      <c r="BS6" s="386"/>
      <c r="BT6" s="386"/>
      <c r="BU6" s="387"/>
      <c r="BV6" s="385">
        <v>152988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108.8</v>
      </c>
      <c r="CU6" s="423"/>
      <c r="CV6" s="423"/>
      <c r="CW6" s="423"/>
      <c r="CX6" s="423"/>
      <c r="CY6" s="423"/>
      <c r="CZ6" s="423"/>
      <c r="DA6" s="424"/>
      <c r="DB6" s="422">
        <v>108.2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37769</v>
      </c>
      <c r="BO7" s="386"/>
      <c r="BP7" s="386"/>
      <c r="BQ7" s="386"/>
      <c r="BR7" s="386"/>
      <c r="BS7" s="386"/>
      <c r="BT7" s="386"/>
      <c r="BU7" s="387"/>
      <c r="BV7" s="385">
        <v>28430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6277153</v>
      </c>
      <c r="CU7" s="386"/>
      <c r="CV7" s="386"/>
      <c r="CW7" s="386"/>
      <c r="CX7" s="386"/>
      <c r="CY7" s="386"/>
      <c r="CZ7" s="386"/>
      <c r="DA7" s="387"/>
      <c r="DB7" s="385">
        <v>6264536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54743</v>
      </c>
      <c r="BO8" s="386"/>
      <c r="BP8" s="386"/>
      <c r="BQ8" s="386"/>
      <c r="BR8" s="386"/>
      <c r="BS8" s="386"/>
      <c r="BT8" s="386"/>
      <c r="BU8" s="387"/>
      <c r="BV8" s="385">
        <v>124558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0.77</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28935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-69815</v>
      </c>
      <c r="BO9" s="386"/>
      <c r="BP9" s="386"/>
      <c r="BQ9" s="386"/>
      <c r="BR9" s="386"/>
      <c r="BS9" s="386"/>
      <c r="BT9" s="386"/>
      <c r="BU9" s="387"/>
      <c r="BV9" s="385">
        <v>74235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29052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62573</v>
      </c>
      <c r="BO10" s="386"/>
      <c r="BP10" s="386"/>
      <c r="BQ10" s="386"/>
      <c r="BR10" s="386"/>
      <c r="BS10" s="386"/>
      <c r="BT10" s="386"/>
      <c r="BU10" s="387"/>
      <c r="BV10" s="385">
        <v>76651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30709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50000</v>
      </c>
      <c r="BO12" s="386"/>
      <c r="BP12" s="386"/>
      <c r="BQ12" s="386"/>
      <c r="BR12" s="386"/>
      <c r="BS12" s="386"/>
      <c r="BT12" s="386"/>
      <c r="BU12" s="387"/>
      <c r="BV12" s="385">
        <v>496</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30539</v>
      </c>
      <c r="S13" s="467"/>
      <c r="T13" s="467"/>
      <c r="U13" s="467"/>
      <c r="V13" s="468"/>
      <c r="W13" s="401" t="s">
        <v>123</v>
      </c>
      <c r="X13" s="402"/>
      <c r="Y13" s="402"/>
      <c r="Z13" s="402"/>
      <c r="AA13" s="402"/>
      <c r="AB13" s="392"/>
      <c r="AC13" s="436">
        <v>78</v>
      </c>
      <c r="AD13" s="437"/>
      <c r="AE13" s="437"/>
      <c r="AF13" s="437"/>
      <c r="AG13" s="476"/>
      <c r="AH13" s="436">
        <v>109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-57242</v>
      </c>
      <c r="BO13" s="386"/>
      <c r="BP13" s="386"/>
      <c r="BQ13" s="386"/>
      <c r="BR13" s="386"/>
      <c r="BS13" s="386"/>
      <c r="BT13" s="386"/>
      <c r="BU13" s="387"/>
      <c r="BV13" s="385">
        <v>150390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30881</v>
      </c>
      <c r="S14" s="467"/>
      <c r="T14" s="467"/>
      <c r="U14" s="467"/>
      <c r="V14" s="468"/>
      <c r="W14" s="375"/>
      <c r="X14" s="376"/>
      <c r="Y14" s="376"/>
      <c r="Z14" s="376"/>
      <c r="AA14" s="376"/>
      <c r="AB14" s="365"/>
      <c r="AC14" s="469">
        <v>0.6</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30719</v>
      </c>
      <c r="S15" s="467"/>
      <c r="T15" s="467"/>
      <c r="U15" s="467"/>
      <c r="V15" s="468"/>
      <c r="W15" s="401" t="s">
        <v>130</v>
      </c>
      <c r="X15" s="402"/>
      <c r="Y15" s="402"/>
      <c r="Z15" s="402"/>
      <c r="AA15" s="402"/>
      <c r="AB15" s="392"/>
      <c r="AC15" s="436">
        <v>3041</v>
      </c>
      <c r="AD15" s="437"/>
      <c r="AE15" s="437"/>
      <c r="AF15" s="437"/>
      <c r="AG15" s="476"/>
      <c r="AH15" s="436">
        <v>3248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3656665</v>
      </c>
      <c r="BO15" s="349"/>
      <c r="BP15" s="349"/>
      <c r="BQ15" s="349"/>
      <c r="BR15" s="349"/>
      <c r="BS15" s="349"/>
      <c r="BT15" s="349"/>
      <c r="BU15" s="350"/>
      <c r="BV15" s="348">
        <v>3512567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23.9</v>
      </c>
      <c r="AD16" s="470"/>
      <c r="AE16" s="470"/>
      <c r="AF16" s="470"/>
      <c r="AG16" s="471"/>
      <c r="AH16" s="469">
        <v>24.3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4649683</v>
      </c>
      <c r="BO16" s="386"/>
      <c r="BP16" s="386"/>
      <c r="BQ16" s="386"/>
      <c r="BR16" s="386"/>
      <c r="BS16" s="386"/>
      <c r="BT16" s="386"/>
      <c r="BU16" s="387"/>
      <c r="BV16" s="385">
        <v>4552548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9587</v>
      </c>
      <c r="AD17" s="437"/>
      <c r="AE17" s="437"/>
      <c r="AF17" s="437"/>
      <c r="AG17" s="476"/>
      <c r="AH17" s="436">
        <v>9794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4736102</v>
      </c>
      <c r="BO17" s="386"/>
      <c r="BP17" s="386"/>
      <c r="BQ17" s="386"/>
      <c r="BR17" s="386"/>
      <c r="BS17" s="386"/>
      <c r="BT17" s="386"/>
      <c r="BU17" s="387"/>
      <c r="BV17" s="385">
        <v>4584115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16.809999999999999</v>
      </c>
      <c r="M18" s="498"/>
      <c r="N18" s="498"/>
      <c r="O18" s="498"/>
      <c r="P18" s="498"/>
      <c r="Q18" s="498"/>
      <c r="R18" s="499"/>
      <c r="S18" s="499"/>
      <c r="T18" s="499"/>
      <c r="U18" s="499"/>
      <c r="V18" s="500"/>
      <c r="W18" s="403"/>
      <c r="X18" s="404"/>
      <c r="Y18" s="404"/>
      <c r="Z18" s="404"/>
      <c r="AA18" s="404"/>
      <c r="AB18" s="395"/>
      <c r="AC18" s="501">
        <v>75.5</v>
      </c>
      <c r="AD18" s="502"/>
      <c r="AE18" s="502"/>
      <c r="AF18" s="502"/>
      <c r="AG18" s="503"/>
      <c r="AH18" s="501">
        <v>73.2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6374741</v>
      </c>
      <c r="BO18" s="386"/>
      <c r="BP18" s="386"/>
      <c r="BQ18" s="386"/>
      <c r="BR18" s="386"/>
      <c r="BS18" s="386"/>
      <c r="BT18" s="386"/>
      <c r="BU18" s="387"/>
      <c r="BV18" s="385">
        <v>6277166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7445359</v>
      </c>
      <c r="BO19" s="386"/>
      <c r="BP19" s="386"/>
      <c r="BQ19" s="386"/>
      <c r="BR19" s="386"/>
      <c r="BS19" s="386"/>
      <c r="BT19" s="386"/>
      <c r="BU19" s="387"/>
      <c r="BV19" s="385">
        <v>7986194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11248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10572195</v>
      </c>
      <c r="BO23" s="386"/>
      <c r="BP23" s="386"/>
      <c r="BQ23" s="386"/>
      <c r="BR23" s="386"/>
      <c r="BS23" s="386"/>
      <c r="BT23" s="386"/>
      <c r="BU23" s="387"/>
      <c r="BV23" s="385">
        <v>10744951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8000</v>
      </c>
      <c r="R24" s="437"/>
      <c r="S24" s="437"/>
      <c r="T24" s="437"/>
      <c r="U24" s="437"/>
      <c r="V24" s="476"/>
      <c r="W24" s="531"/>
      <c r="X24" s="519"/>
      <c r="Y24" s="520"/>
      <c r="Z24" s="435" t="s">
        <v>153</v>
      </c>
      <c r="AA24" s="415"/>
      <c r="AB24" s="415"/>
      <c r="AC24" s="415"/>
      <c r="AD24" s="415"/>
      <c r="AE24" s="415"/>
      <c r="AF24" s="415"/>
      <c r="AG24" s="416"/>
      <c r="AH24" s="436">
        <v>221</v>
      </c>
      <c r="AI24" s="437"/>
      <c r="AJ24" s="437"/>
      <c r="AK24" s="437"/>
      <c r="AL24" s="476"/>
      <c r="AM24" s="436">
        <v>613496</v>
      </c>
      <c r="AN24" s="437"/>
      <c r="AO24" s="437"/>
      <c r="AP24" s="437"/>
      <c r="AQ24" s="437"/>
      <c r="AR24" s="476"/>
      <c r="AS24" s="436">
        <v>2776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7593893</v>
      </c>
      <c r="BO24" s="386"/>
      <c r="BP24" s="386"/>
      <c r="BQ24" s="386"/>
      <c r="BR24" s="386"/>
      <c r="BS24" s="386"/>
      <c r="BT24" s="386"/>
      <c r="BU24" s="387"/>
      <c r="BV24" s="385">
        <v>7215019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7050</v>
      </c>
      <c r="R25" s="437"/>
      <c r="S25" s="437"/>
      <c r="T25" s="437"/>
      <c r="U25" s="437"/>
      <c r="V25" s="476"/>
      <c r="W25" s="531"/>
      <c r="X25" s="519"/>
      <c r="Y25" s="520"/>
      <c r="Z25" s="435" t="s">
        <v>156</v>
      </c>
      <c r="AA25" s="415"/>
      <c r="AB25" s="415"/>
      <c r="AC25" s="415"/>
      <c r="AD25" s="415"/>
      <c r="AE25" s="415"/>
      <c r="AF25" s="415"/>
      <c r="AG25" s="416"/>
      <c r="AH25" s="436">
        <v>42</v>
      </c>
      <c r="AI25" s="437"/>
      <c r="AJ25" s="437"/>
      <c r="AK25" s="437"/>
      <c r="AL25" s="476"/>
      <c r="AM25" s="436">
        <v>109914</v>
      </c>
      <c r="AN25" s="437"/>
      <c r="AO25" s="437"/>
      <c r="AP25" s="437"/>
      <c r="AQ25" s="437"/>
      <c r="AR25" s="476"/>
      <c r="AS25" s="436">
        <v>2617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1191186</v>
      </c>
      <c r="BO25" s="349"/>
      <c r="BP25" s="349"/>
      <c r="BQ25" s="349"/>
      <c r="BR25" s="349"/>
      <c r="BS25" s="349"/>
      <c r="BT25" s="349"/>
      <c r="BU25" s="350"/>
      <c r="BV25" s="348">
        <v>1258551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6550</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10020</v>
      </c>
      <c r="AN26" s="437"/>
      <c r="AO26" s="437"/>
      <c r="AP26" s="437"/>
      <c r="AQ26" s="437"/>
      <c r="AR26" s="476"/>
      <c r="AS26" s="436">
        <v>2505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3950</v>
      </c>
      <c r="R27" s="437"/>
      <c r="S27" s="437"/>
      <c r="T27" s="437"/>
      <c r="U27" s="437"/>
      <c r="V27" s="476"/>
      <c r="W27" s="531"/>
      <c r="X27" s="519"/>
      <c r="Y27" s="520"/>
      <c r="Z27" s="435" t="s">
        <v>162</v>
      </c>
      <c r="AA27" s="415"/>
      <c r="AB27" s="415"/>
      <c r="AC27" s="415"/>
      <c r="AD27" s="415"/>
      <c r="AE27" s="415"/>
      <c r="AF27" s="415"/>
      <c r="AG27" s="416"/>
      <c r="AH27" s="436">
        <v>15</v>
      </c>
      <c r="AI27" s="437"/>
      <c r="AJ27" s="437"/>
      <c r="AK27" s="437"/>
      <c r="AL27" s="476"/>
      <c r="AM27" s="436">
        <v>45096</v>
      </c>
      <c r="AN27" s="437"/>
      <c r="AO27" s="437"/>
      <c r="AP27" s="437"/>
      <c r="AQ27" s="437"/>
      <c r="AR27" s="476"/>
      <c r="AS27" s="436">
        <v>3006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273604</v>
      </c>
      <c r="BO27" s="555"/>
      <c r="BP27" s="555"/>
      <c r="BQ27" s="555"/>
      <c r="BR27" s="555"/>
      <c r="BS27" s="555"/>
      <c r="BT27" s="555"/>
      <c r="BU27" s="556"/>
      <c r="BV27" s="554">
        <v>273542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1388754</v>
      </c>
      <c r="BO28" s="349"/>
      <c r="BP28" s="349"/>
      <c r="BQ28" s="349"/>
      <c r="BR28" s="349"/>
      <c r="BS28" s="349"/>
      <c r="BT28" s="349"/>
      <c r="BU28" s="350"/>
      <c r="BV28" s="348">
        <v>1376181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3300</v>
      </c>
      <c r="R29" s="437"/>
      <c r="S29" s="437"/>
      <c r="T29" s="437"/>
      <c r="U29" s="437"/>
      <c r="V29" s="476"/>
      <c r="W29" s="532"/>
      <c r="X29" s="533"/>
      <c r="Y29" s="534"/>
      <c r="Z29" s="435" t="s">
        <v>169</v>
      </c>
      <c r="AA29" s="415"/>
      <c r="AB29" s="415"/>
      <c r="AC29" s="415"/>
      <c r="AD29" s="415"/>
      <c r="AE29" s="415"/>
      <c r="AF29" s="415"/>
      <c r="AG29" s="416"/>
      <c r="AH29" s="436">
        <v>236</v>
      </c>
      <c r="AI29" s="437"/>
      <c r="AJ29" s="437"/>
      <c r="AK29" s="437"/>
      <c r="AL29" s="476"/>
      <c r="AM29" s="436">
        <v>658592</v>
      </c>
      <c r="AN29" s="437"/>
      <c r="AO29" s="437"/>
      <c r="AP29" s="437"/>
      <c r="AQ29" s="437"/>
      <c r="AR29" s="476"/>
      <c r="AS29" s="436">
        <v>2791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1195528</v>
      </c>
      <c r="BO29" s="386"/>
      <c r="BP29" s="386"/>
      <c r="BQ29" s="386"/>
      <c r="BR29" s="386"/>
      <c r="BS29" s="386"/>
      <c r="BT29" s="386"/>
      <c r="BU29" s="387"/>
      <c r="BV29" s="385">
        <v>1245203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1909418</v>
      </c>
      <c r="BO30" s="555"/>
      <c r="BP30" s="555"/>
      <c r="BQ30" s="555"/>
      <c r="BR30" s="555"/>
      <c r="BS30" s="555"/>
      <c r="BT30" s="555"/>
      <c r="BU30" s="556"/>
      <c r="BV30" s="554">
        <v>2079795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淀川右岸水防事務組合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公益財団法人大阪府三島救急医療センター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
（一般会計）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大沢地区特設水道施設事業特別会計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大阪府後期高齢者医療広域連合
（後期高齢者医療特別会計）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
（水道事業会計）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大阪広域水道企業団
（工業用水道事業会計）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11703</v>
      </c>
      <c r="J41" s="83">
        <v>11199</v>
      </c>
      <c r="K41" s="83">
        <v>11031</v>
      </c>
      <c r="L41" s="83">
        <v>10745</v>
      </c>
      <c r="M41" s="84">
        <v>10572</v>
      </c>
    </row>
    <row r="42" spans="2:13" ht="27.75" customHeight="1">
      <c r="B42" s="1171"/>
      <c r="C42" s="1172"/>
      <c r="D42" s="85"/>
      <c r="E42" s="1177" t="s">
        <v>26</v>
      </c>
      <c r="F42" s="1177"/>
      <c r="G42" s="1177"/>
      <c r="H42" s="1178"/>
      <c r="I42" s="86">
        <v>70</v>
      </c>
      <c r="J42" s="87">
        <v>60</v>
      </c>
      <c r="K42" s="87">
        <v>50</v>
      </c>
      <c r="L42" s="87">
        <v>41</v>
      </c>
      <c r="M42" s="88">
        <v>31</v>
      </c>
    </row>
    <row r="43" spans="2:13" ht="27.75" customHeight="1">
      <c r="B43" s="1171"/>
      <c r="C43" s="1172"/>
      <c r="D43" s="85"/>
      <c r="E43" s="1177" t="s">
        <v>27</v>
      </c>
      <c r="F43" s="1177"/>
      <c r="G43" s="1177"/>
      <c r="H43" s="1178"/>
      <c r="I43" s="86">
        <v>5638</v>
      </c>
      <c r="J43" s="87">
        <v>5249</v>
      </c>
      <c r="K43" s="87">
        <v>4955</v>
      </c>
      <c r="L43" s="87">
        <v>4683</v>
      </c>
      <c r="M43" s="88">
        <v>4436</v>
      </c>
    </row>
    <row r="44" spans="2:13" ht="27.75" customHeight="1">
      <c r="B44" s="1171"/>
      <c r="C44" s="1172"/>
      <c r="D44" s="85"/>
      <c r="E44" s="1177" t="s">
        <v>28</v>
      </c>
      <c r="F44" s="1177"/>
      <c r="G44" s="1177"/>
      <c r="H44" s="1178"/>
      <c r="I44" s="86" t="s">
        <v>478</v>
      </c>
      <c r="J44" s="87" t="s">
        <v>478</v>
      </c>
      <c r="K44" s="87" t="s">
        <v>478</v>
      </c>
      <c r="L44" s="87" t="s">
        <v>478</v>
      </c>
      <c r="M44" s="88" t="s">
        <v>478</v>
      </c>
    </row>
    <row r="45" spans="2:13" ht="27.75" customHeight="1">
      <c r="B45" s="1171"/>
      <c r="C45" s="1172"/>
      <c r="D45" s="85"/>
      <c r="E45" s="1177" t="s">
        <v>29</v>
      </c>
      <c r="F45" s="1177"/>
      <c r="G45" s="1177"/>
      <c r="H45" s="1178"/>
      <c r="I45" s="86">
        <v>1735</v>
      </c>
      <c r="J45" s="87">
        <v>1469</v>
      </c>
      <c r="K45" s="87">
        <v>1354</v>
      </c>
      <c r="L45" s="87">
        <v>1127</v>
      </c>
      <c r="M45" s="88">
        <v>997</v>
      </c>
    </row>
    <row r="46" spans="2:13" ht="27.75" customHeight="1">
      <c r="B46" s="1171"/>
      <c r="C46" s="1172"/>
      <c r="D46" s="85"/>
      <c r="E46" s="1177" t="s">
        <v>30</v>
      </c>
      <c r="F46" s="1177"/>
      <c r="G46" s="1177"/>
      <c r="H46" s="1178"/>
      <c r="I46" s="86" t="s">
        <v>478</v>
      </c>
      <c r="J46" s="87" t="s">
        <v>478</v>
      </c>
      <c r="K46" s="87" t="s">
        <v>478</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4461</v>
      </c>
      <c r="J49" s="87">
        <v>4382</v>
      </c>
      <c r="K49" s="87">
        <v>4451</v>
      </c>
      <c r="L49" s="87">
        <v>5180</v>
      </c>
      <c r="M49" s="88">
        <v>5115</v>
      </c>
    </row>
    <row r="50" spans="2:13" ht="27.75" customHeight="1">
      <c r="B50" s="1171"/>
      <c r="C50" s="1172"/>
      <c r="D50" s="85"/>
      <c r="E50" s="1177" t="s">
        <v>35</v>
      </c>
      <c r="F50" s="1177"/>
      <c r="G50" s="1177"/>
      <c r="H50" s="1178"/>
      <c r="I50" s="86">
        <v>3900</v>
      </c>
      <c r="J50" s="87">
        <v>3777</v>
      </c>
      <c r="K50" s="87">
        <v>3665</v>
      </c>
      <c r="L50" s="87">
        <v>3655</v>
      </c>
      <c r="M50" s="88">
        <v>3595</v>
      </c>
    </row>
    <row r="51" spans="2:13" ht="27.75" customHeight="1">
      <c r="B51" s="1173"/>
      <c r="C51" s="1174"/>
      <c r="D51" s="85"/>
      <c r="E51" s="1177" t="s">
        <v>36</v>
      </c>
      <c r="F51" s="1177"/>
      <c r="G51" s="1177"/>
      <c r="H51" s="1178"/>
      <c r="I51" s="86">
        <v>10060</v>
      </c>
      <c r="J51" s="87">
        <v>10139</v>
      </c>
      <c r="K51" s="87">
        <v>10150</v>
      </c>
      <c r="L51" s="87">
        <v>10187</v>
      </c>
      <c r="M51" s="88">
        <v>10036</v>
      </c>
    </row>
    <row r="52" spans="2:13" ht="27.75" customHeight="1" thickBot="1">
      <c r="B52" s="1181" t="s">
        <v>37</v>
      </c>
      <c r="C52" s="1182"/>
      <c r="D52" s="90"/>
      <c r="E52" s="1183" t="s">
        <v>38</v>
      </c>
      <c r="F52" s="1183"/>
      <c r="G52" s="1183"/>
      <c r="H52" s="1184"/>
      <c r="I52" s="91">
        <v>725</v>
      </c>
      <c r="J52" s="92">
        <v>-320</v>
      </c>
      <c r="K52" s="92">
        <v>-876</v>
      </c>
      <c r="L52" s="92">
        <v>-2426</v>
      </c>
      <c r="M52" s="93">
        <v>-2710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20640</v>
      </c>
      <c r="E3" s="116"/>
      <c r="F3" s="117">
        <v>49426</v>
      </c>
      <c r="G3" s="118"/>
      <c r="H3" s="119"/>
    </row>
    <row r="4" spans="1:8">
      <c r="A4" s="120"/>
      <c r="B4" s="121"/>
      <c r="C4" s="122"/>
      <c r="D4" s="123">
        <v>19791</v>
      </c>
      <c r="E4" s="124"/>
      <c r="F4" s="125">
        <v>26568</v>
      </c>
      <c r="G4" s="126"/>
      <c r="H4" s="127"/>
    </row>
    <row r="5" spans="1:8">
      <c r="A5" s="108" t="s">
        <v>511</v>
      </c>
      <c r="B5" s="113"/>
      <c r="C5" s="114"/>
      <c r="D5" s="115">
        <v>14338</v>
      </c>
      <c r="E5" s="116"/>
      <c r="F5" s="117">
        <v>42839</v>
      </c>
      <c r="G5" s="118"/>
      <c r="H5" s="119"/>
    </row>
    <row r="6" spans="1:8">
      <c r="A6" s="120"/>
      <c r="B6" s="121"/>
      <c r="C6" s="122"/>
      <c r="D6" s="123">
        <v>9068</v>
      </c>
      <c r="E6" s="124"/>
      <c r="F6" s="125">
        <v>22027</v>
      </c>
      <c r="G6" s="126"/>
      <c r="H6" s="127"/>
    </row>
    <row r="7" spans="1:8">
      <c r="A7" s="108" t="s">
        <v>512</v>
      </c>
      <c r="B7" s="113"/>
      <c r="C7" s="114"/>
      <c r="D7" s="115">
        <v>23270</v>
      </c>
      <c r="E7" s="116"/>
      <c r="F7" s="117">
        <v>46819</v>
      </c>
      <c r="G7" s="118"/>
      <c r="H7" s="119"/>
    </row>
    <row r="8" spans="1:8">
      <c r="A8" s="120"/>
      <c r="B8" s="121"/>
      <c r="C8" s="122"/>
      <c r="D8" s="123">
        <v>17717</v>
      </c>
      <c r="E8" s="124"/>
      <c r="F8" s="125">
        <v>24121</v>
      </c>
      <c r="G8" s="126"/>
      <c r="H8" s="127"/>
    </row>
    <row r="9" spans="1:8">
      <c r="A9" s="108" t="s">
        <v>513</v>
      </c>
      <c r="B9" s="113"/>
      <c r="C9" s="114"/>
      <c r="D9" s="115">
        <v>16995</v>
      </c>
      <c r="E9" s="116"/>
      <c r="F9" s="117">
        <v>53270</v>
      </c>
      <c r="G9" s="118"/>
      <c r="H9" s="119"/>
    </row>
    <row r="10" spans="1:8">
      <c r="A10" s="120"/>
      <c r="B10" s="121"/>
      <c r="C10" s="122"/>
      <c r="D10" s="123">
        <v>12547</v>
      </c>
      <c r="E10" s="124"/>
      <c r="F10" s="125">
        <v>24316</v>
      </c>
      <c r="G10" s="126"/>
      <c r="H10" s="127"/>
    </row>
    <row r="11" spans="1:8">
      <c r="A11" s="108" t="s">
        <v>514</v>
      </c>
      <c r="B11" s="113"/>
      <c r="C11" s="114"/>
      <c r="D11" s="115">
        <v>39848</v>
      </c>
      <c r="E11" s="116"/>
      <c r="F11" s="117">
        <v>53292</v>
      </c>
      <c r="G11" s="118"/>
      <c r="H11" s="119"/>
    </row>
    <row r="12" spans="1:8">
      <c r="A12" s="120"/>
      <c r="B12" s="121"/>
      <c r="C12" s="128"/>
      <c r="D12" s="123">
        <v>10205</v>
      </c>
      <c r="E12" s="124"/>
      <c r="F12" s="125">
        <v>28900</v>
      </c>
      <c r="G12" s="126"/>
      <c r="H12" s="127"/>
    </row>
    <row r="13" spans="1:8">
      <c r="A13" s="108"/>
      <c r="B13" s="113"/>
      <c r="C13" s="129"/>
      <c r="D13" s="130">
        <v>23018</v>
      </c>
      <c r="E13" s="131"/>
      <c r="F13" s="132">
        <v>49129</v>
      </c>
      <c r="G13" s="133"/>
      <c r="H13" s="119"/>
    </row>
    <row r="14" spans="1:8">
      <c r="A14" s="120"/>
      <c r="B14" s="121"/>
      <c r="C14" s="122"/>
      <c r="D14" s="123">
        <v>13866</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0.91</v>
      </c>
      <c r="C19" s="134">
        <f>ROUND(VALUE(SUBSTITUTE(実質収支比率等に係る経年分析!G$48,"▲","-")),2)</f>
        <v>0.94</v>
      </c>
      <c r="D19" s="134">
        <f>ROUND(VALUE(SUBSTITUTE(実質収支比率等に係る経年分析!H$48,"▲","-")),2)</f>
        <v>0.81</v>
      </c>
      <c r="E19" s="134">
        <f>ROUND(VALUE(SUBSTITUTE(実質収支比率等に係る経年分析!I$48,"▲","-")),2)</f>
        <v>1.99</v>
      </c>
      <c r="F19" s="134">
        <f>ROUND(VALUE(SUBSTITUTE(実質収支比率等に係る経年分析!J$48,"▲","-")),2)</f>
        <v>0.87</v>
      </c>
    </row>
    <row r="20" spans="1:11">
      <c r="A20" s="134" t="s">
        <v>43</v>
      </c>
      <c r="B20" s="134">
        <f>ROUND(VALUE(SUBSTITUTE(実質収支比率等に係る経年分析!F$47,"▲","-")),2)</f>
        <v>19.89</v>
      </c>
      <c r="C20" s="134">
        <f>ROUND(VALUE(SUBSTITUTE(実質収支比率等に係る経年分析!G$47,"▲","-")),2)</f>
        <v>20.100000000000001</v>
      </c>
      <c r="D20" s="134">
        <f>ROUND(VALUE(SUBSTITUTE(実質収支比率等に係る経年分析!H$47,"▲","-")),2)</f>
        <v>20.99</v>
      </c>
      <c r="E20" s="134">
        <f>ROUND(VALUE(SUBSTITUTE(実質収支比率等に係る経年分析!I$47,"▲","-")),2)</f>
        <v>21.97</v>
      </c>
      <c r="F20" s="134">
        <f>ROUND(VALUE(SUBSTITUTE(実質収支比率等に係る経年分析!J$47,"▲","-")),2)</f>
        <v>22.12</v>
      </c>
    </row>
    <row r="21" spans="1:11">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0.65</v>
      </c>
      <c r="D21" s="134">
        <f>IF(ISNUMBER(VALUE(SUBSTITUTE(実質収支比率等に係る経年分析!H$49,"▲","-"))),ROUND(VALUE(SUBSTITUTE(実質収支比率等に係る経年分析!H$49,"▲","-")),2),NA())</f>
        <v>1.03</v>
      </c>
      <c r="E21" s="134">
        <f>IF(ISNUMBER(VALUE(SUBSTITUTE(実質収支比率等に係る経年分析!I$49,"▲","-"))),ROUND(VALUE(SUBSTITUTE(実質収支比率等に係る経年分析!I$49,"▲","-")),2),NA())</f>
        <v>2.4</v>
      </c>
      <c r="F21" s="134">
        <f>IF(ISNUMBER(VALUE(SUBSTITUTE(実質収支比率等に係る経年分析!J$49,"▲","-"))),ROUND(VALUE(SUBSTITUTE(実質収支比率等に係る経年分析!J$49,"▲","-")),2),NA())</f>
        <v>-0.91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大沢地区特設水道施設事業特別会計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1147</v>
      </c>
      <c r="E42" s="136"/>
      <c r="F42" s="136"/>
      <c r="G42" s="136">
        <f>'実質公債費比率（分子）の構造'!L$52</f>
        <v>1207</v>
      </c>
      <c r="H42" s="136"/>
      <c r="I42" s="136"/>
      <c r="J42" s="136">
        <f>'実質公債費比率（分子）の構造'!M$52</f>
        <v>1193</v>
      </c>
      <c r="K42" s="136"/>
      <c r="L42" s="136"/>
      <c r="M42" s="136">
        <f>'実質公債費比率（分子）の構造'!N$52</f>
        <v>1195</v>
      </c>
      <c r="N42" s="136"/>
      <c r="O42" s="136"/>
      <c r="P42" s="136">
        <f>'実質公債費比率（分子）の構造'!O$52</f>
        <v>1245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413</v>
      </c>
      <c r="C46" s="136"/>
      <c r="D46" s="136"/>
      <c r="E46" s="136">
        <f>'実質公債費比率（分子）の構造'!L$48</f>
        <v>400</v>
      </c>
      <c r="F46" s="136"/>
      <c r="G46" s="136"/>
      <c r="H46" s="136">
        <f>'実質公債費比率（分子）の構造'!M$48</f>
        <v>399</v>
      </c>
      <c r="I46" s="136"/>
      <c r="J46" s="136"/>
      <c r="K46" s="136">
        <f>'実質公債費比率（分子）の構造'!N$48</f>
        <v>394</v>
      </c>
      <c r="L46" s="136"/>
      <c r="M46" s="136"/>
      <c r="N46" s="136">
        <f>'実質公債費比率（分子）の構造'!O$48</f>
        <v>394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1319</v>
      </c>
      <c r="C49" s="136"/>
      <c r="D49" s="136"/>
      <c r="E49" s="136">
        <f>'実質公債費比率（分子）の構造'!L$45</f>
        <v>1336</v>
      </c>
      <c r="F49" s="136"/>
      <c r="G49" s="136"/>
      <c r="H49" s="136">
        <f>'実質公債費比率（分子）の構造'!M$45</f>
        <v>1301</v>
      </c>
      <c r="I49" s="136"/>
      <c r="J49" s="136"/>
      <c r="K49" s="136">
        <f>'実質公債費比率（分子）の構造'!N$45</f>
        <v>1230</v>
      </c>
      <c r="L49" s="136"/>
      <c r="M49" s="136"/>
      <c r="N49" s="136">
        <f>'実質公債費比率（分子）の構造'!O$45</f>
        <v>1166</v>
      </c>
      <c r="O49" s="136"/>
      <c r="P49" s="136"/>
    </row>
    <row r="50" spans="1:16">
      <c r="A50" s="136" t="s">
        <v>59</v>
      </c>
      <c r="B50" s="136" t="e">
        <f>NA()</f>
        <v>#N/A</v>
      </c>
      <c r="C50" s="136">
        <f>IF(ISNUMBER('実質公債費比率（分子）の構造'!K$53),'実質公債費比率（分子）の構造'!K$53,NA())</f>
        <v>609</v>
      </c>
      <c r="D50" s="136" t="e">
        <f>NA()</f>
        <v>#N/A</v>
      </c>
      <c r="E50" s="136" t="e">
        <f>NA()</f>
        <v>#N/A</v>
      </c>
      <c r="F50" s="136">
        <f>IF(ISNUMBER('実質公債費比率（分子）の構造'!L$53),'実質公債費比率（分子）の構造'!L$53,NA())</f>
        <v>540</v>
      </c>
      <c r="G50" s="136" t="e">
        <f>NA()</f>
        <v>#N/A</v>
      </c>
      <c r="H50" s="136" t="e">
        <f>NA()</f>
        <v>#N/A</v>
      </c>
      <c r="I50" s="136">
        <f>IF(ISNUMBER('実質公債費比率（分子）の構造'!M$53),'実質公債費比率（分子）の構造'!M$53,NA())</f>
        <v>518</v>
      </c>
      <c r="J50" s="136" t="e">
        <f>NA()</f>
        <v>#N/A</v>
      </c>
      <c r="K50" s="136" t="e">
        <f>NA()</f>
        <v>#N/A</v>
      </c>
      <c r="L50" s="136">
        <f>IF(ISNUMBER('実質公債費比率（分子）の構造'!N$53),'実質公債費比率（分子）の構造'!N$53,NA())</f>
        <v>440</v>
      </c>
      <c r="M50" s="136" t="e">
        <f>NA()</f>
        <v>#N/A</v>
      </c>
      <c r="N50" s="136" t="e">
        <f>NA()</f>
        <v>#N/A</v>
      </c>
      <c r="O50" s="136">
        <f>IF(ISNUMBER('実質公債費比率（分子）の構造'!O$53),'実質公債費比率（分子）の構造'!O$53,NA())</f>
        <v>326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10060</v>
      </c>
      <c r="E56" s="135"/>
      <c r="F56" s="135"/>
      <c r="G56" s="135">
        <f>'将来負担比率（分子）の構造'!J$51</f>
        <v>10139</v>
      </c>
      <c r="H56" s="135"/>
      <c r="I56" s="135"/>
      <c r="J56" s="135">
        <f>'将来負担比率（分子）の構造'!K$51</f>
        <v>10150</v>
      </c>
      <c r="K56" s="135"/>
      <c r="L56" s="135"/>
      <c r="M56" s="135">
        <f>'将来負担比率（分子）の構造'!L$51</f>
        <v>10187</v>
      </c>
      <c r="N56" s="135"/>
      <c r="O56" s="135"/>
      <c r="P56" s="135">
        <f>'将来負担比率（分子）の構造'!M$51</f>
        <v>10036</v>
      </c>
    </row>
    <row r="57" spans="1:16">
      <c r="A57" s="135" t="s">
        <v>35</v>
      </c>
      <c r="B57" s="135"/>
      <c r="C57" s="135"/>
      <c r="D57" s="135">
        <f>'将来負担比率（分子）の構造'!I$50</f>
        <v>3900</v>
      </c>
      <c r="E57" s="135"/>
      <c r="F57" s="135"/>
      <c r="G57" s="135">
        <f>'将来負担比率（分子）の構造'!J$50</f>
        <v>3777</v>
      </c>
      <c r="H57" s="135"/>
      <c r="I57" s="135"/>
      <c r="J57" s="135">
        <f>'将来負担比率（分子）の構造'!K$50</f>
        <v>3665</v>
      </c>
      <c r="K57" s="135"/>
      <c r="L57" s="135"/>
      <c r="M57" s="135">
        <f>'将来負担比率（分子）の構造'!L$50</f>
        <v>3655</v>
      </c>
      <c r="N57" s="135"/>
      <c r="O57" s="135"/>
      <c r="P57" s="135">
        <f>'将来負担比率（分子）の構造'!M$50</f>
        <v>3595</v>
      </c>
    </row>
    <row r="58" spans="1:16">
      <c r="A58" s="135" t="s">
        <v>34</v>
      </c>
      <c r="B58" s="135"/>
      <c r="C58" s="135"/>
      <c r="D58" s="135">
        <f>'将来負担比率（分子）の構造'!I$49</f>
        <v>4461</v>
      </c>
      <c r="E58" s="135"/>
      <c r="F58" s="135"/>
      <c r="G58" s="135">
        <f>'将来負担比率（分子）の構造'!J$49</f>
        <v>4382</v>
      </c>
      <c r="H58" s="135"/>
      <c r="I58" s="135"/>
      <c r="J58" s="135">
        <f>'将来負担比率（分子）の構造'!K$49</f>
        <v>4451</v>
      </c>
      <c r="K58" s="135"/>
      <c r="L58" s="135"/>
      <c r="M58" s="135">
        <f>'将来負担比率（分子）の構造'!L$49</f>
        <v>5180</v>
      </c>
      <c r="N58" s="135"/>
      <c r="O58" s="135"/>
      <c r="P58" s="135">
        <f>'将来負担比率（分子）の構造'!M$49</f>
        <v>5115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1735</v>
      </c>
      <c r="C62" s="135"/>
      <c r="D62" s="135"/>
      <c r="E62" s="135">
        <f>'将来負担比率（分子）の構造'!J$45</f>
        <v>1469</v>
      </c>
      <c r="F62" s="135"/>
      <c r="G62" s="135"/>
      <c r="H62" s="135">
        <f>'将来負担比率（分子）の構造'!K$45</f>
        <v>1354</v>
      </c>
      <c r="I62" s="135"/>
      <c r="J62" s="135"/>
      <c r="K62" s="135">
        <f>'将来負担比率（分子）の構造'!L$45</f>
        <v>1127</v>
      </c>
      <c r="L62" s="135"/>
      <c r="M62" s="135"/>
      <c r="N62" s="135">
        <f>'将来負担比率（分子）の構造'!M$45</f>
        <v>997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5638</v>
      </c>
      <c r="C64" s="135"/>
      <c r="D64" s="135"/>
      <c r="E64" s="135">
        <f>'将来負担比率（分子）の構造'!J$43</f>
        <v>5249</v>
      </c>
      <c r="F64" s="135"/>
      <c r="G64" s="135"/>
      <c r="H64" s="135">
        <f>'将来負担比率（分子）の構造'!K$43</f>
        <v>4955</v>
      </c>
      <c r="I64" s="135"/>
      <c r="J64" s="135"/>
      <c r="K64" s="135">
        <f>'将来負担比率（分子）の構造'!L$43</f>
        <v>4683</v>
      </c>
      <c r="L64" s="135"/>
      <c r="M64" s="135"/>
      <c r="N64" s="135">
        <f>'将来負担比率（分子）の構造'!M$43</f>
        <v>4436</v>
      </c>
      <c r="O64" s="135"/>
      <c r="P64" s="135"/>
    </row>
    <row r="65" spans="1:16">
      <c r="A65" s="135" t="s">
        <v>26</v>
      </c>
      <c r="B65" s="135">
        <f>'将来負担比率（分子）の構造'!I$42</f>
        <v>70</v>
      </c>
      <c r="C65" s="135"/>
      <c r="D65" s="135"/>
      <c r="E65" s="135">
        <f>'将来負担比率（分子）の構造'!J$42</f>
        <v>60</v>
      </c>
      <c r="F65" s="135"/>
      <c r="G65" s="135"/>
      <c r="H65" s="135">
        <f>'将来負担比率（分子）の構造'!K$42</f>
        <v>50</v>
      </c>
      <c r="I65" s="135"/>
      <c r="J65" s="135"/>
      <c r="K65" s="135">
        <f>'将来負担比率（分子）の構造'!L$42</f>
        <v>41</v>
      </c>
      <c r="L65" s="135"/>
      <c r="M65" s="135"/>
      <c r="N65" s="135">
        <f>'将来負担比率（分子）の構造'!M$42</f>
        <v>31</v>
      </c>
      <c r="O65" s="135"/>
      <c r="P65" s="135"/>
    </row>
    <row r="66" spans="1:16">
      <c r="A66" s="135" t="s">
        <v>25</v>
      </c>
      <c r="B66" s="135">
        <f>'将来負担比率（分子）の構造'!I$41</f>
        <v>11703</v>
      </c>
      <c r="C66" s="135"/>
      <c r="D66" s="135"/>
      <c r="E66" s="135">
        <f>'将来負担比率（分子）の構造'!J$41</f>
        <v>11199</v>
      </c>
      <c r="F66" s="135"/>
      <c r="G66" s="135"/>
      <c r="H66" s="135">
        <f>'将来負担比率（分子）の構造'!K$41</f>
        <v>11031</v>
      </c>
      <c r="I66" s="135"/>
      <c r="J66" s="135"/>
      <c r="K66" s="135">
        <f>'将来負担比率（分子）の構造'!L$41</f>
        <v>10745</v>
      </c>
      <c r="L66" s="135"/>
      <c r="M66" s="135"/>
      <c r="N66" s="135">
        <f>'将来負担比率（分子）の構造'!M$41</f>
        <v>10572</v>
      </c>
      <c r="O66" s="135"/>
      <c r="P66" s="135"/>
    </row>
    <row r="67" spans="1:16">
      <c r="A67" s="135" t="s">
        <v>63</v>
      </c>
      <c r="B67" s="135" t="e">
        <f>NA()</f>
        <v>#N/A</v>
      </c>
      <c r="C67" s="135">
        <f>IF(ISNUMBER('将来負担比率（分子）の構造'!I$52), IF('将来負担比率（分子）の構造'!I$52 &lt; 0, 0, '将来負担比率（分子）の構造'!I$52), NA())</f>
        <v>725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4661765</v>
      </c>
      <c r="S5" s="583"/>
      <c r="T5" s="583"/>
      <c r="U5" s="583"/>
      <c r="V5" s="583"/>
      <c r="W5" s="583"/>
      <c r="X5" s="583"/>
      <c r="Y5" s="584"/>
      <c r="Z5" s="585">
        <v>44.5</v>
      </c>
      <c r="AA5" s="585"/>
      <c r="AB5" s="585"/>
      <c r="AC5" s="585"/>
      <c r="AD5" s="586">
        <v>4307818</v>
      </c>
      <c r="AE5" s="586"/>
      <c r="AF5" s="586"/>
      <c r="AG5" s="586"/>
      <c r="AH5" s="586"/>
      <c r="AI5" s="586"/>
      <c r="AJ5" s="586"/>
      <c r="AK5" s="586"/>
      <c r="AL5" s="587">
        <v>73.5</v>
      </c>
      <c r="AM5" s="588"/>
      <c r="AN5" s="588"/>
      <c r="AO5" s="589"/>
      <c r="AP5" s="579" t="s">
        <v>207</v>
      </c>
      <c r="AQ5" s="580"/>
      <c r="AR5" s="580"/>
      <c r="AS5" s="580"/>
      <c r="AT5" s="580"/>
      <c r="AU5" s="580"/>
      <c r="AV5" s="580"/>
      <c r="AW5" s="580"/>
      <c r="AX5" s="580"/>
      <c r="AY5" s="580"/>
      <c r="AZ5" s="580"/>
      <c r="BA5" s="580"/>
      <c r="BB5" s="580"/>
      <c r="BC5" s="580"/>
      <c r="BD5" s="580"/>
      <c r="BE5" s="580"/>
      <c r="BF5" s="581"/>
      <c r="BG5" s="593">
        <v>4307818</v>
      </c>
      <c r="BH5" s="594"/>
      <c r="BI5" s="594"/>
      <c r="BJ5" s="594"/>
      <c r="BK5" s="594"/>
      <c r="BL5" s="594"/>
      <c r="BM5" s="594"/>
      <c r="BN5" s="595"/>
      <c r="BO5" s="596">
        <v>92.4</v>
      </c>
      <c r="BP5" s="596"/>
      <c r="BQ5" s="596"/>
      <c r="BR5" s="596"/>
      <c r="BS5" s="597">
        <v>91689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48856</v>
      </c>
      <c r="S6" s="594"/>
      <c r="T6" s="594"/>
      <c r="U6" s="594"/>
      <c r="V6" s="594"/>
      <c r="W6" s="594"/>
      <c r="X6" s="594"/>
      <c r="Y6" s="595"/>
      <c r="Z6" s="596">
        <v>0.5</v>
      </c>
      <c r="AA6" s="596"/>
      <c r="AB6" s="596"/>
      <c r="AC6" s="596"/>
      <c r="AD6" s="597">
        <v>48856</v>
      </c>
      <c r="AE6" s="597"/>
      <c r="AF6" s="597"/>
      <c r="AG6" s="597"/>
      <c r="AH6" s="597"/>
      <c r="AI6" s="597"/>
      <c r="AJ6" s="597"/>
      <c r="AK6" s="597"/>
      <c r="AL6" s="598">
        <v>0.8</v>
      </c>
      <c r="AM6" s="599"/>
      <c r="AN6" s="599"/>
      <c r="AO6" s="600"/>
      <c r="AP6" s="590" t="s">
        <v>212</v>
      </c>
      <c r="AQ6" s="591"/>
      <c r="AR6" s="591"/>
      <c r="AS6" s="591"/>
      <c r="AT6" s="591"/>
      <c r="AU6" s="591"/>
      <c r="AV6" s="591"/>
      <c r="AW6" s="591"/>
      <c r="AX6" s="591"/>
      <c r="AY6" s="591"/>
      <c r="AZ6" s="591"/>
      <c r="BA6" s="591"/>
      <c r="BB6" s="591"/>
      <c r="BC6" s="591"/>
      <c r="BD6" s="591"/>
      <c r="BE6" s="591"/>
      <c r="BF6" s="592"/>
      <c r="BG6" s="593">
        <v>4307818</v>
      </c>
      <c r="BH6" s="594"/>
      <c r="BI6" s="594"/>
      <c r="BJ6" s="594"/>
      <c r="BK6" s="594"/>
      <c r="BL6" s="594"/>
      <c r="BM6" s="594"/>
      <c r="BN6" s="595"/>
      <c r="BO6" s="596">
        <v>92.4</v>
      </c>
      <c r="BP6" s="596"/>
      <c r="BQ6" s="596"/>
      <c r="BR6" s="596"/>
      <c r="BS6" s="597">
        <v>91689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142609</v>
      </c>
      <c r="CS6" s="594"/>
      <c r="CT6" s="594"/>
      <c r="CU6" s="594"/>
      <c r="CV6" s="594"/>
      <c r="CW6" s="594"/>
      <c r="CX6" s="594"/>
      <c r="CY6" s="595"/>
      <c r="CZ6" s="596">
        <v>1.4</v>
      </c>
      <c r="DA6" s="596"/>
      <c r="DB6" s="596"/>
      <c r="DC6" s="596"/>
      <c r="DD6" s="602" t="s">
        <v>214</v>
      </c>
      <c r="DE6" s="594"/>
      <c r="DF6" s="594"/>
      <c r="DG6" s="594"/>
      <c r="DH6" s="594"/>
      <c r="DI6" s="594"/>
      <c r="DJ6" s="594"/>
      <c r="DK6" s="594"/>
      <c r="DL6" s="594"/>
      <c r="DM6" s="594"/>
      <c r="DN6" s="594"/>
      <c r="DO6" s="594"/>
      <c r="DP6" s="595"/>
      <c r="DQ6" s="602">
        <v>142591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18533</v>
      </c>
      <c r="S7" s="594"/>
      <c r="T7" s="594"/>
      <c r="U7" s="594"/>
      <c r="V7" s="594"/>
      <c r="W7" s="594"/>
      <c r="X7" s="594"/>
      <c r="Y7" s="595"/>
      <c r="Z7" s="596">
        <v>0.2</v>
      </c>
      <c r="AA7" s="596"/>
      <c r="AB7" s="596"/>
      <c r="AC7" s="596"/>
      <c r="AD7" s="597">
        <v>18533</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2339861</v>
      </c>
      <c r="BH7" s="594"/>
      <c r="BI7" s="594"/>
      <c r="BJ7" s="594"/>
      <c r="BK7" s="594"/>
      <c r="BL7" s="594"/>
      <c r="BM7" s="594"/>
      <c r="BN7" s="595"/>
      <c r="BO7" s="596">
        <v>50.2</v>
      </c>
      <c r="BP7" s="596"/>
      <c r="BQ7" s="596"/>
      <c r="BR7" s="596"/>
      <c r="BS7" s="597">
        <v>91689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1377332</v>
      </c>
      <c r="CS7" s="594"/>
      <c r="CT7" s="594"/>
      <c r="CU7" s="594"/>
      <c r="CV7" s="594"/>
      <c r="CW7" s="594"/>
      <c r="CX7" s="594"/>
      <c r="CY7" s="595"/>
      <c r="CZ7" s="596">
        <v>13.3</v>
      </c>
      <c r="DA7" s="596"/>
      <c r="DB7" s="596"/>
      <c r="DC7" s="596"/>
      <c r="DD7" s="602">
        <v>50829</v>
      </c>
      <c r="DE7" s="594"/>
      <c r="DF7" s="594"/>
      <c r="DG7" s="594"/>
      <c r="DH7" s="594"/>
      <c r="DI7" s="594"/>
      <c r="DJ7" s="594"/>
      <c r="DK7" s="594"/>
      <c r="DL7" s="594"/>
      <c r="DM7" s="594"/>
      <c r="DN7" s="594"/>
      <c r="DO7" s="594"/>
      <c r="DP7" s="595"/>
      <c r="DQ7" s="602">
        <v>1268491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50221</v>
      </c>
      <c r="S8" s="594"/>
      <c r="T8" s="594"/>
      <c r="U8" s="594"/>
      <c r="V8" s="594"/>
      <c r="W8" s="594"/>
      <c r="X8" s="594"/>
      <c r="Y8" s="595"/>
      <c r="Z8" s="596">
        <v>0.5</v>
      </c>
      <c r="AA8" s="596"/>
      <c r="AB8" s="596"/>
      <c r="AC8" s="596"/>
      <c r="AD8" s="597">
        <v>50221</v>
      </c>
      <c r="AE8" s="597"/>
      <c r="AF8" s="597"/>
      <c r="AG8" s="597"/>
      <c r="AH8" s="597"/>
      <c r="AI8" s="597"/>
      <c r="AJ8" s="597"/>
      <c r="AK8" s="597"/>
      <c r="AL8" s="598">
        <v>0.9</v>
      </c>
      <c r="AM8" s="599"/>
      <c r="AN8" s="599"/>
      <c r="AO8" s="600"/>
      <c r="AP8" s="590" t="s">
        <v>219</v>
      </c>
      <c r="AQ8" s="591"/>
      <c r="AR8" s="591"/>
      <c r="AS8" s="591"/>
      <c r="AT8" s="591"/>
      <c r="AU8" s="591"/>
      <c r="AV8" s="591"/>
      <c r="AW8" s="591"/>
      <c r="AX8" s="591"/>
      <c r="AY8" s="591"/>
      <c r="AZ8" s="591"/>
      <c r="BA8" s="591"/>
      <c r="BB8" s="591"/>
      <c r="BC8" s="591"/>
      <c r="BD8" s="591"/>
      <c r="BE8" s="591"/>
      <c r="BF8" s="592"/>
      <c r="BG8" s="593">
        <v>51256</v>
      </c>
      <c r="BH8" s="594"/>
      <c r="BI8" s="594"/>
      <c r="BJ8" s="594"/>
      <c r="BK8" s="594"/>
      <c r="BL8" s="594"/>
      <c r="BM8" s="594"/>
      <c r="BN8" s="595"/>
      <c r="BO8" s="596">
        <v>1.1000000000000001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3946529</v>
      </c>
      <c r="CS8" s="594"/>
      <c r="CT8" s="594"/>
      <c r="CU8" s="594"/>
      <c r="CV8" s="594"/>
      <c r="CW8" s="594"/>
      <c r="CX8" s="594"/>
      <c r="CY8" s="595"/>
      <c r="CZ8" s="596">
        <v>38</v>
      </c>
      <c r="DA8" s="596"/>
      <c r="DB8" s="596"/>
      <c r="DC8" s="596"/>
      <c r="DD8" s="602">
        <v>261567</v>
      </c>
      <c r="DE8" s="594"/>
      <c r="DF8" s="594"/>
      <c r="DG8" s="594"/>
      <c r="DH8" s="594"/>
      <c r="DI8" s="594"/>
      <c r="DJ8" s="594"/>
      <c r="DK8" s="594"/>
      <c r="DL8" s="594"/>
      <c r="DM8" s="594"/>
      <c r="DN8" s="594"/>
      <c r="DO8" s="594"/>
      <c r="DP8" s="595"/>
      <c r="DQ8" s="602">
        <v>1992178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26524</v>
      </c>
      <c r="S9" s="594"/>
      <c r="T9" s="594"/>
      <c r="U9" s="594"/>
      <c r="V9" s="594"/>
      <c r="W9" s="594"/>
      <c r="X9" s="594"/>
      <c r="Y9" s="595"/>
      <c r="Z9" s="596">
        <v>0.3</v>
      </c>
      <c r="AA9" s="596"/>
      <c r="AB9" s="596"/>
      <c r="AC9" s="596"/>
      <c r="AD9" s="597">
        <v>26524</v>
      </c>
      <c r="AE9" s="597"/>
      <c r="AF9" s="597"/>
      <c r="AG9" s="597"/>
      <c r="AH9" s="597"/>
      <c r="AI9" s="597"/>
      <c r="AJ9" s="597"/>
      <c r="AK9" s="597"/>
      <c r="AL9" s="598">
        <v>0.5</v>
      </c>
      <c r="AM9" s="599"/>
      <c r="AN9" s="599"/>
      <c r="AO9" s="600"/>
      <c r="AP9" s="590" t="s">
        <v>223</v>
      </c>
      <c r="AQ9" s="591"/>
      <c r="AR9" s="591"/>
      <c r="AS9" s="591"/>
      <c r="AT9" s="591"/>
      <c r="AU9" s="591"/>
      <c r="AV9" s="591"/>
      <c r="AW9" s="591"/>
      <c r="AX9" s="591"/>
      <c r="AY9" s="591"/>
      <c r="AZ9" s="591"/>
      <c r="BA9" s="591"/>
      <c r="BB9" s="591"/>
      <c r="BC9" s="591"/>
      <c r="BD9" s="591"/>
      <c r="BE9" s="591"/>
      <c r="BF9" s="592"/>
      <c r="BG9" s="593">
        <v>1729466</v>
      </c>
      <c r="BH9" s="594"/>
      <c r="BI9" s="594"/>
      <c r="BJ9" s="594"/>
      <c r="BK9" s="594"/>
      <c r="BL9" s="594"/>
      <c r="BM9" s="594"/>
      <c r="BN9" s="595"/>
      <c r="BO9" s="596">
        <v>37.1</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879525</v>
      </c>
      <c r="CS9" s="594"/>
      <c r="CT9" s="594"/>
      <c r="CU9" s="594"/>
      <c r="CV9" s="594"/>
      <c r="CW9" s="594"/>
      <c r="CX9" s="594"/>
      <c r="CY9" s="595"/>
      <c r="CZ9" s="596">
        <v>8.5</v>
      </c>
      <c r="DA9" s="596"/>
      <c r="DB9" s="596"/>
      <c r="DC9" s="596"/>
      <c r="DD9" s="602">
        <v>126427</v>
      </c>
      <c r="DE9" s="594"/>
      <c r="DF9" s="594"/>
      <c r="DG9" s="594"/>
      <c r="DH9" s="594"/>
      <c r="DI9" s="594"/>
      <c r="DJ9" s="594"/>
      <c r="DK9" s="594"/>
      <c r="DL9" s="594"/>
      <c r="DM9" s="594"/>
      <c r="DN9" s="594"/>
      <c r="DO9" s="594"/>
      <c r="DP9" s="595"/>
      <c r="DQ9" s="602">
        <v>721652</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285820</v>
      </c>
      <c r="S10" s="594"/>
      <c r="T10" s="594"/>
      <c r="U10" s="594"/>
      <c r="V10" s="594"/>
      <c r="W10" s="594"/>
      <c r="X10" s="594"/>
      <c r="Y10" s="595"/>
      <c r="Z10" s="596">
        <v>2.7</v>
      </c>
      <c r="AA10" s="596"/>
      <c r="AB10" s="596"/>
      <c r="AC10" s="596"/>
      <c r="AD10" s="597">
        <v>285820</v>
      </c>
      <c r="AE10" s="597"/>
      <c r="AF10" s="597"/>
      <c r="AG10" s="597"/>
      <c r="AH10" s="597"/>
      <c r="AI10" s="597"/>
      <c r="AJ10" s="597"/>
      <c r="AK10" s="597"/>
      <c r="AL10" s="598">
        <v>4.9000000000000004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60405</v>
      </c>
      <c r="BH10" s="594"/>
      <c r="BI10" s="594"/>
      <c r="BJ10" s="594"/>
      <c r="BK10" s="594"/>
      <c r="BL10" s="594"/>
      <c r="BM10" s="594"/>
      <c r="BN10" s="595"/>
      <c r="BO10" s="596">
        <v>1.3</v>
      </c>
      <c r="BP10" s="596"/>
      <c r="BQ10" s="596"/>
      <c r="BR10" s="596"/>
      <c r="BS10" s="602">
        <v>10096</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44296</v>
      </c>
      <c r="S11" s="594"/>
      <c r="T11" s="594"/>
      <c r="U11" s="594"/>
      <c r="V11" s="594"/>
      <c r="W11" s="594"/>
      <c r="X11" s="594"/>
      <c r="Y11" s="595"/>
      <c r="Z11" s="596">
        <v>0.4</v>
      </c>
      <c r="AA11" s="596"/>
      <c r="AB11" s="596"/>
      <c r="AC11" s="596"/>
      <c r="AD11" s="597">
        <v>44296</v>
      </c>
      <c r="AE11" s="597"/>
      <c r="AF11" s="597"/>
      <c r="AG11" s="597"/>
      <c r="AH11" s="597"/>
      <c r="AI11" s="597"/>
      <c r="AJ11" s="597"/>
      <c r="AK11" s="597"/>
      <c r="AL11" s="598">
        <v>0.8</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498734</v>
      </c>
      <c r="BH11" s="594"/>
      <c r="BI11" s="594"/>
      <c r="BJ11" s="594"/>
      <c r="BK11" s="594"/>
      <c r="BL11" s="594"/>
      <c r="BM11" s="594"/>
      <c r="BN11" s="595"/>
      <c r="BO11" s="596">
        <v>10.7</v>
      </c>
      <c r="BP11" s="596"/>
      <c r="BQ11" s="596"/>
      <c r="BR11" s="596"/>
      <c r="BS11" s="602">
        <v>81593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83983</v>
      </c>
      <c r="CS11" s="594"/>
      <c r="CT11" s="594"/>
      <c r="CU11" s="594"/>
      <c r="CV11" s="594"/>
      <c r="CW11" s="594"/>
      <c r="CX11" s="594"/>
      <c r="CY11" s="595"/>
      <c r="CZ11" s="596">
        <v>0.8</v>
      </c>
      <c r="DA11" s="596"/>
      <c r="DB11" s="596"/>
      <c r="DC11" s="596"/>
      <c r="DD11" s="602">
        <v>2963</v>
      </c>
      <c r="DE11" s="594"/>
      <c r="DF11" s="594"/>
      <c r="DG11" s="594"/>
      <c r="DH11" s="594"/>
      <c r="DI11" s="594"/>
      <c r="DJ11" s="594"/>
      <c r="DK11" s="594"/>
      <c r="DL11" s="594"/>
      <c r="DM11" s="594"/>
      <c r="DN11" s="594"/>
      <c r="DO11" s="594"/>
      <c r="DP11" s="595"/>
      <c r="DQ11" s="602">
        <v>72089</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1846053</v>
      </c>
      <c r="BH12" s="594"/>
      <c r="BI12" s="594"/>
      <c r="BJ12" s="594"/>
      <c r="BK12" s="594"/>
      <c r="BL12" s="594"/>
      <c r="BM12" s="594"/>
      <c r="BN12" s="595"/>
      <c r="BO12" s="596">
        <v>39.6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21230</v>
      </c>
      <c r="CS12" s="594"/>
      <c r="CT12" s="594"/>
      <c r="CU12" s="594"/>
      <c r="CV12" s="594"/>
      <c r="CW12" s="594"/>
      <c r="CX12" s="594"/>
      <c r="CY12" s="595"/>
      <c r="CZ12" s="596">
        <v>0.2</v>
      </c>
      <c r="DA12" s="596"/>
      <c r="DB12" s="596"/>
      <c r="DC12" s="596"/>
      <c r="DD12" s="602" t="s">
        <v>220</v>
      </c>
      <c r="DE12" s="594"/>
      <c r="DF12" s="594"/>
      <c r="DG12" s="594"/>
      <c r="DH12" s="594"/>
      <c r="DI12" s="594"/>
      <c r="DJ12" s="594"/>
      <c r="DK12" s="594"/>
      <c r="DL12" s="594"/>
      <c r="DM12" s="594"/>
      <c r="DN12" s="594"/>
      <c r="DO12" s="594"/>
      <c r="DP12" s="595"/>
      <c r="DQ12" s="602">
        <v>16558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11997</v>
      </c>
      <c r="S13" s="594"/>
      <c r="T13" s="594"/>
      <c r="U13" s="594"/>
      <c r="V13" s="594"/>
      <c r="W13" s="594"/>
      <c r="X13" s="594"/>
      <c r="Y13" s="595"/>
      <c r="Z13" s="596">
        <v>0.1</v>
      </c>
      <c r="AA13" s="596"/>
      <c r="AB13" s="596"/>
      <c r="AC13" s="596"/>
      <c r="AD13" s="597">
        <v>11997</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1819750</v>
      </c>
      <c r="BH13" s="594"/>
      <c r="BI13" s="594"/>
      <c r="BJ13" s="594"/>
      <c r="BK13" s="594"/>
      <c r="BL13" s="594"/>
      <c r="BM13" s="594"/>
      <c r="BN13" s="595"/>
      <c r="BO13" s="596">
        <v>39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843642</v>
      </c>
      <c r="CS13" s="594"/>
      <c r="CT13" s="594"/>
      <c r="CU13" s="594"/>
      <c r="CV13" s="594"/>
      <c r="CW13" s="594"/>
      <c r="CX13" s="594"/>
      <c r="CY13" s="595"/>
      <c r="CZ13" s="596">
        <v>8.1</v>
      </c>
      <c r="DA13" s="596"/>
      <c r="DB13" s="596"/>
      <c r="DC13" s="596"/>
      <c r="DD13" s="602">
        <v>178891</v>
      </c>
      <c r="DE13" s="594"/>
      <c r="DF13" s="594"/>
      <c r="DG13" s="594"/>
      <c r="DH13" s="594"/>
      <c r="DI13" s="594"/>
      <c r="DJ13" s="594"/>
      <c r="DK13" s="594"/>
      <c r="DL13" s="594"/>
      <c r="DM13" s="594"/>
      <c r="DN13" s="594"/>
      <c r="DO13" s="594"/>
      <c r="DP13" s="595"/>
      <c r="DQ13" s="602">
        <v>682513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22017</v>
      </c>
      <c r="BH14" s="594"/>
      <c r="BI14" s="594"/>
      <c r="BJ14" s="594"/>
      <c r="BK14" s="594"/>
      <c r="BL14" s="594"/>
      <c r="BM14" s="594"/>
      <c r="BN14" s="595"/>
      <c r="BO14" s="596">
        <v>0.5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745029</v>
      </c>
      <c r="CS14" s="594"/>
      <c r="CT14" s="594"/>
      <c r="CU14" s="594"/>
      <c r="CV14" s="594"/>
      <c r="CW14" s="594"/>
      <c r="CX14" s="594"/>
      <c r="CY14" s="595"/>
      <c r="CZ14" s="596">
        <v>7.2</v>
      </c>
      <c r="DA14" s="596"/>
      <c r="DB14" s="596"/>
      <c r="DC14" s="596"/>
      <c r="DD14" s="602">
        <v>405573</v>
      </c>
      <c r="DE14" s="594"/>
      <c r="DF14" s="594"/>
      <c r="DG14" s="594"/>
      <c r="DH14" s="594"/>
      <c r="DI14" s="594"/>
      <c r="DJ14" s="594"/>
      <c r="DK14" s="594"/>
      <c r="DL14" s="594"/>
      <c r="DM14" s="594"/>
      <c r="DN14" s="594"/>
      <c r="DO14" s="594"/>
      <c r="DP14" s="595"/>
      <c r="DQ14" s="602">
        <v>392811</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30544</v>
      </c>
      <c r="S15" s="594"/>
      <c r="T15" s="594"/>
      <c r="U15" s="594"/>
      <c r="V15" s="594"/>
      <c r="W15" s="594"/>
      <c r="X15" s="594"/>
      <c r="Y15" s="595"/>
      <c r="Z15" s="596">
        <v>0.3</v>
      </c>
      <c r="AA15" s="596"/>
      <c r="AB15" s="596"/>
      <c r="AC15" s="596"/>
      <c r="AD15" s="597">
        <v>30544</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99887</v>
      </c>
      <c r="BH15" s="594"/>
      <c r="BI15" s="594"/>
      <c r="BJ15" s="594"/>
      <c r="BK15" s="594"/>
      <c r="BL15" s="594"/>
      <c r="BM15" s="594"/>
      <c r="BN15" s="595"/>
      <c r="BO15" s="596">
        <v>2.1</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1160378</v>
      </c>
      <c r="CS15" s="594"/>
      <c r="CT15" s="594"/>
      <c r="CU15" s="594"/>
      <c r="CV15" s="594"/>
      <c r="CW15" s="594"/>
      <c r="CX15" s="594"/>
      <c r="CY15" s="595"/>
      <c r="CZ15" s="596">
        <v>11.2</v>
      </c>
      <c r="DA15" s="596"/>
      <c r="DB15" s="596"/>
      <c r="DC15" s="596"/>
      <c r="DD15" s="602">
        <v>197432</v>
      </c>
      <c r="DE15" s="594"/>
      <c r="DF15" s="594"/>
      <c r="DG15" s="594"/>
      <c r="DH15" s="594"/>
      <c r="DI15" s="594"/>
      <c r="DJ15" s="594"/>
      <c r="DK15" s="594"/>
      <c r="DL15" s="594"/>
      <c r="DM15" s="594"/>
      <c r="DN15" s="594"/>
      <c r="DO15" s="594"/>
      <c r="DP15" s="595"/>
      <c r="DQ15" s="602">
        <v>937147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1256140</v>
      </c>
      <c r="S16" s="594"/>
      <c r="T16" s="594"/>
      <c r="U16" s="594"/>
      <c r="V16" s="594"/>
      <c r="W16" s="594"/>
      <c r="X16" s="594"/>
      <c r="Y16" s="595"/>
      <c r="Z16" s="596">
        <v>12</v>
      </c>
      <c r="AA16" s="596"/>
      <c r="AB16" s="596"/>
      <c r="AC16" s="596"/>
      <c r="AD16" s="597">
        <v>998338</v>
      </c>
      <c r="AE16" s="597"/>
      <c r="AF16" s="597"/>
      <c r="AG16" s="597"/>
      <c r="AH16" s="597"/>
      <c r="AI16" s="597"/>
      <c r="AJ16" s="597"/>
      <c r="AK16" s="597"/>
      <c r="AL16" s="598">
        <v>17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13978</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8840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998338</v>
      </c>
      <c r="S17" s="594"/>
      <c r="T17" s="594"/>
      <c r="U17" s="594"/>
      <c r="V17" s="594"/>
      <c r="W17" s="594"/>
      <c r="X17" s="594"/>
      <c r="Y17" s="595"/>
      <c r="Z17" s="596">
        <v>9.5</v>
      </c>
      <c r="AA17" s="596"/>
      <c r="AB17" s="596"/>
      <c r="AC17" s="596"/>
      <c r="AD17" s="597">
        <v>998338</v>
      </c>
      <c r="AE17" s="597"/>
      <c r="AF17" s="597"/>
      <c r="AG17" s="597"/>
      <c r="AH17" s="597"/>
      <c r="AI17" s="597"/>
      <c r="AJ17" s="597"/>
      <c r="AK17" s="597"/>
      <c r="AL17" s="598">
        <v>17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1166366</v>
      </c>
      <c r="CS17" s="594"/>
      <c r="CT17" s="594"/>
      <c r="CU17" s="594"/>
      <c r="CV17" s="594"/>
      <c r="CW17" s="594"/>
      <c r="CX17" s="594"/>
      <c r="CY17" s="595"/>
      <c r="CZ17" s="596">
        <v>11.2</v>
      </c>
      <c r="DA17" s="596"/>
      <c r="DB17" s="596"/>
      <c r="DC17" s="596"/>
      <c r="DD17" s="602" t="s">
        <v>220</v>
      </c>
      <c r="DE17" s="594"/>
      <c r="DF17" s="594"/>
      <c r="DG17" s="594"/>
      <c r="DH17" s="594"/>
      <c r="DI17" s="594"/>
      <c r="DJ17" s="594"/>
      <c r="DK17" s="594"/>
      <c r="DL17" s="594"/>
      <c r="DM17" s="594"/>
      <c r="DN17" s="594"/>
      <c r="DO17" s="594"/>
      <c r="DP17" s="595"/>
      <c r="DQ17" s="602">
        <v>1117977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257802</v>
      </c>
      <c r="S18" s="594"/>
      <c r="T18" s="594"/>
      <c r="U18" s="594"/>
      <c r="V18" s="594"/>
      <c r="W18" s="594"/>
      <c r="X18" s="594"/>
      <c r="Y18" s="595"/>
      <c r="Z18" s="596">
        <v>2.5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353947</v>
      </c>
      <c r="BH19" s="594"/>
      <c r="BI19" s="594"/>
      <c r="BJ19" s="594"/>
      <c r="BK19" s="594"/>
      <c r="BL19" s="594"/>
      <c r="BM19" s="594"/>
      <c r="BN19" s="595"/>
      <c r="BO19" s="596">
        <v>7.6</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6434696</v>
      </c>
      <c r="S20" s="594"/>
      <c r="T20" s="594"/>
      <c r="U20" s="594"/>
      <c r="V20" s="594"/>
      <c r="W20" s="594"/>
      <c r="X20" s="594"/>
      <c r="Y20" s="595"/>
      <c r="Z20" s="596">
        <v>61.4</v>
      </c>
      <c r="AA20" s="596"/>
      <c r="AB20" s="596"/>
      <c r="AC20" s="596"/>
      <c r="AD20" s="597">
        <v>5822947</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353947</v>
      </c>
      <c r="BH20" s="594"/>
      <c r="BI20" s="594"/>
      <c r="BJ20" s="594"/>
      <c r="BK20" s="594"/>
      <c r="BL20" s="594"/>
      <c r="BM20" s="594"/>
      <c r="BN20" s="595"/>
      <c r="BO20" s="596">
        <v>7.6</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10380601</v>
      </c>
      <c r="CS20" s="594"/>
      <c r="CT20" s="594"/>
      <c r="CU20" s="594"/>
      <c r="CV20" s="594"/>
      <c r="CW20" s="594"/>
      <c r="CX20" s="594"/>
      <c r="CY20" s="595"/>
      <c r="CZ20" s="596">
        <v>100</v>
      </c>
      <c r="DA20" s="596"/>
      <c r="DB20" s="596"/>
      <c r="DC20" s="596"/>
      <c r="DD20" s="602">
        <v>1223682</v>
      </c>
      <c r="DE20" s="594"/>
      <c r="DF20" s="594"/>
      <c r="DG20" s="594"/>
      <c r="DH20" s="594"/>
      <c r="DI20" s="594"/>
      <c r="DJ20" s="594"/>
      <c r="DK20" s="594"/>
      <c r="DL20" s="594"/>
      <c r="DM20" s="594"/>
      <c r="DN20" s="594"/>
      <c r="DO20" s="594"/>
      <c r="DP20" s="595"/>
      <c r="DQ20" s="602">
        <v>7352847</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3120</v>
      </c>
      <c r="S21" s="594"/>
      <c r="T21" s="594"/>
      <c r="U21" s="594"/>
      <c r="V21" s="594"/>
      <c r="W21" s="594"/>
      <c r="X21" s="594"/>
      <c r="Y21" s="595"/>
      <c r="Z21" s="596">
        <v>0</v>
      </c>
      <c r="AA21" s="596"/>
      <c r="AB21" s="596"/>
      <c r="AC21" s="596"/>
      <c r="AD21" s="597">
        <v>3120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83081</v>
      </c>
      <c r="S22" s="594"/>
      <c r="T22" s="594"/>
      <c r="U22" s="594"/>
      <c r="V22" s="594"/>
      <c r="W22" s="594"/>
      <c r="X22" s="594"/>
      <c r="Y22" s="595"/>
      <c r="Z22" s="596">
        <v>0.8</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276645</v>
      </c>
      <c r="S23" s="594"/>
      <c r="T23" s="594"/>
      <c r="U23" s="594"/>
      <c r="V23" s="594"/>
      <c r="W23" s="594"/>
      <c r="X23" s="594"/>
      <c r="Y23" s="595"/>
      <c r="Z23" s="596">
        <v>2.6</v>
      </c>
      <c r="AA23" s="596"/>
      <c r="AB23" s="596"/>
      <c r="AC23" s="596"/>
      <c r="AD23" s="597">
        <v>26736</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353947</v>
      </c>
      <c r="BH23" s="594"/>
      <c r="BI23" s="594"/>
      <c r="BJ23" s="594"/>
      <c r="BK23" s="594"/>
      <c r="BL23" s="594"/>
      <c r="BM23" s="594"/>
      <c r="BN23" s="595"/>
      <c r="BO23" s="596">
        <v>7.6</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40773</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5224068</v>
      </c>
      <c r="CS24" s="583"/>
      <c r="CT24" s="583"/>
      <c r="CU24" s="583"/>
      <c r="CV24" s="583"/>
      <c r="CW24" s="583"/>
      <c r="CX24" s="583"/>
      <c r="CY24" s="584"/>
      <c r="CZ24" s="620">
        <v>50.3</v>
      </c>
      <c r="DA24" s="621"/>
      <c r="DB24" s="621"/>
      <c r="DC24" s="622"/>
      <c r="DD24" s="619">
        <v>3687310</v>
      </c>
      <c r="DE24" s="583"/>
      <c r="DF24" s="583"/>
      <c r="DG24" s="583"/>
      <c r="DH24" s="583"/>
      <c r="DI24" s="583"/>
      <c r="DJ24" s="583"/>
      <c r="DK24" s="584"/>
      <c r="DL24" s="619">
        <v>3676461</v>
      </c>
      <c r="DM24" s="583"/>
      <c r="DN24" s="583"/>
      <c r="DO24" s="583"/>
      <c r="DP24" s="583"/>
      <c r="DQ24" s="583"/>
      <c r="DR24" s="583"/>
      <c r="DS24" s="583"/>
      <c r="DT24" s="583"/>
      <c r="DU24" s="583"/>
      <c r="DV24" s="584"/>
      <c r="DW24" s="587">
        <v>57.4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1318735</v>
      </c>
      <c r="S25" s="594"/>
      <c r="T25" s="594"/>
      <c r="U25" s="594"/>
      <c r="V25" s="594"/>
      <c r="W25" s="594"/>
      <c r="X25" s="594"/>
      <c r="Y25" s="595"/>
      <c r="Z25" s="596">
        <v>12.6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1948279</v>
      </c>
      <c r="CS25" s="625"/>
      <c r="CT25" s="625"/>
      <c r="CU25" s="625"/>
      <c r="CV25" s="625"/>
      <c r="CW25" s="625"/>
      <c r="CX25" s="625"/>
      <c r="CY25" s="626"/>
      <c r="CZ25" s="627">
        <v>18.8</v>
      </c>
      <c r="DA25" s="628"/>
      <c r="DB25" s="628"/>
      <c r="DC25" s="629"/>
      <c r="DD25" s="602">
        <v>1799706</v>
      </c>
      <c r="DE25" s="625"/>
      <c r="DF25" s="625"/>
      <c r="DG25" s="625"/>
      <c r="DH25" s="625"/>
      <c r="DI25" s="625"/>
      <c r="DJ25" s="625"/>
      <c r="DK25" s="626"/>
      <c r="DL25" s="602">
        <v>1788858</v>
      </c>
      <c r="DM25" s="625"/>
      <c r="DN25" s="625"/>
      <c r="DO25" s="625"/>
      <c r="DP25" s="625"/>
      <c r="DQ25" s="625"/>
      <c r="DR25" s="625"/>
      <c r="DS25" s="625"/>
      <c r="DT25" s="625"/>
      <c r="DU25" s="625"/>
      <c r="DV25" s="626"/>
      <c r="DW25" s="598">
        <v>27.9</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1278673</v>
      </c>
      <c r="CS26" s="594"/>
      <c r="CT26" s="594"/>
      <c r="CU26" s="594"/>
      <c r="CV26" s="594"/>
      <c r="CW26" s="594"/>
      <c r="CX26" s="594"/>
      <c r="CY26" s="595"/>
      <c r="CZ26" s="627">
        <v>12.3</v>
      </c>
      <c r="DA26" s="628"/>
      <c r="DB26" s="628"/>
      <c r="DC26" s="629"/>
      <c r="DD26" s="602">
        <v>1157180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794407</v>
      </c>
      <c r="S27" s="594"/>
      <c r="T27" s="594"/>
      <c r="U27" s="594"/>
      <c r="V27" s="594"/>
      <c r="W27" s="594"/>
      <c r="X27" s="594"/>
      <c r="Y27" s="595"/>
      <c r="Z27" s="596">
        <v>7.6</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4661765</v>
      </c>
      <c r="BH27" s="594"/>
      <c r="BI27" s="594"/>
      <c r="BJ27" s="594"/>
      <c r="BK27" s="594"/>
      <c r="BL27" s="594"/>
      <c r="BM27" s="594"/>
      <c r="BN27" s="595"/>
      <c r="BO27" s="596">
        <v>100</v>
      </c>
      <c r="BP27" s="596"/>
      <c r="BQ27" s="596"/>
      <c r="BR27" s="596"/>
      <c r="BS27" s="602">
        <v>91689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2109423</v>
      </c>
      <c r="CS27" s="625"/>
      <c r="CT27" s="625"/>
      <c r="CU27" s="625"/>
      <c r="CV27" s="625"/>
      <c r="CW27" s="625"/>
      <c r="CX27" s="625"/>
      <c r="CY27" s="626"/>
      <c r="CZ27" s="627">
        <v>20.3</v>
      </c>
      <c r="DA27" s="628"/>
      <c r="DB27" s="628"/>
      <c r="DC27" s="629"/>
      <c r="DD27" s="602">
        <v>769627</v>
      </c>
      <c r="DE27" s="625"/>
      <c r="DF27" s="625"/>
      <c r="DG27" s="625"/>
      <c r="DH27" s="625"/>
      <c r="DI27" s="625"/>
      <c r="DJ27" s="625"/>
      <c r="DK27" s="626"/>
      <c r="DL27" s="602">
        <v>769626</v>
      </c>
      <c r="DM27" s="625"/>
      <c r="DN27" s="625"/>
      <c r="DO27" s="625"/>
      <c r="DP27" s="625"/>
      <c r="DQ27" s="625"/>
      <c r="DR27" s="625"/>
      <c r="DS27" s="625"/>
      <c r="DT27" s="625"/>
      <c r="DU27" s="625"/>
      <c r="DV27" s="626"/>
      <c r="DW27" s="598">
        <v>12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22914</v>
      </c>
      <c r="S28" s="594"/>
      <c r="T28" s="594"/>
      <c r="U28" s="594"/>
      <c r="V28" s="594"/>
      <c r="W28" s="594"/>
      <c r="X28" s="594"/>
      <c r="Y28" s="595"/>
      <c r="Z28" s="596">
        <v>0.2</v>
      </c>
      <c r="AA28" s="596"/>
      <c r="AB28" s="596"/>
      <c r="AC28" s="596"/>
      <c r="AD28" s="597">
        <v>1717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1166366</v>
      </c>
      <c r="CS28" s="594"/>
      <c r="CT28" s="594"/>
      <c r="CU28" s="594"/>
      <c r="CV28" s="594"/>
      <c r="CW28" s="594"/>
      <c r="CX28" s="594"/>
      <c r="CY28" s="595"/>
      <c r="CZ28" s="627">
        <v>11.2</v>
      </c>
      <c r="DA28" s="628"/>
      <c r="DB28" s="628"/>
      <c r="DC28" s="629"/>
      <c r="DD28" s="602">
        <v>1117977</v>
      </c>
      <c r="DE28" s="594"/>
      <c r="DF28" s="594"/>
      <c r="DG28" s="594"/>
      <c r="DH28" s="594"/>
      <c r="DI28" s="594"/>
      <c r="DJ28" s="594"/>
      <c r="DK28" s="595"/>
      <c r="DL28" s="602">
        <v>1117977</v>
      </c>
      <c r="DM28" s="594"/>
      <c r="DN28" s="594"/>
      <c r="DO28" s="594"/>
      <c r="DP28" s="594"/>
      <c r="DQ28" s="594"/>
      <c r="DR28" s="594"/>
      <c r="DS28" s="594"/>
      <c r="DT28" s="594"/>
      <c r="DU28" s="594"/>
      <c r="DV28" s="595"/>
      <c r="DW28" s="598">
        <v>17.5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9687</v>
      </c>
      <c r="S29" s="594"/>
      <c r="T29" s="594"/>
      <c r="U29" s="594"/>
      <c r="V29" s="594"/>
      <c r="W29" s="594"/>
      <c r="X29" s="594"/>
      <c r="Y29" s="595"/>
      <c r="Z29" s="596">
        <v>0.1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1166366</v>
      </c>
      <c r="CS29" s="625"/>
      <c r="CT29" s="625"/>
      <c r="CU29" s="625"/>
      <c r="CV29" s="625"/>
      <c r="CW29" s="625"/>
      <c r="CX29" s="625"/>
      <c r="CY29" s="626"/>
      <c r="CZ29" s="627">
        <v>11.2</v>
      </c>
      <c r="DA29" s="628"/>
      <c r="DB29" s="628"/>
      <c r="DC29" s="629"/>
      <c r="DD29" s="602">
        <v>1117977</v>
      </c>
      <c r="DE29" s="625"/>
      <c r="DF29" s="625"/>
      <c r="DG29" s="625"/>
      <c r="DH29" s="625"/>
      <c r="DI29" s="625"/>
      <c r="DJ29" s="625"/>
      <c r="DK29" s="626"/>
      <c r="DL29" s="602">
        <v>1117977</v>
      </c>
      <c r="DM29" s="625"/>
      <c r="DN29" s="625"/>
      <c r="DO29" s="625"/>
      <c r="DP29" s="625"/>
      <c r="DQ29" s="625"/>
      <c r="DR29" s="625"/>
      <c r="DS29" s="625"/>
      <c r="DT29" s="625"/>
      <c r="DU29" s="625"/>
      <c r="DV29" s="626"/>
      <c r="DW29" s="598">
        <v>17.5</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353734</v>
      </c>
      <c r="S30" s="594"/>
      <c r="T30" s="594"/>
      <c r="U30" s="594"/>
      <c r="V30" s="594"/>
      <c r="W30" s="594"/>
      <c r="X30" s="594"/>
      <c r="Y30" s="595"/>
      <c r="Z30" s="596">
        <v>3.4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99.6</v>
      </c>
      <c r="BH30" s="652"/>
      <c r="BI30" s="652"/>
      <c r="BJ30" s="652"/>
      <c r="BK30" s="652"/>
      <c r="BL30" s="652"/>
      <c r="BM30" s="588">
        <v>93.9</v>
      </c>
      <c r="BN30" s="652"/>
      <c r="BO30" s="652"/>
      <c r="BP30" s="652"/>
      <c r="BQ30" s="653"/>
      <c r="BR30" s="651">
        <v>99.4</v>
      </c>
      <c r="BS30" s="652"/>
      <c r="BT30" s="652"/>
      <c r="BU30" s="652"/>
      <c r="BV30" s="652"/>
      <c r="BW30" s="652"/>
      <c r="BX30" s="588">
        <v>93.4</v>
      </c>
      <c r="BY30" s="652"/>
      <c r="BZ30" s="652"/>
      <c r="CA30" s="652"/>
      <c r="CB30" s="653"/>
      <c r="CD30" s="656"/>
      <c r="CE30" s="657"/>
      <c r="CF30" s="607" t="s">
        <v>292</v>
      </c>
      <c r="CG30" s="608"/>
      <c r="CH30" s="608"/>
      <c r="CI30" s="608"/>
      <c r="CJ30" s="608"/>
      <c r="CK30" s="608"/>
      <c r="CL30" s="608"/>
      <c r="CM30" s="608"/>
      <c r="CN30" s="608"/>
      <c r="CO30" s="608"/>
      <c r="CP30" s="608"/>
      <c r="CQ30" s="609"/>
      <c r="CR30" s="593">
        <v>1028969</v>
      </c>
      <c r="CS30" s="594"/>
      <c r="CT30" s="594"/>
      <c r="CU30" s="594"/>
      <c r="CV30" s="594"/>
      <c r="CW30" s="594"/>
      <c r="CX30" s="594"/>
      <c r="CY30" s="595"/>
      <c r="CZ30" s="627">
        <v>9.9</v>
      </c>
      <c r="DA30" s="628"/>
      <c r="DB30" s="628"/>
      <c r="DC30" s="629"/>
      <c r="DD30" s="602">
        <v>990461</v>
      </c>
      <c r="DE30" s="594"/>
      <c r="DF30" s="594"/>
      <c r="DG30" s="594"/>
      <c r="DH30" s="594"/>
      <c r="DI30" s="594"/>
      <c r="DJ30" s="594"/>
      <c r="DK30" s="595"/>
      <c r="DL30" s="602">
        <v>990461</v>
      </c>
      <c r="DM30" s="594"/>
      <c r="DN30" s="594"/>
      <c r="DO30" s="594"/>
      <c r="DP30" s="594"/>
      <c r="DQ30" s="594"/>
      <c r="DR30" s="594"/>
      <c r="DS30" s="594"/>
      <c r="DT30" s="594"/>
      <c r="DU30" s="594"/>
      <c r="DV30" s="595"/>
      <c r="DW30" s="598">
        <v>15.5</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152988</v>
      </c>
      <c r="S31" s="594"/>
      <c r="T31" s="594"/>
      <c r="U31" s="594"/>
      <c r="V31" s="594"/>
      <c r="W31" s="594"/>
      <c r="X31" s="594"/>
      <c r="Y31" s="595"/>
      <c r="Z31" s="596">
        <v>1.5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99.7</v>
      </c>
      <c r="BH31" s="625"/>
      <c r="BI31" s="625"/>
      <c r="BJ31" s="625"/>
      <c r="BK31" s="625"/>
      <c r="BL31" s="625"/>
      <c r="BM31" s="599">
        <v>97.1</v>
      </c>
      <c r="BN31" s="649"/>
      <c r="BO31" s="649"/>
      <c r="BP31" s="649"/>
      <c r="BQ31" s="650"/>
      <c r="BR31" s="648">
        <v>99.5</v>
      </c>
      <c r="BS31" s="625"/>
      <c r="BT31" s="625"/>
      <c r="BU31" s="625"/>
      <c r="BV31" s="625"/>
      <c r="BW31" s="625"/>
      <c r="BX31" s="599">
        <v>96.7</v>
      </c>
      <c r="BY31" s="649"/>
      <c r="BZ31" s="649"/>
      <c r="CA31" s="649"/>
      <c r="CB31" s="650"/>
      <c r="CD31" s="656"/>
      <c r="CE31" s="657"/>
      <c r="CF31" s="607" t="s">
        <v>296</v>
      </c>
      <c r="CG31" s="608"/>
      <c r="CH31" s="608"/>
      <c r="CI31" s="608"/>
      <c r="CJ31" s="608"/>
      <c r="CK31" s="608"/>
      <c r="CL31" s="608"/>
      <c r="CM31" s="608"/>
      <c r="CN31" s="608"/>
      <c r="CO31" s="608"/>
      <c r="CP31" s="608"/>
      <c r="CQ31" s="609"/>
      <c r="CR31" s="593">
        <v>137397</v>
      </c>
      <c r="CS31" s="625"/>
      <c r="CT31" s="625"/>
      <c r="CU31" s="625"/>
      <c r="CV31" s="625"/>
      <c r="CW31" s="625"/>
      <c r="CX31" s="625"/>
      <c r="CY31" s="626"/>
      <c r="CZ31" s="627">
        <v>1.3</v>
      </c>
      <c r="DA31" s="628"/>
      <c r="DB31" s="628"/>
      <c r="DC31" s="629"/>
      <c r="DD31" s="602">
        <v>127516</v>
      </c>
      <c r="DE31" s="625"/>
      <c r="DF31" s="625"/>
      <c r="DG31" s="625"/>
      <c r="DH31" s="625"/>
      <c r="DI31" s="625"/>
      <c r="DJ31" s="625"/>
      <c r="DK31" s="626"/>
      <c r="DL31" s="602">
        <v>127516</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126120</v>
      </c>
      <c r="S32" s="594"/>
      <c r="T32" s="594"/>
      <c r="U32" s="594"/>
      <c r="V32" s="594"/>
      <c r="W32" s="594"/>
      <c r="X32" s="594"/>
      <c r="Y32" s="595"/>
      <c r="Z32" s="596">
        <v>1.2</v>
      </c>
      <c r="AA32" s="596"/>
      <c r="AB32" s="596"/>
      <c r="AC32" s="596"/>
      <c r="AD32" s="597">
        <v>4118</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99.5</v>
      </c>
      <c r="BH32" s="661"/>
      <c r="BI32" s="661"/>
      <c r="BJ32" s="661"/>
      <c r="BK32" s="661"/>
      <c r="BL32" s="661"/>
      <c r="BM32" s="662">
        <v>97.6</v>
      </c>
      <c r="BN32" s="661"/>
      <c r="BO32" s="661"/>
      <c r="BP32" s="661"/>
      <c r="BQ32" s="663"/>
      <c r="BR32" s="660">
        <v>99.4</v>
      </c>
      <c r="BS32" s="661"/>
      <c r="BT32" s="661"/>
      <c r="BU32" s="661"/>
      <c r="BV32" s="661"/>
      <c r="BW32" s="661"/>
      <c r="BX32" s="662">
        <v>96.9</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856213</v>
      </c>
      <c r="S33" s="594"/>
      <c r="T33" s="594"/>
      <c r="U33" s="594"/>
      <c r="V33" s="594"/>
      <c r="W33" s="594"/>
      <c r="X33" s="594"/>
      <c r="Y33" s="595"/>
      <c r="Z33" s="596">
        <v>8.1999999999999993</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3918873</v>
      </c>
      <c r="CS33" s="625"/>
      <c r="CT33" s="625"/>
      <c r="CU33" s="625"/>
      <c r="CV33" s="625"/>
      <c r="CW33" s="625"/>
      <c r="CX33" s="625"/>
      <c r="CY33" s="626"/>
      <c r="CZ33" s="627">
        <v>37.799999999999997</v>
      </c>
      <c r="DA33" s="628"/>
      <c r="DB33" s="628"/>
      <c r="DC33" s="629"/>
      <c r="DD33" s="602">
        <v>3388091</v>
      </c>
      <c r="DE33" s="625"/>
      <c r="DF33" s="625"/>
      <c r="DG33" s="625"/>
      <c r="DH33" s="625"/>
      <c r="DI33" s="625"/>
      <c r="DJ33" s="625"/>
      <c r="DK33" s="626"/>
      <c r="DL33" s="602">
        <v>2698280</v>
      </c>
      <c r="DM33" s="625"/>
      <c r="DN33" s="625"/>
      <c r="DO33" s="625"/>
      <c r="DP33" s="625"/>
      <c r="DQ33" s="625"/>
      <c r="DR33" s="625"/>
      <c r="DS33" s="625"/>
      <c r="DT33" s="625"/>
      <c r="DU33" s="625"/>
      <c r="DV33" s="626"/>
      <c r="DW33" s="598">
        <v>42.2</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2051971</v>
      </c>
      <c r="CS34" s="594"/>
      <c r="CT34" s="594"/>
      <c r="CU34" s="594"/>
      <c r="CV34" s="594"/>
      <c r="CW34" s="594"/>
      <c r="CX34" s="594"/>
      <c r="CY34" s="595"/>
      <c r="CZ34" s="627">
        <v>19.8</v>
      </c>
      <c r="DA34" s="628"/>
      <c r="DB34" s="628"/>
      <c r="DC34" s="629"/>
      <c r="DD34" s="602">
        <v>1717308</v>
      </c>
      <c r="DE34" s="594"/>
      <c r="DF34" s="594"/>
      <c r="DG34" s="594"/>
      <c r="DH34" s="594"/>
      <c r="DI34" s="594"/>
      <c r="DJ34" s="594"/>
      <c r="DK34" s="595"/>
      <c r="DL34" s="602">
        <v>1402594</v>
      </c>
      <c r="DM34" s="594"/>
      <c r="DN34" s="594"/>
      <c r="DO34" s="594"/>
      <c r="DP34" s="594"/>
      <c r="DQ34" s="594"/>
      <c r="DR34" s="594"/>
      <c r="DS34" s="594"/>
      <c r="DT34" s="594"/>
      <c r="DU34" s="594"/>
      <c r="DV34" s="595"/>
      <c r="DW34" s="598">
        <v>21.9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542713</v>
      </c>
      <c r="S35" s="594"/>
      <c r="T35" s="594"/>
      <c r="U35" s="594"/>
      <c r="V35" s="594"/>
      <c r="W35" s="594"/>
      <c r="X35" s="594"/>
      <c r="Y35" s="595"/>
      <c r="Z35" s="596">
        <v>5.2</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1352406</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72286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80475</v>
      </c>
      <c r="CS35" s="625"/>
      <c r="CT35" s="625"/>
      <c r="CU35" s="625"/>
      <c r="CV35" s="625"/>
      <c r="CW35" s="625"/>
      <c r="CX35" s="625"/>
      <c r="CY35" s="626"/>
      <c r="CZ35" s="627">
        <v>0.8</v>
      </c>
      <c r="DA35" s="628"/>
      <c r="DB35" s="628"/>
      <c r="DC35" s="629"/>
      <c r="DD35" s="602">
        <v>69561</v>
      </c>
      <c r="DE35" s="625"/>
      <c r="DF35" s="625"/>
      <c r="DG35" s="625"/>
      <c r="DH35" s="625"/>
      <c r="DI35" s="625"/>
      <c r="DJ35" s="625"/>
      <c r="DK35" s="626"/>
      <c r="DL35" s="602">
        <v>69561</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10473113</v>
      </c>
      <c r="S36" s="666"/>
      <c r="T36" s="666"/>
      <c r="U36" s="666"/>
      <c r="V36" s="666"/>
      <c r="W36" s="666"/>
      <c r="X36" s="666"/>
      <c r="Y36" s="667"/>
      <c r="Z36" s="668">
        <v>100</v>
      </c>
      <c r="AA36" s="668"/>
      <c r="AB36" s="668"/>
      <c r="AC36" s="668"/>
      <c r="AD36" s="669">
        <v>5858638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475000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38346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301743</v>
      </c>
      <c r="CS36" s="594"/>
      <c r="CT36" s="594"/>
      <c r="CU36" s="594"/>
      <c r="CV36" s="594"/>
      <c r="CW36" s="594"/>
      <c r="CX36" s="594"/>
      <c r="CY36" s="595"/>
      <c r="CZ36" s="627">
        <v>2.9</v>
      </c>
      <c r="DA36" s="628"/>
      <c r="DB36" s="628"/>
      <c r="DC36" s="629"/>
      <c r="DD36" s="602">
        <v>280465</v>
      </c>
      <c r="DE36" s="594"/>
      <c r="DF36" s="594"/>
      <c r="DG36" s="594"/>
      <c r="DH36" s="594"/>
      <c r="DI36" s="594"/>
      <c r="DJ36" s="594"/>
      <c r="DK36" s="595"/>
      <c r="DL36" s="602">
        <v>246152</v>
      </c>
      <c r="DM36" s="594"/>
      <c r="DN36" s="594"/>
      <c r="DO36" s="594"/>
      <c r="DP36" s="594"/>
      <c r="DQ36" s="594"/>
      <c r="DR36" s="594"/>
      <c r="DS36" s="594"/>
      <c r="DT36" s="594"/>
      <c r="DU36" s="594"/>
      <c r="DV36" s="595"/>
      <c r="DW36" s="598">
        <v>3.8</v>
      </c>
      <c r="DX36" s="623"/>
      <c r="DY36" s="623"/>
      <c r="DZ36" s="623"/>
      <c r="EA36" s="623"/>
      <c r="EB36" s="623"/>
      <c r="EC36" s="624"/>
    </row>
    <row r="37" spans="2:133" ht="11.25" customHeight="1">
      <c r="AQ37" s="672" t="s">
        <v>314</v>
      </c>
      <c r="AR37" s="673"/>
      <c r="AS37" s="673"/>
      <c r="AT37" s="673"/>
      <c r="AU37" s="673"/>
      <c r="AV37" s="673"/>
      <c r="AW37" s="673"/>
      <c r="AX37" s="673"/>
      <c r="AY37" s="674"/>
      <c r="AZ37" s="593">
        <v>3224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4349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1709</v>
      </c>
      <c r="CS37" s="625"/>
      <c r="CT37" s="625"/>
      <c r="CU37" s="625"/>
      <c r="CV37" s="625"/>
      <c r="CW37" s="625"/>
      <c r="CX37" s="625"/>
      <c r="CY37" s="626"/>
      <c r="CZ37" s="627">
        <v>0</v>
      </c>
      <c r="DA37" s="628"/>
      <c r="DB37" s="628"/>
      <c r="DC37" s="629"/>
      <c r="DD37" s="602">
        <v>1709</v>
      </c>
      <c r="DE37" s="625"/>
      <c r="DF37" s="625"/>
      <c r="DG37" s="625"/>
      <c r="DH37" s="625"/>
      <c r="DI37" s="625"/>
      <c r="DJ37" s="625"/>
      <c r="DK37" s="626"/>
      <c r="DL37" s="602">
        <v>1542</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7226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1349182</v>
      </c>
      <c r="CS38" s="594"/>
      <c r="CT38" s="594"/>
      <c r="CU38" s="594"/>
      <c r="CV38" s="594"/>
      <c r="CW38" s="594"/>
      <c r="CX38" s="594"/>
      <c r="CY38" s="595"/>
      <c r="CZ38" s="627">
        <v>13</v>
      </c>
      <c r="DA38" s="628"/>
      <c r="DB38" s="628"/>
      <c r="DC38" s="629"/>
      <c r="DD38" s="602">
        <v>1207422</v>
      </c>
      <c r="DE38" s="594"/>
      <c r="DF38" s="594"/>
      <c r="DG38" s="594"/>
      <c r="DH38" s="594"/>
      <c r="DI38" s="594"/>
      <c r="DJ38" s="594"/>
      <c r="DK38" s="595"/>
      <c r="DL38" s="602">
        <v>979973</v>
      </c>
      <c r="DM38" s="594"/>
      <c r="DN38" s="594"/>
      <c r="DO38" s="594"/>
      <c r="DP38" s="594"/>
      <c r="DQ38" s="594"/>
      <c r="DR38" s="594"/>
      <c r="DS38" s="594"/>
      <c r="DT38" s="594"/>
      <c r="DU38" s="594"/>
      <c r="DV38" s="595"/>
      <c r="DW38" s="598">
        <v>15.3</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114177</v>
      </c>
      <c r="CS39" s="625"/>
      <c r="CT39" s="625"/>
      <c r="CU39" s="625"/>
      <c r="CV39" s="625"/>
      <c r="CW39" s="625"/>
      <c r="CX39" s="625"/>
      <c r="CY39" s="626"/>
      <c r="CZ39" s="627">
        <v>1.1000000000000001</v>
      </c>
      <c r="DA39" s="628"/>
      <c r="DB39" s="628"/>
      <c r="DC39" s="629"/>
      <c r="DD39" s="602">
        <v>113335</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229067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96</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21325</v>
      </c>
      <c r="CS40" s="594"/>
      <c r="CT40" s="594"/>
      <c r="CU40" s="594"/>
      <c r="CV40" s="594"/>
      <c r="CW40" s="594"/>
      <c r="CX40" s="594"/>
      <c r="CY40" s="595"/>
      <c r="CZ40" s="627">
        <v>0.2</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645115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1237660</v>
      </c>
      <c r="CS42" s="594"/>
      <c r="CT42" s="594"/>
      <c r="CU42" s="594"/>
      <c r="CV42" s="594"/>
      <c r="CW42" s="594"/>
      <c r="CX42" s="594"/>
      <c r="CY42" s="595"/>
      <c r="CZ42" s="627">
        <v>11.9</v>
      </c>
      <c r="DA42" s="676"/>
      <c r="DB42" s="676"/>
      <c r="DC42" s="677"/>
      <c r="DD42" s="602">
        <v>277446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55033</v>
      </c>
      <c r="CS43" s="625"/>
      <c r="CT43" s="625"/>
      <c r="CU43" s="625"/>
      <c r="CV43" s="625"/>
      <c r="CW43" s="625"/>
      <c r="CX43" s="625"/>
      <c r="CY43" s="626"/>
      <c r="CZ43" s="627">
        <v>0.5</v>
      </c>
      <c r="DA43" s="628"/>
      <c r="DB43" s="628"/>
      <c r="DC43" s="629"/>
      <c r="DD43" s="602">
        <v>55033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1223682</v>
      </c>
      <c r="CS44" s="594"/>
      <c r="CT44" s="594"/>
      <c r="CU44" s="594"/>
      <c r="CV44" s="594"/>
      <c r="CW44" s="594"/>
      <c r="CX44" s="594"/>
      <c r="CY44" s="595"/>
      <c r="CZ44" s="627">
        <v>11.8</v>
      </c>
      <c r="DA44" s="676"/>
      <c r="DB44" s="676"/>
      <c r="DC44" s="677"/>
      <c r="DD44" s="602">
        <v>268606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878322</v>
      </c>
      <c r="CS45" s="625"/>
      <c r="CT45" s="625"/>
      <c r="CU45" s="625"/>
      <c r="CV45" s="625"/>
      <c r="CW45" s="625"/>
      <c r="CX45" s="625"/>
      <c r="CY45" s="626"/>
      <c r="CZ45" s="627">
        <v>8.5</v>
      </c>
      <c r="DA45" s="628"/>
      <c r="DB45" s="628"/>
      <c r="DC45" s="629"/>
      <c r="DD45" s="602">
        <v>107328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313389</v>
      </c>
      <c r="CS46" s="594"/>
      <c r="CT46" s="594"/>
      <c r="CU46" s="594"/>
      <c r="CV46" s="594"/>
      <c r="CW46" s="594"/>
      <c r="CX46" s="594"/>
      <c r="CY46" s="595"/>
      <c r="CZ46" s="627">
        <v>3</v>
      </c>
      <c r="DA46" s="676"/>
      <c r="DB46" s="676"/>
      <c r="DC46" s="677"/>
      <c r="DD46" s="602">
        <v>158007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13978</v>
      </c>
      <c r="CS47" s="625"/>
      <c r="CT47" s="625"/>
      <c r="CU47" s="625"/>
      <c r="CV47" s="625"/>
      <c r="CW47" s="625"/>
      <c r="CX47" s="625"/>
      <c r="CY47" s="626"/>
      <c r="CZ47" s="627">
        <v>0.1</v>
      </c>
      <c r="DA47" s="628"/>
      <c r="DB47" s="628"/>
      <c r="DC47" s="629"/>
      <c r="DD47" s="602">
        <v>8840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10380601</v>
      </c>
      <c r="CS49" s="661"/>
      <c r="CT49" s="661"/>
      <c r="CU49" s="661"/>
      <c r="CV49" s="661"/>
      <c r="CW49" s="661"/>
      <c r="CX49" s="661"/>
      <c r="CY49" s="688"/>
      <c r="CZ49" s="689">
        <v>100</v>
      </c>
      <c r="DA49" s="690"/>
      <c r="DB49" s="690"/>
      <c r="DC49" s="691"/>
      <c r="DD49" s="692">
        <v>7352847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10473</v>
      </c>
      <c r="R7" s="723"/>
      <c r="S7" s="723"/>
      <c r="T7" s="723"/>
      <c r="U7" s="723"/>
      <c r="V7" s="723">
        <v>10380</v>
      </c>
      <c r="W7" s="723"/>
      <c r="X7" s="723"/>
      <c r="Y7" s="723"/>
      <c r="Z7" s="723"/>
      <c r="AA7" s="723">
        <v>93</v>
      </c>
      <c r="AB7" s="723"/>
      <c r="AC7" s="723"/>
      <c r="AD7" s="723"/>
      <c r="AE7" s="724"/>
      <c r="AF7" s="725">
        <v>55</v>
      </c>
      <c r="AG7" s="726"/>
      <c r="AH7" s="726"/>
      <c r="AI7" s="726"/>
      <c r="AJ7" s="727"/>
      <c r="AK7" s="762">
        <v>354</v>
      </c>
      <c r="AL7" s="763"/>
      <c r="AM7" s="763"/>
      <c r="AN7" s="763"/>
      <c r="AO7" s="763"/>
      <c r="AP7" s="763">
        <v>10572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-211</v>
      </c>
      <c r="CI7" s="760"/>
      <c r="CJ7" s="760"/>
      <c r="CK7" s="760"/>
      <c r="CL7" s="761"/>
      <c r="CM7" s="759">
        <v>1573</v>
      </c>
      <c r="CN7" s="760"/>
      <c r="CO7" s="760"/>
      <c r="CP7" s="760"/>
      <c r="CQ7" s="761"/>
      <c r="CR7" s="759">
        <v>0</v>
      </c>
      <c r="CS7" s="760"/>
      <c r="CT7" s="760"/>
      <c r="CU7" s="760"/>
      <c r="CV7" s="761"/>
      <c r="CW7" s="759">
        <v>27</v>
      </c>
      <c r="CX7" s="760"/>
      <c r="CY7" s="760"/>
      <c r="CZ7" s="760"/>
      <c r="DA7" s="761"/>
      <c r="DB7" s="759">
        <v>18</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533</v>
      </c>
      <c r="AB8" s="747"/>
      <c r="AC8" s="747"/>
      <c r="AD8" s="747"/>
      <c r="AE8" s="748"/>
      <c r="AF8" s="749" t="s">
        <v>366</v>
      </c>
      <c r="AG8" s="750"/>
      <c r="AH8" s="750"/>
      <c r="AI8" s="750"/>
      <c r="AJ8" s="751"/>
      <c r="AK8" s="752" t="s">
        <v>535</v>
      </c>
      <c r="AL8" s="753"/>
      <c r="AM8" s="753"/>
      <c r="AN8" s="753"/>
      <c r="AO8" s="753"/>
      <c r="AP8" s="753" t="s">
        <v>535</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v>
      </c>
      <c r="R9" s="747"/>
      <c r="S9" s="747"/>
      <c r="T9" s="747"/>
      <c r="U9" s="747"/>
      <c r="V9" s="747">
        <v>4</v>
      </c>
      <c r="W9" s="747"/>
      <c r="X9" s="747"/>
      <c r="Y9" s="747"/>
      <c r="Z9" s="747"/>
      <c r="AA9" s="747" t="s">
        <v>534</v>
      </c>
      <c r="AB9" s="747"/>
      <c r="AC9" s="747"/>
      <c r="AD9" s="747"/>
      <c r="AE9" s="748"/>
      <c r="AF9" s="749" t="s">
        <v>111</v>
      </c>
      <c r="AG9" s="750"/>
      <c r="AH9" s="750"/>
      <c r="AI9" s="750"/>
      <c r="AJ9" s="751"/>
      <c r="AK9" s="752">
        <v>4</v>
      </c>
      <c r="AL9" s="753"/>
      <c r="AM9" s="753"/>
      <c r="AN9" s="753"/>
      <c r="AO9" s="753"/>
      <c r="AP9" s="753" t="s">
        <v>535</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10473</v>
      </c>
      <c r="R23" s="782"/>
      <c r="S23" s="782"/>
      <c r="T23" s="782"/>
      <c r="U23" s="782"/>
      <c r="V23" s="782">
        <v>10381</v>
      </c>
      <c r="W23" s="782"/>
      <c r="X23" s="782"/>
      <c r="Y23" s="782"/>
      <c r="Z23" s="782"/>
      <c r="AA23" s="782">
        <v>93</v>
      </c>
      <c r="AB23" s="782"/>
      <c r="AC23" s="782"/>
      <c r="AD23" s="782"/>
      <c r="AE23" s="783"/>
      <c r="AF23" s="784">
        <v>55</v>
      </c>
      <c r="AG23" s="782"/>
      <c r="AH23" s="782"/>
      <c r="AI23" s="782"/>
      <c r="AJ23" s="785"/>
      <c r="AK23" s="786"/>
      <c r="AL23" s="787"/>
      <c r="AM23" s="787"/>
      <c r="AN23" s="787"/>
      <c r="AO23" s="787"/>
      <c r="AP23" s="782">
        <v>10572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3587</v>
      </c>
      <c r="R28" s="811"/>
      <c r="S28" s="811"/>
      <c r="T28" s="811"/>
      <c r="U28" s="811"/>
      <c r="V28" s="811">
        <v>3514</v>
      </c>
      <c r="W28" s="811"/>
      <c r="X28" s="811"/>
      <c r="Y28" s="811"/>
      <c r="Z28" s="811"/>
      <c r="AA28" s="811">
        <v>72</v>
      </c>
      <c r="AB28" s="811"/>
      <c r="AC28" s="811"/>
      <c r="AD28" s="811"/>
      <c r="AE28" s="812"/>
      <c r="AF28" s="813">
        <v>72</v>
      </c>
      <c r="AG28" s="811"/>
      <c r="AH28" s="811"/>
      <c r="AI28" s="811"/>
      <c r="AJ28" s="814"/>
      <c r="AK28" s="815">
        <v>240</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403</v>
      </c>
      <c r="R29" s="747"/>
      <c r="S29" s="747"/>
      <c r="T29" s="747"/>
      <c r="U29" s="747"/>
      <c r="V29" s="747">
        <v>391</v>
      </c>
      <c r="W29" s="747"/>
      <c r="X29" s="747"/>
      <c r="Y29" s="747"/>
      <c r="Z29" s="747"/>
      <c r="AA29" s="747">
        <v>12</v>
      </c>
      <c r="AB29" s="747"/>
      <c r="AC29" s="747"/>
      <c r="AD29" s="747"/>
      <c r="AE29" s="748"/>
      <c r="AF29" s="749">
        <v>12</v>
      </c>
      <c r="AG29" s="750"/>
      <c r="AH29" s="750"/>
      <c r="AI29" s="750"/>
      <c r="AJ29" s="751"/>
      <c r="AK29" s="818">
        <v>73</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1977</v>
      </c>
      <c r="R30" s="747"/>
      <c r="S30" s="747"/>
      <c r="T30" s="747"/>
      <c r="U30" s="747"/>
      <c r="V30" s="747">
        <v>1867</v>
      </c>
      <c r="W30" s="747"/>
      <c r="X30" s="747"/>
      <c r="Y30" s="747"/>
      <c r="Z30" s="747"/>
      <c r="AA30" s="747">
        <v>110</v>
      </c>
      <c r="AB30" s="747"/>
      <c r="AC30" s="747"/>
      <c r="AD30" s="747"/>
      <c r="AE30" s="748"/>
      <c r="AF30" s="749">
        <v>110</v>
      </c>
      <c r="AG30" s="750"/>
      <c r="AH30" s="750"/>
      <c r="AI30" s="750"/>
      <c r="AJ30" s="751"/>
      <c r="AK30" s="818">
        <v>361</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645</v>
      </c>
      <c r="R31" s="747"/>
      <c r="S31" s="747"/>
      <c r="T31" s="747"/>
      <c r="U31" s="747"/>
      <c r="V31" s="747">
        <v>492</v>
      </c>
      <c r="W31" s="747"/>
      <c r="X31" s="747"/>
      <c r="Y31" s="747"/>
      <c r="Z31" s="747"/>
      <c r="AA31" s="747">
        <v>153</v>
      </c>
      <c r="AB31" s="747"/>
      <c r="AC31" s="747"/>
      <c r="AD31" s="747"/>
      <c r="AE31" s="748"/>
      <c r="AF31" s="749">
        <v>1580</v>
      </c>
      <c r="AG31" s="750"/>
      <c r="AH31" s="750"/>
      <c r="AI31" s="750"/>
      <c r="AJ31" s="751"/>
      <c r="AK31" s="818">
        <v>3</v>
      </c>
      <c r="AL31" s="819"/>
      <c r="AM31" s="819"/>
      <c r="AN31" s="819"/>
      <c r="AO31" s="819"/>
      <c r="AP31" s="819">
        <v>436</v>
      </c>
      <c r="AQ31" s="819"/>
      <c r="AR31" s="819"/>
      <c r="AS31" s="819"/>
      <c r="AT31" s="819"/>
      <c r="AU31" s="819">
        <v>62</v>
      </c>
      <c r="AV31" s="819"/>
      <c r="AW31" s="819"/>
      <c r="AX31" s="819"/>
      <c r="AY31" s="819"/>
      <c r="AZ31" s="820" t="s">
        <v>536</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1322</v>
      </c>
      <c r="R32" s="747"/>
      <c r="S32" s="747"/>
      <c r="T32" s="747"/>
      <c r="U32" s="747"/>
      <c r="V32" s="747">
        <v>1293</v>
      </c>
      <c r="W32" s="747"/>
      <c r="X32" s="747"/>
      <c r="Y32" s="747"/>
      <c r="Z32" s="747"/>
      <c r="AA32" s="747">
        <v>29</v>
      </c>
      <c r="AB32" s="747"/>
      <c r="AC32" s="747"/>
      <c r="AD32" s="747"/>
      <c r="AE32" s="748"/>
      <c r="AF32" s="749">
        <v>29</v>
      </c>
      <c r="AG32" s="750"/>
      <c r="AH32" s="750"/>
      <c r="AI32" s="750"/>
      <c r="AJ32" s="751"/>
      <c r="AK32" s="818">
        <v>475</v>
      </c>
      <c r="AL32" s="819"/>
      <c r="AM32" s="819"/>
      <c r="AN32" s="819"/>
      <c r="AO32" s="819"/>
      <c r="AP32" s="819">
        <v>6888</v>
      </c>
      <c r="AQ32" s="819"/>
      <c r="AR32" s="819"/>
      <c r="AS32" s="819"/>
      <c r="AT32" s="819"/>
      <c r="AU32" s="819">
        <v>4374</v>
      </c>
      <c r="AV32" s="819"/>
      <c r="AW32" s="819"/>
      <c r="AX32" s="819"/>
      <c r="AY32" s="819"/>
      <c r="AZ32" s="820" t="s">
        <v>536</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1804</v>
      </c>
      <c r="AG63" s="830"/>
      <c r="AH63" s="830"/>
      <c r="AI63" s="830"/>
      <c r="AJ63" s="831"/>
      <c r="AK63" s="832"/>
      <c r="AL63" s="827"/>
      <c r="AM63" s="827"/>
      <c r="AN63" s="827"/>
      <c r="AO63" s="827"/>
      <c r="AP63" s="830">
        <v>7324</v>
      </c>
      <c r="AQ63" s="830"/>
      <c r="AR63" s="830"/>
      <c r="AS63" s="830"/>
      <c r="AT63" s="830"/>
      <c r="AU63" s="830">
        <v>4436</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133</v>
      </c>
      <c r="R68" s="854"/>
      <c r="S68" s="854"/>
      <c r="T68" s="854"/>
      <c r="U68" s="854"/>
      <c r="V68" s="854">
        <v>130</v>
      </c>
      <c r="W68" s="854"/>
      <c r="X68" s="854"/>
      <c r="Y68" s="854"/>
      <c r="Z68" s="854"/>
      <c r="AA68" s="854">
        <v>2</v>
      </c>
      <c r="AB68" s="854"/>
      <c r="AC68" s="854"/>
      <c r="AD68" s="854"/>
      <c r="AE68" s="854"/>
      <c r="AF68" s="854">
        <v>2</v>
      </c>
      <c r="AG68" s="854"/>
      <c r="AH68" s="854"/>
      <c r="AI68" s="854"/>
      <c r="AJ68" s="854"/>
      <c r="AK68" s="854" t="s">
        <v>536</v>
      </c>
      <c r="AL68" s="854"/>
      <c r="AM68" s="854"/>
      <c r="AN68" s="854"/>
      <c r="AO68" s="854"/>
      <c r="AP68" s="854" t="s">
        <v>536</v>
      </c>
      <c r="AQ68" s="854"/>
      <c r="AR68" s="854"/>
      <c r="AS68" s="854"/>
      <c r="AT68" s="854"/>
      <c r="AU68" s="854" t="s">
        <v>536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538</v>
      </c>
      <c r="C69" s="862"/>
      <c r="D69" s="862"/>
      <c r="E69" s="862"/>
      <c r="F69" s="862"/>
      <c r="G69" s="862"/>
      <c r="H69" s="862"/>
      <c r="I69" s="862"/>
      <c r="J69" s="862"/>
      <c r="K69" s="862"/>
      <c r="L69" s="862"/>
      <c r="M69" s="862"/>
      <c r="N69" s="862"/>
      <c r="O69" s="862"/>
      <c r="P69" s="863"/>
      <c r="Q69" s="864">
        <v>194</v>
      </c>
      <c r="R69" s="819"/>
      <c r="S69" s="819"/>
      <c r="T69" s="819"/>
      <c r="U69" s="819"/>
      <c r="V69" s="819">
        <v>166</v>
      </c>
      <c r="W69" s="819"/>
      <c r="X69" s="819"/>
      <c r="Y69" s="819"/>
      <c r="Z69" s="819"/>
      <c r="AA69" s="819">
        <v>28</v>
      </c>
      <c r="AB69" s="819"/>
      <c r="AC69" s="819"/>
      <c r="AD69" s="819"/>
      <c r="AE69" s="819"/>
      <c r="AF69" s="819">
        <v>28</v>
      </c>
      <c r="AG69" s="819"/>
      <c r="AH69" s="819"/>
      <c r="AI69" s="819"/>
      <c r="AJ69" s="819"/>
      <c r="AK69" s="819">
        <v>11</v>
      </c>
      <c r="AL69" s="819"/>
      <c r="AM69" s="819"/>
      <c r="AN69" s="819"/>
      <c r="AO69" s="819"/>
      <c r="AP69" s="819" t="s">
        <v>478</v>
      </c>
      <c r="AQ69" s="819"/>
      <c r="AR69" s="819"/>
      <c r="AS69" s="819"/>
      <c r="AT69" s="819"/>
      <c r="AU69" s="819" t="s">
        <v>478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539</v>
      </c>
      <c r="C70" s="862"/>
      <c r="D70" s="862"/>
      <c r="E70" s="862"/>
      <c r="F70" s="862"/>
      <c r="G70" s="862"/>
      <c r="H70" s="862"/>
      <c r="I70" s="862"/>
      <c r="J70" s="862"/>
      <c r="K70" s="862"/>
      <c r="L70" s="862"/>
      <c r="M70" s="862"/>
      <c r="N70" s="862"/>
      <c r="O70" s="862"/>
      <c r="P70" s="863"/>
      <c r="Q70" s="864">
        <v>998134</v>
      </c>
      <c r="R70" s="819"/>
      <c r="S70" s="819"/>
      <c r="T70" s="819"/>
      <c r="U70" s="819"/>
      <c r="V70" s="819">
        <v>966662</v>
      </c>
      <c r="W70" s="819"/>
      <c r="X70" s="819"/>
      <c r="Y70" s="819"/>
      <c r="Z70" s="819"/>
      <c r="AA70" s="819">
        <v>31472</v>
      </c>
      <c r="AB70" s="819"/>
      <c r="AC70" s="819"/>
      <c r="AD70" s="819"/>
      <c r="AE70" s="819"/>
      <c r="AF70" s="819">
        <v>31472</v>
      </c>
      <c r="AG70" s="819"/>
      <c r="AH70" s="819"/>
      <c r="AI70" s="819"/>
      <c r="AJ70" s="819"/>
      <c r="AK70" s="819">
        <v>5942</v>
      </c>
      <c r="AL70" s="819"/>
      <c r="AM70" s="819"/>
      <c r="AN70" s="819"/>
      <c r="AO70" s="819"/>
      <c r="AP70" s="819" t="s">
        <v>478</v>
      </c>
      <c r="AQ70" s="819"/>
      <c r="AR70" s="819"/>
      <c r="AS70" s="819"/>
      <c r="AT70" s="819"/>
      <c r="AU70" s="819" t="s">
        <v>478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540</v>
      </c>
      <c r="C71" s="862"/>
      <c r="D71" s="862"/>
      <c r="E71" s="862"/>
      <c r="F71" s="862"/>
      <c r="G71" s="862"/>
      <c r="H71" s="862"/>
      <c r="I71" s="862"/>
      <c r="J71" s="862"/>
      <c r="K71" s="862"/>
      <c r="L71" s="862"/>
      <c r="M71" s="862"/>
      <c r="N71" s="862"/>
      <c r="O71" s="862"/>
      <c r="P71" s="863"/>
      <c r="Q71" s="864">
        <v>43564</v>
      </c>
      <c r="R71" s="819"/>
      <c r="S71" s="819"/>
      <c r="T71" s="819"/>
      <c r="U71" s="819"/>
      <c r="V71" s="819">
        <v>37771</v>
      </c>
      <c r="W71" s="819"/>
      <c r="X71" s="819"/>
      <c r="Y71" s="819"/>
      <c r="Z71" s="819"/>
      <c r="AA71" s="819">
        <v>5792</v>
      </c>
      <c r="AB71" s="819"/>
      <c r="AC71" s="819"/>
      <c r="AD71" s="819"/>
      <c r="AE71" s="819"/>
      <c r="AF71" s="819">
        <v>29201</v>
      </c>
      <c r="AG71" s="819"/>
      <c r="AH71" s="819"/>
      <c r="AI71" s="819"/>
      <c r="AJ71" s="819"/>
      <c r="AK71" s="819" t="s">
        <v>478</v>
      </c>
      <c r="AL71" s="819"/>
      <c r="AM71" s="819"/>
      <c r="AN71" s="819"/>
      <c r="AO71" s="819"/>
      <c r="AP71" s="819">
        <v>144908</v>
      </c>
      <c r="AQ71" s="819"/>
      <c r="AR71" s="819"/>
      <c r="AS71" s="819"/>
      <c r="AT71" s="819"/>
      <c r="AU71" s="819" t="s">
        <v>478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541</v>
      </c>
      <c r="C72" s="862"/>
      <c r="D72" s="862"/>
      <c r="E72" s="862"/>
      <c r="F72" s="862"/>
      <c r="G72" s="862"/>
      <c r="H72" s="862"/>
      <c r="I72" s="862"/>
      <c r="J72" s="862"/>
      <c r="K72" s="862"/>
      <c r="L72" s="862"/>
      <c r="M72" s="862"/>
      <c r="N72" s="862"/>
      <c r="O72" s="862"/>
      <c r="P72" s="863"/>
      <c r="Q72" s="864">
        <v>9051</v>
      </c>
      <c r="R72" s="819"/>
      <c r="S72" s="819"/>
      <c r="T72" s="819"/>
      <c r="U72" s="819"/>
      <c r="V72" s="819">
        <v>6088</v>
      </c>
      <c r="W72" s="819"/>
      <c r="X72" s="819"/>
      <c r="Y72" s="819"/>
      <c r="Z72" s="819"/>
      <c r="AA72" s="819">
        <v>2963</v>
      </c>
      <c r="AB72" s="819"/>
      <c r="AC72" s="819"/>
      <c r="AD72" s="819"/>
      <c r="AE72" s="819"/>
      <c r="AF72" s="819">
        <v>14577</v>
      </c>
      <c r="AG72" s="819"/>
      <c r="AH72" s="819"/>
      <c r="AI72" s="819"/>
      <c r="AJ72" s="819"/>
      <c r="AK72" s="819" t="s">
        <v>478</v>
      </c>
      <c r="AL72" s="819"/>
      <c r="AM72" s="819"/>
      <c r="AN72" s="819"/>
      <c r="AO72" s="819"/>
      <c r="AP72" s="819">
        <v>19295</v>
      </c>
      <c r="AQ72" s="819"/>
      <c r="AR72" s="819"/>
      <c r="AS72" s="819"/>
      <c r="AT72" s="819"/>
      <c r="AU72" s="819" t="s">
        <v>478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75280</v>
      </c>
      <c r="AG88" s="830"/>
      <c r="AH88" s="830"/>
      <c r="AI88" s="830"/>
      <c r="AJ88" s="830"/>
      <c r="AK88" s="827"/>
      <c r="AL88" s="827"/>
      <c r="AM88" s="827"/>
      <c r="AN88" s="827"/>
      <c r="AO88" s="827"/>
      <c r="AP88" s="830">
        <v>164203</v>
      </c>
      <c r="AQ88" s="830"/>
      <c r="AR88" s="830"/>
      <c r="AS88" s="830"/>
      <c r="AT88" s="830"/>
      <c r="AU88" s="830" t="s">
        <v>542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0</v>
      </c>
      <c r="CS102" s="838"/>
      <c r="CT102" s="838"/>
      <c r="CU102" s="838"/>
      <c r="CV102" s="881"/>
      <c r="CW102" s="880">
        <v>27</v>
      </c>
      <c r="CX102" s="838"/>
      <c r="CY102" s="838"/>
      <c r="CZ102" s="838"/>
      <c r="DA102" s="881"/>
      <c r="DB102" s="880">
        <v>18</v>
      </c>
      <c r="DC102" s="838"/>
      <c r="DD102" s="838"/>
      <c r="DE102" s="838"/>
      <c r="DF102" s="881"/>
      <c r="DG102" s="880" t="s">
        <v>545</v>
      </c>
      <c r="DH102" s="838"/>
      <c r="DI102" s="838"/>
      <c r="DJ102" s="838"/>
      <c r="DK102" s="881"/>
      <c r="DL102" s="880" t="s">
        <v>545</v>
      </c>
      <c r="DM102" s="838"/>
      <c r="DN102" s="838"/>
      <c r="DO102" s="838"/>
      <c r="DP102" s="881"/>
      <c r="DQ102" s="880" t="s">
        <v>545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1300726</v>
      </c>
      <c r="AB110" s="890"/>
      <c r="AC110" s="890"/>
      <c r="AD110" s="890"/>
      <c r="AE110" s="891"/>
      <c r="AF110" s="892">
        <v>1229921</v>
      </c>
      <c r="AG110" s="890"/>
      <c r="AH110" s="890"/>
      <c r="AI110" s="890"/>
      <c r="AJ110" s="891"/>
      <c r="AK110" s="892">
        <v>1166366</v>
      </c>
      <c r="AL110" s="890"/>
      <c r="AM110" s="890"/>
      <c r="AN110" s="890"/>
      <c r="AO110" s="891"/>
      <c r="AP110" s="893">
        <v>21.7</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11031239</v>
      </c>
      <c r="BR110" s="927"/>
      <c r="BS110" s="927"/>
      <c r="BT110" s="927"/>
      <c r="BU110" s="927"/>
      <c r="BV110" s="927">
        <v>10744951</v>
      </c>
      <c r="BW110" s="927"/>
      <c r="BX110" s="927"/>
      <c r="BY110" s="927"/>
      <c r="BZ110" s="927"/>
      <c r="CA110" s="927">
        <v>10572195</v>
      </c>
      <c r="CB110" s="927"/>
      <c r="CC110" s="927"/>
      <c r="CD110" s="927"/>
      <c r="CE110" s="927"/>
      <c r="CF110" s="941">
        <v>196.7</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50414</v>
      </c>
      <c r="BR111" s="920"/>
      <c r="BS111" s="920"/>
      <c r="BT111" s="920"/>
      <c r="BU111" s="920"/>
      <c r="BV111" s="920">
        <v>40585</v>
      </c>
      <c r="BW111" s="920"/>
      <c r="BX111" s="920"/>
      <c r="BY111" s="920"/>
      <c r="BZ111" s="920"/>
      <c r="CA111" s="920">
        <v>30603</v>
      </c>
      <c r="CB111" s="920"/>
      <c r="CC111" s="920"/>
      <c r="CD111" s="920"/>
      <c r="CE111" s="920"/>
      <c r="CF111" s="914">
        <v>0.6</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4955077</v>
      </c>
      <c r="BR112" s="920"/>
      <c r="BS112" s="920"/>
      <c r="BT112" s="920"/>
      <c r="BU112" s="920"/>
      <c r="BV112" s="920">
        <v>4683273</v>
      </c>
      <c r="BW112" s="920"/>
      <c r="BX112" s="920"/>
      <c r="BY112" s="920"/>
      <c r="BZ112" s="920"/>
      <c r="CA112" s="920">
        <v>4435869</v>
      </c>
      <c r="CB112" s="920"/>
      <c r="CC112" s="920"/>
      <c r="CD112" s="920"/>
      <c r="CE112" s="920"/>
      <c r="CF112" s="914">
        <v>82.5</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398596</v>
      </c>
      <c r="AB113" s="934"/>
      <c r="AC113" s="934"/>
      <c r="AD113" s="934"/>
      <c r="AE113" s="935"/>
      <c r="AF113" s="936">
        <v>394332</v>
      </c>
      <c r="AG113" s="934"/>
      <c r="AH113" s="934"/>
      <c r="AI113" s="934"/>
      <c r="AJ113" s="935"/>
      <c r="AK113" s="936">
        <v>393999</v>
      </c>
      <c r="AL113" s="934"/>
      <c r="AM113" s="934"/>
      <c r="AN113" s="934"/>
      <c r="AO113" s="935"/>
      <c r="AP113" s="937">
        <v>7.3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1353657</v>
      </c>
      <c r="BR114" s="920"/>
      <c r="BS114" s="920"/>
      <c r="BT114" s="920"/>
      <c r="BU114" s="920"/>
      <c r="BV114" s="920">
        <v>1127351</v>
      </c>
      <c r="BW114" s="920"/>
      <c r="BX114" s="920"/>
      <c r="BY114" s="920"/>
      <c r="BZ114" s="920"/>
      <c r="CA114" s="920">
        <v>997407</v>
      </c>
      <c r="CB114" s="920"/>
      <c r="CC114" s="920"/>
      <c r="CD114" s="920"/>
      <c r="CE114" s="920"/>
      <c r="CF114" s="914">
        <v>18.600000000000001</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10582</v>
      </c>
      <c r="AB115" s="934"/>
      <c r="AC115" s="934"/>
      <c r="AD115" s="934"/>
      <c r="AE115" s="935"/>
      <c r="AF115" s="936">
        <v>10582</v>
      </c>
      <c r="AG115" s="934"/>
      <c r="AH115" s="934"/>
      <c r="AI115" s="934"/>
      <c r="AJ115" s="935"/>
      <c r="AK115" s="936">
        <v>10582</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1709904</v>
      </c>
      <c r="AB117" s="966"/>
      <c r="AC117" s="966"/>
      <c r="AD117" s="966"/>
      <c r="AE117" s="967"/>
      <c r="AF117" s="965">
        <v>1634835</v>
      </c>
      <c r="AG117" s="966"/>
      <c r="AH117" s="966"/>
      <c r="AI117" s="966"/>
      <c r="AJ117" s="967"/>
      <c r="AK117" s="965">
        <v>1570947</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17390387</v>
      </c>
      <c r="BR118" s="986"/>
      <c r="BS118" s="986"/>
      <c r="BT118" s="986"/>
      <c r="BU118" s="986"/>
      <c r="BV118" s="986">
        <v>16596160</v>
      </c>
      <c r="BW118" s="986"/>
      <c r="BX118" s="986"/>
      <c r="BY118" s="986"/>
      <c r="BZ118" s="986"/>
      <c r="CA118" s="986">
        <v>16036074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4451273</v>
      </c>
      <c r="BR119" s="927"/>
      <c r="BS119" s="927"/>
      <c r="BT119" s="927"/>
      <c r="BU119" s="927"/>
      <c r="BV119" s="927">
        <v>5179516</v>
      </c>
      <c r="BW119" s="927"/>
      <c r="BX119" s="927"/>
      <c r="BY119" s="927"/>
      <c r="BZ119" s="927"/>
      <c r="CA119" s="927">
        <v>5115342</v>
      </c>
      <c r="CB119" s="927"/>
      <c r="CC119" s="927"/>
      <c r="CD119" s="927"/>
      <c r="CE119" s="927"/>
      <c r="CF119" s="941">
        <v>95.2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50414</v>
      </c>
      <c r="DH119" s="998"/>
      <c r="DI119" s="998"/>
      <c r="DJ119" s="998"/>
      <c r="DK119" s="999"/>
      <c r="DL119" s="1000">
        <v>40585</v>
      </c>
      <c r="DM119" s="998"/>
      <c r="DN119" s="998"/>
      <c r="DO119" s="998"/>
      <c r="DP119" s="999"/>
      <c r="DQ119" s="1000">
        <v>30603</v>
      </c>
      <c r="DR119" s="998"/>
      <c r="DS119" s="998"/>
      <c r="DT119" s="998"/>
      <c r="DU119" s="999"/>
      <c r="DV119" s="1001">
        <v>0.6</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3665391</v>
      </c>
      <c r="BR120" s="920"/>
      <c r="BS120" s="920"/>
      <c r="BT120" s="920"/>
      <c r="BU120" s="920"/>
      <c r="BV120" s="920">
        <v>3655351</v>
      </c>
      <c r="BW120" s="920"/>
      <c r="BX120" s="920"/>
      <c r="BY120" s="920"/>
      <c r="BZ120" s="920"/>
      <c r="CA120" s="920">
        <v>3595291</v>
      </c>
      <c r="CB120" s="920"/>
      <c r="CC120" s="920"/>
      <c r="CD120" s="920"/>
      <c r="CE120" s="920"/>
      <c r="CF120" s="914">
        <v>66.900000000000006</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4903860</v>
      </c>
      <c r="DH120" s="927"/>
      <c r="DI120" s="927"/>
      <c r="DJ120" s="927"/>
      <c r="DK120" s="927"/>
      <c r="DL120" s="927">
        <v>4627561</v>
      </c>
      <c r="DM120" s="927"/>
      <c r="DN120" s="927"/>
      <c r="DO120" s="927"/>
      <c r="DP120" s="927"/>
      <c r="DQ120" s="927">
        <v>4373989</v>
      </c>
      <c r="DR120" s="927"/>
      <c r="DS120" s="927"/>
      <c r="DT120" s="927"/>
      <c r="DU120" s="927"/>
      <c r="DV120" s="928">
        <v>81.400000000000006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10149624</v>
      </c>
      <c r="BR121" s="986"/>
      <c r="BS121" s="986"/>
      <c r="BT121" s="986"/>
      <c r="BU121" s="986"/>
      <c r="BV121" s="986">
        <v>10186880</v>
      </c>
      <c r="BW121" s="986"/>
      <c r="BX121" s="986"/>
      <c r="BY121" s="986"/>
      <c r="BZ121" s="986"/>
      <c r="CA121" s="986">
        <v>10035692</v>
      </c>
      <c r="CB121" s="986"/>
      <c r="CC121" s="986"/>
      <c r="CD121" s="986"/>
      <c r="CE121" s="986"/>
      <c r="CF121" s="1024">
        <v>186.7</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51217</v>
      </c>
      <c r="DH121" s="920"/>
      <c r="DI121" s="920"/>
      <c r="DJ121" s="920"/>
      <c r="DK121" s="920"/>
      <c r="DL121" s="920">
        <v>55712</v>
      </c>
      <c r="DM121" s="920"/>
      <c r="DN121" s="920"/>
      <c r="DO121" s="920"/>
      <c r="DP121" s="920"/>
      <c r="DQ121" s="920">
        <v>61880</v>
      </c>
      <c r="DR121" s="920"/>
      <c r="DS121" s="920"/>
      <c r="DT121" s="920"/>
      <c r="DU121" s="920"/>
      <c r="DV121" s="921">
        <v>1.2</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441</v>
      </c>
      <c r="AB122" s="959"/>
      <c r="AC122" s="959"/>
      <c r="AD122" s="959"/>
      <c r="AE122" s="960"/>
      <c r="AF122" s="961" t="s">
        <v>441</v>
      </c>
      <c r="AG122" s="959"/>
      <c r="AH122" s="959"/>
      <c r="AI122" s="959"/>
      <c r="AJ122" s="960"/>
      <c r="AK122" s="961" t="s">
        <v>441</v>
      </c>
      <c r="AL122" s="959"/>
      <c r="AM122" s="959"/>
      <c r="AN122" s="959"/>
      <c r="AO122" s="960"/>
      <c r="AP122" s="962" t="s">
        <v>441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18266288</v>
      </c>
      <c r="BR122" s="1035"/>
      <c r="BS122" s="1035"/>
      <c r="BT122" s="1035"/>
      <c r="BU122" s="1035"/>
      <c r="BV122" s="1035">
        <v>19021747</v>
      </c>
      <c r="BW122" s="1035"/>
      <c r="BX122" s="1035"/>
      <c r="BY122" s="1035"/>
      <c r="BZ122" s="1035"/>
      <c r="CA122" s="1035">
        <v>18746325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9676</v>
      </c>
      <c r="AB126" s="959"/>
      <c r="AC126" s="959"/>
      <c r="AD126" s="959"/>
      <c r="AE126" s="960"/>
      <c r="AF126" s="961">
        <v>9828</v>
      </c>
      <c r="AG126" s="959"/>
      <c r="AH126" s="959"/>
      <c r="AI126" s="959"/>
      <c r="AJ126" s="960"/>
      <c r="AK126" s="961">
        <v>9983</v>
      </c>
      <c r="AL126" s="959"/>
      <c r="AM126" s="959"/>
      <c r="AN126" s="959"/>
      <c r="AO126" s="960"/>
      <c r="AP126" s="962">
        <v>0.2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906</v>
      </c>
      <c r="AB127" s="959"/>
      <c r="AC127" s="959"/>
      <c r="AD127" s="959"/>
      <c r="AE127" s="960"/>
      <c r="AF127" s="961">
        <v>754</v>
      </c>
      <c r="AG127" s="959"/>
      <c r="AH127" s="959"/>
      <c r="AI127" s="959"/>
      <c r="AJ127" s="960"/>
      <c r="AK127" s="961">
        <v>599</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14.32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343987</v>
      </c>
      <c r="AB128" s="1090"/>
      <c r="AC128" s="1090"/>
      <c r="AD128" s="1090"/>
      <c r="AE128" s="1091"/>
      <c r="AF128" s="1092">
        <v>337002</v>
      </c>
      <c r="AG128" s="1090"/>
      <c r="AH128" s="1090"/>
      <c r="AI128" s="1090"/>
      <c r="AJ128" s="1091"/>
      <c r="AK128" s="1092">
        <v>342997</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19.32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6192796</v>
      </c>
      <c r="AB129" s="959"/>
      <c r="AC129" s="959"/>
      <c r="AD129" s="959"/>
      <c r="AE129" s="960"/>
      <c r="AF129" s="961">
        <v>6264536</v>
      </c>
      <c r="AG129" s="959"/>
      <c r="AH129" s="959"/>
      <c r="AI129" s="959"/>
      <c r="AJ129" s="960"/>
      <c r="AK129" s="961">
        <v>6277153</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849076</v>
      </c>
      <c r="AB130" s="959"/>
      <c r="AC130" s="959"/>
      <c r="AD130" s="959"/>
      <c r="AE130" s="960"/>
      <c r="AF130" s="961">
        <v>858683</v>
      </c>
      <c r="AG130" s="959"/>
      <c r="AH130" s="959"/>
      <c r="AI130" s="959"/>
      <c r="AJ130" s="960"/>
      <c r="AK130" s="961">
        <v>902916</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5343720</v>
      </c>
      <c r="AB131" s="998"/>
      <c r="AC131" s="998"/>
      <c r="AD131" s="998"/>
      <c r="AE131" s="999"/>
      <c r="AF131" s="1000">
        <v>5405853</v>
      </c>
      <c r="AG131" s="998"/>
      <c r="AH131" s="998"/>
      <c r="AI131" s="998"/>
      <c r="AJ131" s="999"/>
      <c r="AK131" s="1000">
        <v>5374237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9.6719326609999996</v>
      </c>
      <c r="AB132" s="1104"/>
      <c r="AC132" s="1104"/>
      <c r="AD132" s="1104"/>
      <c r="AE132" s="1105"/>
      <c r="AF132" s="1106">
        <v>8.1236023250000002</v>
      </c>
      <c r="AG132" s="1104"/>
      <c r="AH132" s="1104"/>
      <c r="AI132" s="1104"/>
      <c r="AJ132" s="1105"/>
      <c r="AK132" s="1106">
        <v>6.0480027209999996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10.5</v>
      </c>
      <c r="AB133" s="1111"/>
      <c r="AC133" s="1111"/>
      <c r="AD133" s="1111"/>
      <c r="AE133" s="1112"/>
      <c r="AF133" s="1110">
        <v>9.3000000000000007</v>
      </c>
      <c r="AG133" s="1111"/>
      <c r="AH133" s="1111"/>
      <c r="AI133" s="1111"/>
      <c r="AJ133" s="1112"/>
      <c r="AK133" s="1110">
        <v>7.9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1948279</v>
      </c>
      <c r="L9" s="264">
        <v>63443</v>
      </c>
      <c r="M9" s="265">
        <v>59313</v>
      </c>
      <c r="N9" s="266">
        <v>7</v>
      </c>
    </row>
    <row r="10" spans="1:16">
      <c r="A10" s="248"/>
      <c r="B10" s="244"/>
      <c r="C10" s="244"/>
      <c r="D10" s="244"/>
      <c r="E10" s="244"/>
      <c r="F10" s="244"/>
      <c r="G10" s="1119" t="s">
        <v>475</v>
      </c>
      <c r="H10" s="1120"/>
      <c r="I10" s="1120"/>
      <c r="J10" s="1121"/>
      <c r="K10" s="267">
        <v>226657</v>
      </c>
      <c r="L10" s="268">
        <v>7381</v>
      </c>
      <c r="M10" s="269">
        <v>5376</v>
      </c>
      <c r="N10" s="270">
        <v>37.299999999999997</v>
      </c>
    </row>
    <row r="11" spans="1:16" ht="13.5" customHeight="1">
      <c r="A11" s="248"/>
      <c r="B11" s="244"/>
      <c r="C11" s="244"/>
      <c r="D11" s="244"/>
      <c r="E11" s="244"/>
      <c r="F11" s="244"/>
      <c r="G11" s="1119" t="s">
        <v>476</v>
      </c>
      <c r="H11" s="1120"/>
      <c r="I11" s="1120"/>
      <c r="J11" s="1121"/>
      <c r="K11" s="267">
        <v>558</v>
      </c>
      <c r="L11" s="268">
        <v>18</v>
      </c>
      <c r="M11" s="269">
        <v>7786</v>
      </c>
      <c r="N11" s="270">
        <v>-99.8</v>
      </c>
    </row>
    <row r="12" spans="1:16" ht="13.5" customHeight="1">
      <c r="A12" s="248"/>
      <c r="B12" s="244"/>
      <c r="C12" s="244"/>
      <c r="D12" s="244"/>
      <c r="E12" s="244"/>
      <c r="F12" s="244"/>
      <c r="G12" s="1119" t="s">
        <v>477</v>
      </c>
      <c r="H12" s="1120"/>
      <c r="I12" s="1120"/>
      <c r="J12" s="1121"/>
      <c r="K12" s="267" t="s">
        <v>478</v>
      </c>
      <c r="L12" s="268" t="s">
        <v>478</v>
      </c>
      <c r="M12" s="269">
        <v>131</v>
      </c>
      <c r="N12" s="270" t="s">
        <v>478</v>
      </c>
    </row>
    <row r="13" spans="1:16" ht="13.5" customHeight="1">
      <c r="A13" s="248"/>
      <c r="B13" s="244"/>
      <c r="C13" s="244"/>
      <c r="D13" s="244"/>
      <c r="E13" s="244"/>
      <c r="F13" s="244"/>
      <c r="G13" s="1119" t="s">
        <v>479</v>
      </c>
      <c r="H13" s="1120"/>
      <c r="I13" s="1120"/>
      <c r="J13" s="1121"/>
      <c r="K13" s="267" t="s">
        <v>478</v>
      </c>
      <c r="L13" s="268" t="s">
        <v>478</v>
      </c>
      <c r="M13" s="269">
        <v>5</v>
      </c>
      <c r="N13" s="270" t="s">
        <v>478</v>
      </c>
    </row>
    <row r="14" spans="1:16" ht="13.5" customHeight="1">
      <c r="A14" s="248"/>
      <c r="B14" s="244"/>
      <c r="C14" s="244"/>
      <c r="D14" s="244"/>
      <c r="E14" s="244"/>
      <c r="F14" s="244"/>
      <c r="G14" s="1119" t="s">
        <v>480</v>
      </c>
      <c r="H14" s="1120"/>
      <c r="I14" s="1120"/>
      <c r="J14" s="1121"/>
      <c r="K14" s="267">
        <v>68637</v>
      </c>
      <c r="L14" s="268">
        <v>2235</v>
      </c>
      <c r="M14" s="269">
        <v>2777</v>
      </c>
      <c r="N14" s="270">
        <v>-19.5</v>
      </c>
    </row>
    <row r="15" spans="1:16" ht="13.5" customHeight="1">
      <c r="A15" s="248"/>
      <c r="B15" s="244"/>
      <c r="C15" s="244"/>
      <c r="D15" s="244"/>
      <c r="E15" s="244"/>
      <c r="F15" s="244"/>
      <c r="G15" s="1119" t="s">
        <v>481</v>
      </c>
      <c r="H15" s="1120"/>
      <c r="I15" s="1120"/>
      <c r="J15" s="1121"/>
      <c r="K15" s="267">
        <v>55033</v>
      </c>
      <c r="L15" s="268">
        <v>1792</v>
      </c>
      <c r="M15" s="269">
        <v>1317</v>
      </c>
      <c r="N15" s="270">
        <v>36.1</v>
      </c>
    </row>
    <row r="16" spans="1:16">
      <c r="A16" s="248"/>
      <c r="B16" s="244"/>
      <c r="C16" s="244"/>
      <c r="D16" s="244"/>
      <c r="E16" s="244"/>
      <c r="F16" s="244"/>
      <c r="G16" s="1122" t="s">
        <v>482</v>
      </c>
      <c r="H16" s="1123"/>
      <c r="I16" s="1123"/>
      <c r="J16" s="1124"/>
      <c r="K16" s="268">
        <v>-171295</v>
      </c>
      <c r="L16" s="268">
        <v>-5578</v>
      </c>
      <c r="M16" s="269">
        <v>-6006</v>
      </c>
      <c r="N16" s="270">
        <v>-7.1</v>
      </c>
    </row>
    <row r="17" spans="1:16">
      <c r="A17" s="248"/>
      <c r="B17" s="244"/>
      <c r="C17" s="244"/>
      <c r="D17" s="244"/>
      <c r="E17" s="244"/>
      <c r="F17" s="244"/>
      <c r="G17" s="1122" t="s">
        <v>169</v>
      </c>
      <c r="H17" s="1123"/>
      <c r="I17" s="1123"/>
      <c r="J17" s="1124"/>
      <c r="K17" s="268">
        <v>2127869</v>
      </c>
      <c r="L17" s="268">
        <v>69291</v>
      </c>
      <c r="M17" s="269">
        <v>70700</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7.69</v>
      </c>
      <c r="L21" s="281">
        <v>6.73</v>
      </c>
      <c r="M21" s="282">
        <v>0.96</v>
      </c>
      <c r="N21" s="249"/>
      <c r="O21" s="283"/>
      <c r="P21" s="279"/>
    </row>
    <row r="22" spans="1:16" s="284" customFormat="1">
      <c r="A22" s="279"/>
      <c r="B22" s="249"/>
      <c r="C22" s="249"/>
      <c r="D22" s="249"/>
      <c r="E22" s="249"/>
      <c r="F22" s="249"/>
      <c r="G22" s="1114" t="s">
        <v>488</v>
      </c>
      <c r="H22" s="1115"/>
      <c r="I22" s="1115"/>
      <c r="J22" s="1116"/>
      <c r="K22" s="285">
        <v>100.7</v>
      </c>
      <c r="L22" s="286">
        <v>96.8</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1166366</v>
      </c>
      <c r="L32" s="294">
        <v>37981</v>
      </c>
      <c r="M32" s="295">
        <v>33640</v>
      </c>
      <c r="N32" s="296">
        <v>12.9</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3</v>
      </c>
      <c r="N34" s="296" t="s">
        <v>478</v>
      </c>
    </row>
    <row r="35" spans="1:16" ht="27" customHeight="1">
      <c r="A35" s="248"/>
      <c r="B35" s="244"/>
      <c r="C35" s="244"/>
      <c r="D35" s="244"/>
      <c r="E35" s="244"/>
      <c r="F35" s="244"/>
      <c r="G35" s="1130" t="s">
        <v>494</v>
      </c>
      <c r="H35" s="1131"/>
      <c r="I35" s="1131"/>
      <c r="J35" s="1132"/>
      <c r="K35" s="294">
        <v>393999</v>
      </c>
      <c r="L35" s="294">
        <v>12830</v>
      </c>
      <c r="M35" s="295">
        <v>10374</v>
      </c>
      <c r="N35" s="296">
        <v>23.7</v>
      </c>
    </row>
    <row r="36" spans="1:16" ht="27" customHeight="1">
      <c r="A36" s="248"/>
      <c r="B36" s="244"/>
      <c r="C36" s="244"/>
      <c r="D36" s="244"/>
      <c r="E36" s="244"/>
      <c r="F36" s="244"/>
      <c r="G36" s="1130" t="s">
        <v>495</v>
      </c>
      <c r="H36" s="1131"/>
      <c r="I36" s="1131"/>
      <c r="J36" s="1132"/>
      <c r="K36" s="294" t="s">
        <v>478</v>
      </c>
      <c r="L36" s="294" t="s">
        <v>478</v>
      </c>
      <c r="M36" s="295">
        <v>2665</v>
      </c>
      <c r="N36" s="296" t="s">
        <v>478</v>
      </c>
    </row>
    <row r="37" spans="1:16" ht="13.5" customHeight="1">
      <c r="A37" s="248"/>
      <c r="B37" s="244"/>
      <c r="C37" s="244"/>
      <c r="D37" s="244"/>
      <c r="E37" s="244"/>
      <c r="F37" s="244"/>
      <c r="G37" s="1130" t="s">
        <v>496</v>
      </c>
      <c r="H37" s="1131"/>
      <c r="I37" s="1131"/>
      <c r="J37" s="1132"/>
      <c r="K37" s="294">
        <v>10582</v>
      </c>
      <c r="L37" s="294">
        <v>345</v>
      </c>
      <c r="M37" s="295">
        <v>1343</v>
      </c>
      <c r="N37" s="296">
        <v>-74.3</v>
      </c>
    </row>
    <row r="38" spans="1:16" ht="27" customHeight="1">
      <c r="A38" s="248"/>
      <c r="B38" s="244"/>
      <c r="C38" s="244"/>
      <c r="D38" s="244"/>
      <c r="E38" s="244"/>
      <c r="F38" s="244"/>
      <c r="G38" s="1133" t="s">
        <v>497</v>
      </c>
      <c r="H38" s="1134"/>
      <c r="I38" s="1134"/>
      <c r="J38" s="1135"/>
      <c r="K38" s="297" t="s">
        <v>478</v>
      </c>
      <c r="L38" s="297" t="s">
        <v>478</v>
      </c>
      <c r="M38" s="298">
        <v>2</v>
      </c>
      <c r="N38" s="299" t="s">
        <v>478</v>
      </c>
      <c r="O38" s="293"/>
    </row>
    <row r="39" spans="1:16">
      <c r="A39" s="248"/>
      <c r="B39" s="244"/>
      <c r="C39" s="244"/>
      <c r="D39" s="244"/>
      <c r="E39" s="244"/>
      <c r="F39" s="244"/>
      <c r="G39" s="1133" t="s">
        <v>498</v>
      </c>
      <c r="H39" s="1134"/>
      <c r="I39" s="1134"/>
      <c r="J39" s="1135"/>
      <c r="K39" s="300">
        <v>-342997</v>
      </c>
      <c r="L39" s="300">
        <v>-11169</v>
      </c>
      <c r="M39" s="301">
        <v>-3110</v>
      </c>
      <c r="N39" s="302">
        <v>259.10000000000002</v>
      </c>
      <c r="O39" s="293"/>
    </row>
    <row r="40" spans="1:16" ht="27" customHeight="1">
      <c r="A40" s="248"/>
      <c r="B40" s="244"/>
      <c r="C40" s="244"/>
      <c r="D40" s="244"/>
      <c r="E40" s="244"/>
      <c r="F40" s="244"/>
      <c r="G40" s="1130" t="s">
        <v>499</v>
      </c>
      <c r="H40" s="1131"/>
      <c r="I40" s="1131"/>
      <c r="J40" s="1132"/>
      <c r="K40" s="300">
        <v>-902916</v>
      </c>
      <c r="L40" s="300">
        <v>-29402</v>
      </c>
      <c r="M40" s="301">
        <v>-31707</v>
      </c>
      <c r="N40" s="302">
        <v>-7.3</v>
      </c>
      <c r="O40" s="293"/>
    </row>
    <row r="41" spans="1:16">
      <c r="A41" s="248"/>
      <c r="B41" s="244"/>
      <c r="C41" s="244"/>
      <c r="D41" s="244"/>
      <c r="E41" s="244"/>
      <c r="F41" s="244"/>
      <c r="G41" s="1136" t="s">
        <v>280</v>
      </c>
      <c r="H41" s="1137"/>
      <c r="I41" s="1137"/>
      <c r="J41" s="1138"/>
      <c r="K41" s="294">
        <v>325034</v>
      </c>
      <c r="L41" s="300">
        <v>10584</v>
      </c>
      <c r="M41" s="301">
        <v>13210</v>
      </c>
      <c r="N41" s="302">
        <v>-19.899999999999999</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617536</v>
      </c>
      <c r="J51" s="320">
        <v>20640</v>
      </c>
      <c r="K51" s="321">
        <v>70.900000000000006</v>
      </c>
      <c r="L51" s="322">
        <v>49426</v>
      </c>
      <c r="M51" s="323">
        <v>4.5999999999999996</v>
      </c>
      <c r="N51" s="324">
        <v>66.3</v>
      </c>
    </row>
    <row r="52" spans="1:14">
      <c r="A52" s="248"/>
      <c r="B52" s="244"/>
      <c r="C52" s="244"/>
      <c r="D52" s="244"/>
      <c r="E52" s="244"/>
      <c r="F52" s="244"/>
      <c r="G52" s="325"/>
      <c r="H52" s="326" t="s">
        <v>510</v>
      </c>
      <c r="I52" s="327">
        <v>592145</v>
      </c>
      <c r="J52" s="328">
        <v>19791</v>
      </c>
      <c r="K52" s="329">
        <v>69.099999999999994</v>
      </c>
      <c r="L52" s="330">
        <v>26568</v>
      </c>
      <c r="M52" s="331">
        <v>-4.5999999999999996</v>
      </c>
      <c r="N52" s="332">
        <v>73.7</v>
      </c>
    </row>
    <row r="53" spans="1:14">
      <c r="A53" s="248"/>
      <c r="B53" s="244"/>
      <c r="C53" s="244"/>
      <c r="D53" s="244"/>
      <c r="E53" s="244"/>
      <c r="F53" s="244"/>
      <c r="G53" s="310" t="s">
        <v>511</v>
      </c>
      <c r="H53" s="311"/>
      <c r="I53" s="319">
        <v>436065</v>
      </c>
      <c r="J53" s="320">
        <v>14338</v>
      </c>
      <c r="K53" s="321">
        <v>-30.5</v>
      </c>
      <c r="L53" s="322">
        <v>42839</v>
      </c>
      <c r="M53" s="323">
        <v>-13.3</v>
      </c>
      <c r="N53" s="324">
        <v>-17.2</v>
      </c>
    </row>
    <row r="54" spans="1:14">
      <c r="A54" s="248"/>
      <c r="B54" s="244"/>
      <c r="C54" s="244"/>
      <c r="D54" s="244"/>
      <c r="E54" s="244"/>
      <c r="F54" s="244"/>
      <c r="G54" s="325"/>
      <c r="H54" s="326" t="s">
        <v>510</v>
      </c>
      <c r="I54" s="327">
        <v>275792</v>
      </c>
      <c r="J54" s="328">
        <v>9068</v>
      </c>
      <c r="K54" s="329">
        <v>-54.2</v>
      </c>
      <c r="L54" s="330">
        <v>22027</v>
      </c>
      <c r="M54" s="331">
        <v>-17.100000000000001</v>
      </c>
      <c r="N54" s="332">
        <v>-37.1</v>
      </c>
    </row>
    <row r="55" spans="1:14">
      <c r="A55" s="248"/>
      <c r="B55" s="244"/>
      <c r="C55" s="244"/>
      <c r="D55" s="244"/>
      <c r="E55" s="244"/>
      <c r="F55" s="244"/>
      <c r="G55" s="310" t="s">
        <v>512</v>
      </c>
      <c r="H55" s="311"/>
      <c r="I55" s="319">
        <v>719234</v>
      </c>
      <c r="J55" s="320">
        <v>23270</v>
      </c>
      <c r="K55" s="321">
        <v>62.3</v>
      </c>
      <c r="L55" s="322">
        <v>46819</v>
      </c>
      <c r="M55" s="323">
        <v>9.3000000000000007</v>
      </c>
      <c r="N55" s="324">
        <v>53</v>
      </c>
    </row>
    <row r="56" spans="1:14">
      <c r="A56" s="248"/>
      <c r="B56" s="244"/>
      <c r="C56" s="244"/>
      <c r="D56" s="244"/>
      <c r="E56" s="244"/>
      <c r="F56" s="244"/>
      <c r="G56" s="325"/>
      <c r="H56" s="326" t="s">
        <v>510</v>
      </c>
      <c r="I56" s="327">
        <v>547604</v>
      </c>
      <c r="J56" s="328">
        <v>17717</v>
      </c>
      <c r="K56" s="329">
        <v>95.4</v>
      </c>
      <c r="L56" s="330">
        <v>24121</v>
      </c>
      <c r="M56" s="331">
        <v>9.5</v>
      </c>
      <c r="N56" s="332">
        <v>85.9</v>
      </c>
    </row>
    <row r="57" spans="1:14">
      <c r="A57" s="248"/>
      <c r="B57" s="244"/>
      <c r="C57" s="244"/>
      <c r="D57" s="244"/>
      <c r="E57" s="244"/>
      <c r="F57" s="244"/>
      <c r="G57" s="310" t="s">
        <v>513</v>
      </c>
      <c r="H57" s="311"/>
      <c r="I57" s="319">
        <v>524833</v>
      </c>
      <c r="J57" s="320">
        <v>16995</v>
      </c>
      <c r="K57" s="321">
        <v>-27</v>
      </c>
      <c r="L57" s="322">
        <v>53270</v>
      </c>
      <c r="M57" s="323">
        <v>13.8</v>
      </c>
      <c r="N57" s="324">
        <v>-40.799999999999997</v>
      </c>
    </row>
    <row r="58" spans="1:14">
      <c r="A58" s="248"/>
      <c r="B58" s="244"/>
      <c r="C58" s="244"/>
      <c r="D58" s="244"/>
      <c r="E58" s="244"/>
      <c r="F58" s="244"/>
      <c r="G58" s="325"/>
      <c r="H58" s="326" t="s">
        <v>510</v>
      </c>
      <c r="I58" s="327">
        <v>387467</v>
      </c>
      <c r="J58" s="328">
        <v>12547</v>
      </c>
      <c r="K58" s="329">
        <v>-29.2</v>
      </c>
      <c r="L58" s="330">
        <v>24316</v>
      </c>
      <c r="M58" s="331">
        <v>0.8</v>
      </c>
      <c r="N58" s="332">
        <v>-30</v>
      </c>
    </row>
    <row r="59" spans="1:14">
      <c r="A59" s="248"/>
      <c r="B59" s="244"/>
      <c r="C59" s="244"/>
      <c r="D59" s="244"/>
      <c r="E59" s="244"/>
      <c r="F59" s="244"/>
      <c r="G59" s="310" t="s">
        <v>514</v>
      </c>
      <c r="H59" s="311"/>
      <c r="I59" s="319">
        <v>1223682</v>
      </c>
      <c r="J59" s="320">
        <v>39848</v>
      </c>
      <c r="K59" s="321">
        <v>134.5</v>
      </c>
      <c r="L59" s="322">
        <v>53292</v>
      </c>
      <c r="M59" s="323">
        <v>0</v>
      </c>
      <c r="N59" s="324">
        <v>134.5</v>
      </c>
    </row>
    <row r="60" spans="1:14">
      <c r="A60" s="248"/>
      <c r="B60" s="244"/>
      <c r="C60" s="244"/>
      <c r="D60" s="244"/>
      <c r="E60" s="244"/>
      <c r="F60" s="244"/>
      <c r="G60" s="325"/>
      <c r="H60" s="326" t="s">
        <v>510</v>
      </c>
      <c r="I60" s="333">
        <v>313389</v>
      </c>
      <c r="J60" s="328">
        <v>10205</v>
      </c>
      <c r="K60" s="329">
        <v>-18.7</v>
      </c>
      <c r="L60" s="330">
        <v>28900</v>
      </c>
      <c r="M60" s="331">
        <v>18.899999999999999</v>
      </c>
      <c r="N60" s="332">
        <v>-37.6</v>
      </c>
    </row>
    <row r="61" spans="1:14">
      <c r="A61" s="248"/>
      <c r="B61" s="244"/>
      <c r="C61" s="244"/>
      <c r="D61" s="244"/>
      <c r="E61" s="244"/>
      <c r="F61" s="244"/>
      <c r="G61" s="310" t="s">
        <v>515</v>
      </c>
      <c r="H61" s="334"/>
      <c r="I61" s="335">
        <v>704270</v>
      </c>
      <c r="J61" s="336">
        <v>23018</v>
      </c>
      <c r="K61" s="337">
        <v>42</v>
      </c>
      <c r="L61" s="338">
        <v>49129</v>
      </c>
      <c r="M61" s="339">
        <v>2.9</v>
      </c>
      <c r="N61" s="324">
        <v>39.1</v>
      </c>
    </row>
    <row r="62" spans="1:14">
      <c r="A62" s="248"/>
      <c r="B62" s="244"/>
      <c r="C62" s="244"/>
      <c r="D62" s="244"/>
      <c r="E62" s="244"/>
      <c r="F62" s="244"/>
      <c r="G62" s="325"/>
      <c r="H62" s="326" t="s">
        <v>510</v>
      </c>
      <c r="I62" s="327">
        <v>423279</v>
      </c>
      <c r="J62" s="328">
        <v>13866</v>
      </c>
      <c r="K62" s="329">
        <v>12.5</v>
      </c>
      <c r="L62" s="330">
        <v>25186</v>
      </c>
      <c r="M62" s="331">
        <v>1.5</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19.89</v>
      </c>
      <c r="G47" s="12">
        <v>20.100000000000001</v>
      </c>
      <c r="H47" s="12">
        <v>20.99</v>
      </c>
      <c r="I47" s="12">
        <v>21.97</v>
      </c>
      <c r="J47" s="13">
        <v>22.12</v>
      </c>
    </row>
    <row r="48" spans="2:10" ht="57.75" customHeight="1">
      <c r="B48" s="14"/>
      <c r="C48" s="1141" t="s">
        <v>4</v>
      </c>
      <c r="D48" s="1141"/>
      <c r="E48" s="1142"/>
      <c r="F48" s="15">
        <v>0.91</v>
      </c>
      <c r="G48" s="16">
        <v>0.94</v>
      </c>
      <c r="H48" s="16">
        <v>0.81</v>
      </c>
      <c r="I48" s="16">
        <v>1.99</v>
      </c>
      <c r="J48" s="17">
        <v>0.87</v>
      </c>
    </row>
    <row r="49" spans="2:10" ht="57.75" customHeight="1" thickBot="1">
      <c r="B49" s="18"/>
      <c r="C49" s="1143" t="s">
        <v>5</v>
      </c>
      <c r="D49" s="1143"/>
      <c r="E49" s="1144"/>
      <c r="F49" s="19">
        <v>2.4700000000000002</v>
      </c>
      <c r="G49" s="20">
        <v>0.65</v>
      </c>
      <c r="H49" s="20">
        <v>1.03</v>
      </c>
      <c r="I49" s="20">
        <v>2.4</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29.03</v>
      </c>
      <c r="G34" s="33">
        <v>29.82</v>
      </c>
      <c r="H34" s="33">
        <v>29.25</v>
      </c>
      <c r="I34" s="33">
        <v>27.42</v>
      </c>
      <c r="J34" s="34">
        <v>25.17</v>
      </c>
      <c r="K34" s="22"/>
      <c r="L34" s="22"/>
      <c r="M34" s="22"/>
      <c r="N34" s="22"/>
      <c r="O34" s="22"/>
      <c r="P34" s="22"/>
    </row>
    <row r="35" spans="1:16" ht="39" customHeight="1">
      <c r="A35" s="22"/>
      <c r="B35" s="35"/>
      <c r="C35" s="1145" t="s">
        <v>524</v>
      </c>
      <c r="D35" s="1146"/>
      <c r="E35" s="1147"/>
      <c r="F35" s="36">
        <v>1.54</v>
      </c>
      <c r="G35" s="37">
        <v>1.19</v>
      </c>
      <c r="H35" s="37">
        <v>1.69</v>
      </c>
      <c r="I35" s="37">
        <v>1.38</v>
      </c>
      <c r="J35" s="38">
        <v>1.75</v>
      </c>
      <c r="K35" s="22"/>
      <c r="L35" s="22"/>
      <c r="M35" s="22"/>
      <c r="N35" s="22"/>
      <c r="O35" s="22"/>
      <c r="P35" s="22"/>
    </row>
    <row r="36" spans="1:16" ht="39" customHeight="1">
      <c r="A36" s="22"/>
      <c r="B36" s="35"/>
      <c r="C36" s="1145" t="s">
        <v>525</v>
      </c>
      <c r="D36" s="1146"/>
      <c r="E36" s="1147"/>
      <c r="F36" s="36">
        <v>0.02</v>
      </c>
      <c r="G36" s="37">
        <v>1.1399999999999999</v>
      </c>
      <c r="H36" s="37">
        <v>0.7</v>
      </c>
      <c r="I36" s="37">
        <v>3.81</v>
      </c>
      <c r="J36" s="38">
        <v>1.1499999999999999</v>
      </c>
      <c r="K36" s="22"/>
      <c r="L36" s="22"/>
      <c r="M36" s="22"/>
      <c r="N36" s="22"/>
      <c r="O36" s="22"/>
      <c r="P36" s="22"/>
    </row>
    <row r="37" spans="1:16" ht="39" customHeight="1">
      <c r="A37" s="22"/>
      <c r="B37" s="35"/>
      <c r="C37" s="1145" t="s">
        <v>526</v>
      </c>
      <c r="D37" s="1146"/>
      <c r="E37" s="1147"/>
      <c r="F37" s="36">
        <v>0.89</v>
      </c>
      <c r="G37" s="37">
        <v>0.93</v>
      </c>
      <c r="H37" s="37">
        <v>0.81</v>
      </c>
      <c r="I37" s="37">
        <v>1.97</v>
      </c>
      <c r="J37" s="38">
        <v>0.87</v>
      </c>
      <c r="K37" s="22"/>
      <c r="L37" s="22"/>
      <c r="M37" s="22"/>
      <c r="N37" s="22"/>
      <c r="O37" s="22"/>
      <c r="P37" s="22"/>
    </row>
    <row r="38" spans="1:16" ht="39" customHeight="1">
      <c r="A38" s="22"/>
      <c r="B38" s="35"/>
      <c r="C38" s="1145" t="s">
        <v>527</v>
      </c>
      <c r="D38" s="1146"/>
      <c r="E38" s="1147"/>
      <c r="F38" s="36">
        <v>0.43</v>
      </c>
      <c r="G38" s="37">
        <v>0.51</v>
      </c>
      <c r="H38" s="37">
        <v>7.0000000000000007E-2</v>
      </c>
      <c r="I38" s="37">
        <v>0.13</v>
      </c>
      <c r="J38" s="38">
        <v>0.46</v>
      </c>
      <c r="K38" s="22"/>
      <c r="L38" s="22"/>
      <c r="M38" s="22"/>
      <c r="N38" s="22"/>
      <c r="O38" s="22"/>
      <c r="P38" s="22"/>
    </row>
    <row r="39" spans="1:16" ht="39" customHeight="1">
      <c r="A39" s="22"/>
      <c r="B39" s="35"/>
      <c r="C39" s="1145" t="s">
        <v>528</v>
      </c>
      <c r="D39" s="1146"/>
      <c r="E39" s="1147"/>
      <c r="F39" s="36">
        <v>0.05</v>
      </c>
      <c r="G39" s="37">
        <v>0.16</v>
      </c>
      <c r="H39" s="37">
        <v>0.19</v>
      </c>
      <c r="I39" s="37">
        <v>0.16</v>
      </c>
      <c r="J39" s="38">
        <v>0.19</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0.01</v>
      </c>
      <c r="G41" s="37">
        <v>0</v>
      </c>
      <c r="H41" s="37">
        <v>0</v>
      </c>
      <c r="I41" s="37">
        <v>0</v>
      </c>
      <c r="J41" s="38">
        <v>0</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1319</v>
      </c>
      <c r="L45" s="60">
        <v>1336</v>
      </c>
      <c r="M45" s="60">
        <v>1301</v>
      </c>
      <c r="N45" s="60">
        <v>1230</v>
      </c>
      <c r="O45" s="61">
        <v>1166</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413</v>
      </c>
      <c r="L48" s="64">
        <v>400</v>
      </c>
      <c r="M48" s="64">
        <v>399</v>
      </c>
      <c r="N48" s="64">
        <v>394</v>
      </c>
      <c r="O48" s="65">
        <v>394</v>
      </c>
      <c r="P48" s="48"/>
      <c r="Q48" s="48"/>
      <c r="R48" s="48"/>
      <c r="S48" s="48"/>
      <c r="T48" s="48"/>
      <c r="U48" s="48"/>
    </row>
    <row r="49" spans="1:21" ht="30.75" customHeight="1">
      <c r="A49" s="48"/>
      <c r="B49" s="1163"/>
      <c r="C49" s="1164"/>
      <c r="D49" s="62"/>
      <c r="E49" s="1155" t="s">
        <v>16</v>
      </c>
      <c r="F49" s="1155"/>
      <c r="G49" s="1155"/>
      <c r="H49" s="1155"/>
      <c r="I49" s="1155"/>
      <c r="J49" s="1156"/>
      <c r="K49" s="63" t="s">
        <v>478</v>
      </c>
      <c r="L49" s="64" t="s">
        <v>478</v>
      </c>
      <c r="M49" s="64" t="s">
        <v>478</v>
      </c>
      <c r="N49" s="64" t="s">
        <v>478</v>
      </c>
      <c r="O49" s="65" t="s">
        <v>478</v>
      </c>
      <c r="P49" s="48"/>
      <c r="Q49" s="48"/>
      <c r="R49" s="48"/>
      <c r="S49" s="48"/>
      <c r="T49" s="48"/>
      <c r="U49" s="48"/>
    </row>
    <row r="50" spans="1:21" ht="30.75" customHeight="1">
      <c r="A50" s="48"/>
      <c r="B50" s="1163"/>
      <c r="C50" s="1164"/>
      <c r="D50" s="62"/>
      <c r="E50" s="1155" t="s">
        <v>17</v>
      </c>
      <c r="F50" s="1155"/>
      <c r="G50" s="1155"/>
      <c r="H50" s="1155"/>
      <c r="I50" s="1155"/>
      <c r="J50" s="1156"/>
      <c r="K50" s="63">
        <v>24</v>
      </c>
      <c r="L50" s="64">
        <v>11</v>
      </c>
      <c r="M50" s="64">
        <v>11</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1147</v>
      </c>
      <c r="L52" s="64">
        <v>1207</v>
      </c>
      <c r="M52" s="64">
        <v>1193</v>
      </c>
      <c r="N52" s="64">
        <v>1195</v>
      </c>
      <c r="O52" s="65">
        <v>1245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609</v>
      </c>
      <c r="L53" s="69">
        <v>540</v>
      </c>
      <c r="M53" s="69">
        <v>518</v>
      </c>
      <c r="N53" s="69">
        <v>440</v>
      </c>
      <c r="O53" s="70">
        <v>326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2016-04-06T06:42:30Z</cp:lastPrinted>
  <dcterms:created xsi:type="dcterms:W3CDTF">2016-02-15T01:46:12Z</dcterms:created>
  <dcterms:modified xsi:type="dcterms:W3CDTF">2016-05-02T08:05:51Z</dcterms:modified>
  <cp:category/>
</cp:coreProperties>
</file>