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BW34" i="9" s="1"/>
  <c r="BW35" i="9" s="1"/>
  <c r="BW36" i="9" s="1"/>
  <c r="BW37" i="9" s="1"/>
  <c r="BW38" i="9" s="1"/>
  <c r="BW39" i="9" s="1"/>
</calcChain>
</file>

<file path=xl/sharedStrings.xml><?xml version="1.0" encoding="utf-8"?>
<sst xmlns="http://schemas.openxmlformats.org/spreadsheetml/2006/main" count="974" uniqueCount="555">
  <si>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</si>
  <si>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</si>
  <si>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</si>
  <si>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</si>
  <si>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</si>
  <si>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</si>
  <si>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</si>
  <si>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</si>
  <si>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</si>
  <si>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</si>
  <si>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</si>
  <si>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</si>
  <si>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</si>
  <si>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</si>
  <si>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</si>
  <si>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</si>
  <si>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</si>
  <si>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</si>
  <si>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</si>
  <si>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</si>
  <si>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</si>
  <si>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</si>
  <si>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</si>
  <si>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</si>
  <si>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</si>
  <si>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</si>
  <si>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</si>
  <si>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</si>
  <si>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</si>
  <si>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</si>
  <si>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</si>
  <si>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</si>
  <si>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</si>
  <si>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</si>
  <si>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</si>
  <si>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</si>
  <si>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</si>
  <si>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</si>
  <si>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</si>
  <si>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</si>
  <si>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</si>
  <si>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</si>
  <si>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</si>
  <si>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</si>
  <si>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</si>
  <si>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</si>
  <si>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</si>
  <si>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</si>
  <si>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</si>
  <si>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</si>
  <si>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</si>
  <si>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</si>
  <si>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</si>
  <si>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</si>
  <si>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</si>
  <si>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</si>
  <si>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</si>
  <si>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</si>
  <si>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</si>
  <si>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</si>
  <si>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</si>
  <si>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</si>
  <si>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</si>
  <si>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</si>
  <si>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</si>
  <si>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</si>
  <si>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</si>
  <si>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</si>
  <si>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</si>
  <si>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</si>
  <si>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</si>
  <si>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</si>
  <si>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</si>
  <si>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</si>
  <si>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</si>
  <si>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</si>
  <si>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</si>
  <si>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</si>
  <si>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</si>
  <si>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</si>
  <si>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</si>
  <si>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</si>
  <si>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</si>
  <si>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</si>
  <si>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</si>
  <si>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</si>
  <si>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</si>
  <si>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</si>
  <si>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</si>
  <si>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</si>
  <si>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</si>
  <si>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</si>
  <si>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</si>
  <si>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</si>
  <si>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</si>
  <si>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</si>
  <si>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</si>
  <si>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</si>
  <si>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</si>
  <si>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</si>
  <si>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</si>
  <si>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</si>
  <si>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</si>
  <si>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</si>
  <si>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</si>
  <si>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</si>
  <si>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</si>
  <si>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</si>
  <si>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</si>
  <si>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</si>
  <si>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</si>
  <si>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</si>
  <si>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</si>
  <si>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</si>
  <si>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</si>
  <si>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</si>
  <si>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</si>
  <si>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</si>
  <si>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</si>
  <si>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</si>
  <si>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</si>
  <si>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</si>
  <si>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</si>
  <si>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</si>
  <si>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</si>
  <si>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</si>
  <si>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</si>
  <si>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</si>
  <si>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</si>
  <si>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</si>
  <si>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</si>
  <si>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</si>
  <si>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</si>
  <si>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</si>
  <si>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</si>
  <si>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</si>
  <si>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</si>
  <si>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</si>
  <si>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</si>
  <si>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</si>
  <si>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</si>
  <si>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</si>
  <si>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</si>
  <si>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</si>
  <si>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</si>
  <si>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</si>
  <si>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</si>
  <si>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</si>
  <si>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</si>
  <si>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</si>
  <si>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</si>
  <si>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</si>
  <si>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</si>
  <si>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</si>
  <si>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</si>
  <si>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</si>
  <si>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</si>
  <si>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</si>
  <si>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</si>
  <si>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</si>
  <si>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</si>
  <si>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</si>
  <si>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</si>
  <si>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</si>
  <si>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</si>
  <si>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</si>
  <si>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</si>
  <si>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</si>
  <si>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</si>
  <si>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</si>
  <si>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</si>
  <si>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</si>
  <si>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</si>
  <si>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</si>
  <si>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</si>
  <si>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</si>
  <si>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</si>
  <si>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</si>
  <si>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</si>
  <si>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</si>
  <si>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</si>
  <si>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</si>
  <si>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</si>
  <si>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</si>
  <si>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</si>
  <si>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</si>
  <si>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</si>
  <si>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</si>
  <si>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</si>
  <si>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</si>
  <si>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</si>
  <si>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</si>
  <si>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</si>
  <si>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</si>
  <si>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大阪府泉南市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</si>
  <si>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</si>
  <si>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</si>
  <si>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</si>
  <si>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</si>
  <si>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</si>
  <si>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</si>
  <si>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</si>
  <si>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</si>
  <si>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</si>
  <si>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</si>
  <si>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</si>
  <si>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</si>
  <si>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</si>
  <si>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</si>
  <si>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</si>
  <si>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</si>
  <si>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</si>
  <si>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</si>
  <si>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</si>
  <si>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</si>
  <si>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</si>
  <si>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</si>
  <si>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</si>
  <si>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</si>
  <si>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</si>
  <si>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</si>
  <si>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</si>
  <si>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</si>
  <si>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</si>
  <si>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</si>
  <si>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</si>
  <si>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</si>
  <si>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</si>
  <si>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</si>
  <si>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</si>
  <si>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</si>
  <si>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</si>
  <si>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</si>
  <si>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</si>
  <si>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</si>
  <si>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</si>
  <si>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</si>
  <si>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</si>
  <si>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</si>
  <si>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</si>
  <si>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</si>
  <si>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</si>
  <si>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</si>
  <si>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</si>
  <si>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</si>
  <si>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</si>
  <si>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</si>
  <si>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</si>
  <si>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</si>
  <si>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</si>
  <si>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</si>
  <si>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</si>
  <si>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</si>
  <si>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</si>
  <si>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</si>
  <si>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</si>
  <si>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</si>
  <si>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</si>
  <si>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</si>
  <si>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</si>
  <si>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</si>
  <si>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</si>
  <si>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</si>
  <si>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</si>
  <si>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</si>
  <si>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</si>
  <si>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</si>
  <si>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</si>
  <si>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</si>
  <si>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</si>
  <si>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</si>
  <si>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</si>
  <si>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</si>
  <si>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</si>
  <si>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</si>
  <si>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</si>
  <si>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</si>
  <si>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</si>
  <si>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</si>
  <si>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</si>
  <si>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</si>
  <si>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</si>
  <si>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</si>
  <si>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</si>
  <si>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</si>
  <si>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</si>
  <si>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</si>
  <si>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</si>
  <si>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</si>
  <si>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</si>
  <si>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</si>
  <si>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</si>
  <si>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</si>
  <si>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</si>
  <si>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</si>
  <si>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</si>
  <si>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</si>
  <si>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</si>
  <si>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</si>
  <si>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</si>
  <si>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</si>
  <si>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</si>
  <si>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</si>
  <si>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</si>
  <si>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</si>
  <si>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</si>
  <si>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</si>
  <si>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</si>
  <si>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</si>
  <si>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</si>
  <si>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</si>
  <si>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</si>
  <si>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</si>
  <si>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</si>
  <si>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</si>
  <si>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</si>
  <si>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</si>
  <si>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</si>
  <si>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</si>
  <si>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</si>
  <si>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</si>
  <si>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</si>
  <si>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</si>
  <si>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</si>
  <si>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</si>
  <si>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</si>
  <si>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</si>
  <si>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</si>
  <si>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</si>
  <si>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</si>
  <si>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</si>
  <si>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</si>
  <si>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</si>
  <si>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</si>
  <si>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</si>
  <si>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</si>
  <si>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</si>
  <si>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</si>
  <si>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</si>
  <si>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</si>
  <si>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</si>
  <si>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</si>
  <si>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</si>
  <si>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大阪府泉南市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</si>
  <si>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</si>
  <si>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</si>
  <si>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</si>
  <si>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</si>
  <si>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</si>
  <si>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</si>
  <si>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</si>
  <si>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</si>
  <si>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</si>
  <si>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</si>
  <si>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</si>
  <si>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</si>
  <si>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</si>
  <si>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</si>
  <si>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</si>
  <si>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</si>
  <si>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</si>
  <si>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</si>
  <si>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</si>
  <si>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</si>
  <si>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</si>
  <si>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</si>
  <si>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</si>
  <si>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</si>
  <si>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</si>
  <si>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</si>
  <si>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</si>
  <si>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</si>
  <si>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</si>
  <si>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</si>
  <si>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</si>
  <si>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</si>
  <si>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</si>
  <si>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</si>
  <si>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</si>
  <si>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</si>
  <si>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</si>
  <si>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</si>
  <si>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</si>
  <si>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</si>
  <si>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</si>
  <si>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</si>
  <si>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</si>
  <si>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</si>
  <si>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</si>
  <si>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</si>
  <si>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</si>
  <si>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</si>
  <si>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</si>
  <si>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</si>
  <si>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</si>
  <si>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</si>
  <si>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</si>
  <si>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</si>
  <si>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</si>
  <si>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</si>
  <si>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</si>
  <si>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</si>
  <si>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</si>
  <si>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</si>
  <si>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</si>
  <si>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</si>
  <si>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</si>
  <si>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</si>
  <si>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</si>
  <si>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</si>
  <si>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</si>
  <si>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</si>
  <si>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</si>
  <si>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</si>
  <si>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</si>
  <si>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</si>
  <si>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</si>
  <si>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</si>
  <si>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</si>
  <si>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</si>
  <si>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</si>
  <si>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</si>
  <si>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</si>
  <si>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</si>
  <si>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</si>
  <si>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</si>
  <si>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</si>
  <si>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</si>
  <si>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</si>
  <si>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</si>
  <si>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</si>
  <si>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</si>
  <si>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</si>
  <si>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</si>
  <si>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</si>
  <si>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</si>
  <si>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</si>
  <si>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</si>
  <si>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</si>
  <si>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</si>
  <si>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</si>
  <si>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</si>
  <si>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</si>
  <si>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</si>
  <si>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</si>
  <si>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</si>
  <si>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</si>
  <si>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</si>
  <si>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</si>
  <si>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</si>
  <si>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</si>
  <si>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</si>
  <si>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</si>
  <si>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</si>
  <si>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</si>
  <si>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</si>
  <si>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</si>
  <si>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</si>
  <si>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</si>
  <si>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</si>
  <si>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</si>
  <si>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</si>
  <si>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</si>
  <si>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</si>
  <si>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</si>
  <si>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</si>
  <si>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</si>
  <si>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</si>
  <si>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</si>
  <si>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</si>
  <si>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</si>
  <si>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</si>
  <si>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</si>
  <si>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</si>
  <si>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</si>
  <si>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</si>
  <si>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</si>
  <si>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</si>
  <si>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</si>
  <si>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</si>
  <si>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</si>
  <si>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</si>
  <si>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</si>
  <si>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</si>
  <si>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</si>
  <si>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</si>
  <si>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</si>
  <si>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</si>
  <si>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</si>
  <si>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</si>
  <si>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</si>
  <si>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</si>
  <si>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</si>
  <si>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</si>
  <si>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</si>
  <si>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</si>
  <si>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</si>
  <si>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</si>
  <si>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</si>
  <si>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</si>
  <si>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</si>
  <si>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</si>
  <si>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</si>
  <si>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</si>
  <si>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</si>
  <si>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</si>
  <si>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</si>
  <si>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</si>
  <si>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</si>
  <si>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</si>
  <si>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</si>
  <si>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</si>
  <si>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</si>
  <si>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</si>
  <si>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</si>
  <si>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</si>
  <si>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</si>
  <si>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</si>
  <si>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</si>
  <si>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</si>
  <si>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</si>
  <si>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</si>
  <si>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</si>
  <si>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</si>
  <si>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</si>
  <si>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</si>
  <si>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</si>
  <si>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</si>
  <si>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3.23</t>
  </si>
  <si>
    <t>▲ 0.72</t>
  </si>
  <si>
    <t>国民健康保険事業特別会計</t>
  </si>
  <si>
    <t>▲ 1.60</t>
  </si>
  <si>
    <t>▲ 1.57</t>
  </si>
  <si>
    <t>▲ 1.99</t>
  </si>
  <si>
    <t>▲ 3.14</t>
  </si>
  <si>
    <t>▲ 3.56</t>
  </si>
  <si>
    <t>水道事業会計</t>
  </si>
  <si>
    <t>一般会計</t>
  </si>
  <si>
    <t>介護保険事業特別会計</t>
  </si>
  <si>
    <t>後期高齢者医療事業特別会計</t>
  </si>
  <si>
    <t>公共用地取得事業特別会計</t>
  </si>
  <si>
    <t>下水道事業特別会計</t>
  </si>
  <si>
    <t>その他会計（赤字）</t>
  </si>
  <si>
    <t>その他会計（黒字）</t>
  </si>
  <si>
    <t>-</t>
    <phoneticPr fontId="2"/>
  </si>
  <si>
    <t>-</t>
    <phoneticPr fontId="2"/>
  </si>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</sst>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40841</c:v>
                </c:pt>
                <c:pt idx="1">
                  <c:v>17876</c:v>
                </c:pt>
                <c:pt idx="2">
                  <c:v>28974</c:v>
                </c:pt>
                <c:pt idx="3">
                  <c:v>18092</c:v>
                </c:pt>
                <c:pt idx="4">
                  <c:v>15003</c:v>
                </c:pt>
              </c:numCache>
            </c:numRef>
          </c:val>
          <c:smooth val="0"/>
        </c:ser>
        <c:dLbls>
          <c:showLegendKey val="0"/>
          <c:showVal val="0"/>
          <c:showCatName val="0"/>
          <c:showSerName val="0"/>
          <c:showPercent val="0"/>
          <c:showBubbleSize val="0"/>
        </c:dLbls>
        <c:marker val="1"/>
        <c:smooth val="0"/>
        <c:axId val="89857024"/>
        <c:axId val="89896064"/>
      </c:lineChart>
      <c:catAx>
        <c:axId val="89857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896064"/>
        <c:crosses val="autoZero"/>
        <c:auto val="1"/>
        <c:lblAlgn val="ctr"/>
        <c:lblOffset val="100"/>
        <c:tickLblSkip val="1"/>
        <c:tickMarkSkip val="1"/>
        <c:noMultiLvlLbl val="0"/>
      </c:catAx>
      <c:valAx>
        <c:axId val="89896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85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2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4.16</c:v>
                </c:pt>
                <c:pt idx="1">
                  <c:v>6.6</c:v>
                </c:pt>
                <c:pt idx="2">
                  <c:v>3.36</c:v>
                </c:pt>
                <c:pt idx="3">
                  <c:v>3.56</c:v>
                </c:pt>
                <c:pt idx="4">
                  <c:v>0.72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50"/>
        <c:overlap val="100"/>
        <c:axId val="101825536"/>
        <c:axId val="10184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4.26</c:v>
                </c:pt>
                <c:pt idx="1">
                  <c:v>2.44</c:v>
                </c:pt>
                <c:pt idx="2">
                  <c:v>-3.23</c:v>
                </c:pt>
                <c:pt idx="3">
                  <c:v>0.26</c:v>
                </c:pt>
                <c:pt idx="4">
                  <c:v>-0.72</c:v>
                </c:pt>
              </c:numCache>
            </c:numRef>
          </c:val>
          <c:smooth val="0"/>
        </c:ser>
        <c:dLbls>
          <c:showLegendKey val="0"/>
          <c:showVal val="0"/>
          <c:showCatName val="0"/>
          <c:showSerName val="0"/>
          <c:showPercent val="0"/>
          <c:showBubbleSize val="0"/>
        </c:dLbls>
        <c:marker val="1"/>
        <c:smooth val="0"/>
        <c:axId val="101825536"/>
        <c:axId val="101840000"/>
      </c:lineChart>
      <c:catAx>
        <c:axId val="1018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840000"/>
        <c:crosses val="autoZero"/>
        <c:auto val="1"/>
        <c:lblAlgn val="ctr"/>
        <c:lblOffset val="100"/>
        <c:tickLblSkip val="1"/>
        <c:tickMarkSkip val="1"/>
        <c:noMultiLvlLbl val="0"/>
      </c:catAx>
      <c:valAx>
        <c:axId val="1018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0.11</c:v>
                </c:pt>
                <c:pt idx="4">
                  <c:v>#N/A</c:v>
                </c:pt>
                <c:pt idx="5">
                  <c:v>0.13</c:v>
                </c:pt>
                <c:pt idx="6">
                  <c:v>#N/A</c:v>
                </c:pt>
                <c:pt idx="7">
                  <c:v>0.12</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0.1</c:v>
                </c:pt>
                <c:pt idx="4">
                  <c:v>#N/A</c:v>
                </c:pt>
                <c:pt idx="5">
                  <c:v>0.13</c:v>
                </c:pt>
                <c:pt idx="6">
                  <c:v>#N/A</c:v>
                </c:pt>
                <c:pt idx="7">
                  <c:v>0.68</c:v>
                </c:pt>
                <c:pt idx="8">
                  <c:v>#N/A</c:v>
                </c:pt>
                <c:pt idx="9">
                  <c:v>0.15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4.1500000000000004</c:v>
                </c:pt>
                <c:pt idx="2">
                  <c:v>#N/A</c:v>
                </c:pt>
                <c:pt idx="3">
                  <c:v>6.59</c:v>
                </c:pt>
                <c:pt idx="4">
                  <c:v>#N/A</c:v>
                </c:pt>
                <c:pt idx="5">
                  <c:v>3.35</c:v>
                </c:pt>
                <c:pt idx="6">
                  <c:v>#N/A</c:v>
                </c:pt>
                <c:pt idx="7">
                  <c:v>3.55</c:v>
                </c:pt>
                <c:pt idx="8">
                  <c:v>#N/A</c:v>
                </c:pt>
                <c:pt idx="9">
                  <c:v>0.72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3.98</c:v>
                </c:pt>
                <c:pt idx="2">
                  <c:v>#N/A</c:v>
                </c:pt>
                <c:pt idx="3">
                  <c:v>5.71</c:v>
                </c:pt>
                <c:pt idx="4">
                  <c:v>#N/A</c:v>
                </c:pt>
                <c:pt idx="5">
                  <c:v>7.42</c:v>
                </c:pt>
                <c:pt idx="6">
                  <c:v>#N/A</c:v>
                </c:pt>
                <c:pt idx="7">
                  <c:v>8.48</c:v>
                </c:pt>
                <c:pt idx="8">
                  <c:v>#N/A</c:v>
                </c:pt>
                <c:pt idx="9">
                  <c:v>9.51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c:v>
                </c:pt>
                <c:pt idx="1">
                  <c:v>#N/A</c:v>
                </c:pt>
                <c:pt idx="2">
                  <c:v>1.57</c:v>
                </c:pt>
                <c:pt idx="3">
                  <c:v>#N/A</c:v>
                </c:pt>
                <c:pt idx="4">
                  <c:v>1.99</c:v>
                </c:pt>
                <c:pt idx="5">
                  <c:v>#N/A</c:v>
                </c:pt>
                <c:pt idx="6">
                  <c:v>3.14</c:v>
                </c:pt>
                <c:pt idx="7">
                  <c:v>#N/A</c:v>
                </c:pt>
                <c:pt idx="8">
                  <c:v>3.56</c:v>
                </c:pt>
                <c:pt idx="9">
                  <c:v>#N/A</c:v>
                </c:pt>
              </c:numCache>
            </c:numRef>
          </c:val>
        </c:ser>
        <c:dLbls>
          <c:showLegendKey val="0"/>
          <c:showVal val="0"/>
          <c:showCatName val="0"/>
          <c:showSerName val="0"/>
          <c:showPercent val="0"/>
          <c:showBubbleSize val="0"/>
        </c:dLbls>
        <c:gapWidth val="150"/>
        <c:overlap val="100"/>
        <c:axId val="103302272"/>
        <c:axId val="103303808"/>
      </c:barChart>
      <c:catAx>
        <c:axId val="1033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03808"/>
        <c:crosses val="autoZero"/>
        <c:auto val="1"/>
        <c:lblAlgn val="ctr"/>
        <c:lblOffset val="100"/>
        <c:tickLblSkip val="1"/>
        <c:tickMarkSkip val="1"/>
        <c:noMultiLvlLbl val="0"/>
      </c:catAx>
      <c:valAx>
        <c:axId val="1033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0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E-2"/>
          <c:y val="8.7976539589442848E-2"/>
          <c:w val="0.90356317136844022"/>
          <c:h val="0.63929618768328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2032</c:v>
                </c:pt>
                <c:pt idx="5">
                  <c:v>2137</c:v>
                </c:pt>
                <c:pt idx="8">
                  <c:v>2084</c:v>
                </c:pt>
                <c:pt idx="11">
                  <c:v>2104</c:v>
                </c:pt>
                <c:pt idx="14">
                  <c:v>2171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8</c:v>
                </c:pt>
                <c:pt idx="3">
                  <c:v>6</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81</c:v>
                </c:pt>
                <c:pt idx="3">
                  <c:v>79</c:v>
                </c:pt>
                <c:pt idx="6">
                  <c:v>79</c:v>
                </c:pt>
                <c:pt idx="9">
                  <c:v>79</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4</c:v>
                </c:pt>
                <c:pt idx="6">
                  <c:v>8</c:v>
                </c:pt>
                <c:pt idx="9">
                  <c:v>19</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505</c:v>
                </c:pt>
                <c:pt idx="3">
                  <c:v>483</c:v>
                </c:pt>
                <c:pt idx="6">
                  <c:v>494</c:v>
                </c:pt>
                <c:pt idx="9">
                  <c:v>541</c:v>
                </c:pt>
                <c:pt idx="12">
                  <c:v>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2488</c:v>
                </c:pt>
                <c:pt idx="3">
                  <c:v>2452</c:v>
                </c:pt>
                <c:pt idx="6">
                  <c:v>2475</c:v>
                </c:pt>
                <c:pt idx="9">
                  <c:v>2683</c:v>
                </c:pt>
                <c:pt idx="12">
                  <c:v>2868</c:v>
                </c:pt>
              </c:numCache>
            </c:numRef>
          </c:val>
        </c:ser>
        <c:dLbls>
          <c:showLegendKey val="0"/>
          <c:showVal val="0"/>
          <c:showCatName val="0"/>
          <c:showSerName val="0"/>
          <c:showPercent val="0"/>
          <c:showBubbleSize val="0"/>
        </c:dLbls>
        <c:gapWidth val="100"/>
        <c:overlap val="100"/>
        <c:axId val="103478784"/>
        <c:axId val="10348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1087</c:v>
                </c:pt>
                <c:pt idx="2">
                  <c:v>#N/A</c:v>
                </c:pt>
                <c:pt idx="3">
                  <c:v>#N/A</c:v>
                </c:pt>
                <c:pt idx="4">
                  <c:v>887</c:v>
                </c:pt>
                <c:pt idx="5">
                  <c:v>#N/A</c:v>
                </c:pt>
                <c:pt idx="6">
                  <c:v>#N/A</c:v>
                </c:pt>
                <c:pt idx="7">
                  <c:v>974</c:v>
                </c:pt>
                <c:pt idx="8">
                  <c:v>#N/A</c:v>
                </c:pt>
                <c:pt idx="9">
                  <c:v>#N/A</c:v>
                </c:pt>
                <c:pt idx="10">
                  <c:v>1219</c:v>
                </c:pt>
                <c:pt idx="11">
                  <c:v>#N/A</c:v>
                </c:pt>
                <c:pt idx="12">
                  <c:v>#N/A</c:v>
                </c:pt>
                <c:pt idx="13">
                  <c:v>1264</c:v>
                </c:pt>
                <c:pt idx="14">
                  <c:v>#N/A</c:v>
                </c:pt>
              </c:numCache>
            </c:numRef>
          </c:val>
          <c:smooth val="0"/>
        </c:ser>
        <c:dLbls>
          <c:showLegendKey val="0"/>
          <c:showVal val="0"/>
          <c:showCatName val="0"/>
          <c:showSerName val="0"/>
          <c:showPercent val="0"/>
          <c:showBubbleSize val="0"/>
        </c:dLbls>
        <c:marker val="1"/>
        <c:smooth val="0"/>
        <c:axId val="103478784"/>
        <c:axId val="103480704"/>
      </c:lineChart>
      <c:catAx>
        <c:axId val="1034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80704"/>
        <c:crosses val="autoZero"/>
        <c:auto val="1"/>
        <c:lblAlgn val="ctr"/>
        <c:lblOffset val="100"/>
        <c:tickLblSkip val="1"/>
        <c:tickMarkSkip val="1"/>
        <c:noMultiLvlLbl val="0"/>
      </c:catAx>
      <c:valAx>
        <c:axId val="1034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95"/>
          <c:h val="0.589182127738551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16991</c:v>
                </c:pt>
                <c:pt idx="5">
                  <c:v>17155</c:v>
                </c:pt>
                <c:pt idx="8">
                  <c:v>17750</c:v>
                </c:pt>
                <c:pt idx="11">
                  <c:v>18285</c:v>
                </c:pt>
                <c:pt idx="14">
                  <c:v>18188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9106</c:v>
                </c:pt>
                <c:pt idx="5">
                  <c:v>8689</c:v>
                </c:pt>
                <c:pt idx="8">
                  <c:v>8062</c:v>
                </c:pt>
                <c:pt idx="11">
                  <c:v>7320</c:v>
                </c:pt>
                <c:pt idx="14">
                  <c:v>6678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1145</c:v>
                </c:pt>
                <c:pt idx="5">
                  <c:v>1925</c:v>
                </c:pt>
                <c:pt idx="8">
                  <c:v>2907</c:v>
                </c:pt>
                <c:pt idx="11">
                  <c:v>3527</c:v>
                </c:pt>
                <c:pt idx="14">
                  <c:v>3658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5298</c:v>
                </c:pt>
                <c:pt idx="3">
                  <c:v>5230</c:v>
                </c:pt>
                <c:pt idx="6">
                  <c:v>4461</c:v>
                </c:pt>
                <c:pt idx="9">
                  <c:v>4503</c:v>
                </c:pt>
                <c:pt idx="12">
                  <c:v>4325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141</c:v>
                </c:pt>
                <c:pt idx="3">
                  <c:v>198</c:v>
                </c:pt>
                <c:pt idx="6">
                  <c:v>438</c:v>
                </c:pt>
                <c:pt idx="9">
                  <c:v>903</c:v>
                </c:pt>
                <c:pt idx="12">
                  <c:v>1472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8016</c:v>
                </c:pt>
                <c:pt idx="3">
                  <c:v>7525</c:v>
                </c:pt>
                <c:pt idx="6">
                  <c:v>6887</c:v>
                </c:pt>
                <c:pt idx="9">
                  <c:v>7061</c:v>
                </c:pt>
                <c:pt idx="12">
                  <c:v>6690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9537</c:v>
                </c:pt>
                <c:pt idx="3">
                  <c:v>8783</c:v>
                </c:pt>
                <c:pt idx="6">
                  <c:v>7595</c:v>
                </c:pt>
                <c:pt idx="9">
                  <c:v>729</c:v>
                </c:pt>
                <c:pt idx="12">
                  <c:v>624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24067</c:v>
                </c:pt>
                <c:pt idx="3">
                  <c:v>24484</c:v>
                </c:pt>
                <c:pt idx="6">
                  <c:v>25473</c:v>
                </c:pt>
                <c:pt idx="9">
                  <c:v>31618</c:v>
                </c:pt>
                <c:pt idx="12">
                  <c:v>30563</c:v>
                </c:pt>
              </c:numCache>
            </c:numRef>
          </c:val>
        </c:ser>
        <c:dLbls>
          <c:showLegendKey val="0"/>
          <c:showVal val="0"/>
          <c:showCatName val="0"/>
          <c:showSerName val="0"/>
          <c:showPercent val="0"/>
          <c:showBubbleSize val="0"/>
        </c:dLbls>
        <c:gapWidth val="100"/>
        <c:overlap val="100"/>
        <c:axId val="88551424"/>
        <c:axId val="8855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19818</c:v>
                </c:pt>
                <c:pt idx="2">
                  <c:v>#N/A</c:v>
                </c:pt>
                <c:pt idx="3">
                  <c:v>#N/A</c:v>
                </c:pt>
                <c:pt idx="4">
                  <c:v>18451</c:v>
                </c:pt>
                <c:pt idx="5">
                  <c:v>#N/A</c:v>
                </c:pt>
                <c:pt idx="6">
                  <c:v>#N/A</c:v>
                </c:pt>
                <c:pt idx="7">
                  <c:v>16135</c:v>
                </c:pt>
                <c:pt idx="8">
                  <c:v>#N/A</c:v>
                </c:pt>
                <c:pt idx="9">
                  <c:v>#N/A</c:v>
                </c:pt>
                <c:pt idx="10">
                  <c:v>15681</c:v>
                </c:pt>
                <c:pt idx="11">
                  <c:v>#N/A</c:v>
                </c:pt>
                <c:pt idx="12">
                  <c:v>#N/A</c:v>
                </c:pt>
                <c:pt idx="13">
                  <c:v>15151</c:v>
                </c:pt>
                <c:pt idx="14">
                  <c:v>#N/A</c:v>
                </c:pt>
              </c:numCache>
            </c:numRef>
          </c:val>
          <c:smooth val="0"/>
        </c:ser>
        <c:dLbls>
          <c:showLegendKey val="0"/>
          <c:showVal val="0"/>
          <c:showCatName val="0"/>
          <c:showSerName val="0"/>
          <c:showPercent val="0"/>
          <c:showBubbleSize val="0"/>
        </c:dLbls>
        <c:marker val="1"/>
        <c:smooth val="0"/>
        <c:axId val="88551424"/>
        <c:axId val="88553344"/>
      </c:lineChart>
      <c:catAx>
        <c:axId val="885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553344"/>
        <c:crosses val="autoZero"/>
        <c:auto val="1"/>
        <c:lblAlgn val="ctr"/>
        <c:lblOffset val="100"/>
        <c:tickLblSkip val="1"/>
        <c:tickMarkSkip val="1"/>
        <c:noMultiLvlLbl val="0"/>
      </c:catAx>
      <c:valAx>
        <c:axId val="8855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5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63,953
63,433
48.98
21,577,157
21,471,568
91,778
12,711,980
30,562,936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空港関連企業により類似団体平均を上回る税収があるため、</a:t>
          </a:r>
          <a:r>
            <a:rPr kumimoji="1" lang="en-US" altLang="ja-JP" sz="1300">
              <a:latin typeface="ＭＳ Ｐゴシック"/>
            </a:rPr>
            <a:t>0.74</a:t>
          </a:r>
          <a:r>
            <a:rPr kumimoji="1" lang="ja-JP" altLang="en-US" sz="1300">
              <a:latin typeface="ＭＳ Ｐゴシック"/>
            </a:rPr>
            <a:t>となっているが、近年は低下傾向にある。今後とも定員管理・給与の適正化の実施、投資的経費を抑制する等、歳出を必要最小限に抑えるとともに、地方税の徴収強化等の取組みにより歳入確保に努める。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58057</xdr:rowOff>
    </xdr:to>
    <xdr:cxnSp macro="">
      <xdr:nvCxnSpPr>
        <xdr:cNvPr id="69" name="直線コネクタ 68"/>
        <xdr:cNvCxnSpPr/>
      </xdr:nvCxnSpPr>
      <xdr:spPr>
        <a:xfrm>
          <a:off x="4114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58057</xdr:rowOff>
    </xdr:to>
    <xdr:cxnSp macro="">
      <xdr:nvCxnSpPr>
        <xdr:cNvPr id="72" name="直線コネクタ 71"/>
        <xdr:cNvCxnSpPr/>
      </xdr:nvCxnSpPr>
      <xdr:spPr>
        <a:xfrm>
          <a:off x="3225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58057</xdr:rowOff>
    </xdr:to>
    <xdr:cxnSp macro="">
      <xdr:nvCxnSpPr>
        <xdr:cNvPr id="75" name="直線コネクタ 74"/>
        <xdr:cNvCxnSpPr/>
      </xdr:nvCxnSpPr>
      <xdr:spPr>
        <a:xfrm>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40</xdr:row>
      <xdr:rowOff>23585</xdr:rowOff>
    </xdr:to>
    <xdr:cxnSp macro="">
      <xdr:nvCxnSpPr>
        <xdr:cNvPr id="78" name="直線コネクタ 77"/>
        <xdr:cNvCxnSpPr/>
      </xdr:nvCxnSpPr>
      <xdr:spPr>
        <a:xfrm>
          <a:off x="1447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0" name="円/楕円 89"/>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1" name="テキスト ボックス 90"/>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2" name="円/楕円 91"/>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3" name="テキスト ボックス 92"/>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4" name="円/楕円 93"/>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5" name="テキスト ボックス 94"/>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7" name="テキスト ボックス 96"/>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a:t>
          </a:r>
          <a:r>
            <a:rPr kumimoji="1" lang="en-US" altLang="ja-JP" sz="1300">
              <a:solidFill>
                <a:schemeClr val="dk1"/>
              </a:solidFill>
              <a:latin typeface="+mj-ea"/>
              <a:ea typeface="+mj-ea"/>
              <a:cs typeface="+mn-cs"/>
            </a:rPr>
            <a:t>25</a:t>
          </a:r>
          <a:r>
            <a:rPr kumimoji="1" lang="ja-JP" altLang="ja-JP" sz="1300">
              <a:solidFill>
                <a:schemeClr val="dk1"/>
              </a:solidFill>
              <a:latin typeface="+mj-ea"/>
              <a:ea typeface="+mj-ea"/>
              <a:cs typeface="+mn-cs"/>
            </a:rPr>
            <a:t>年</a:t>
          </a:r>
          <a:r>
            <a:rPr kumimoji="1" lang="ja-JP" altLang="ja-JP" sz="1300">
              <a:solidFill>
                <a:schemeClr val="dk1"/>
              </a:solidFill>
              <a:latin typeface="+mn-lt"/>
              <a:ea typeface="+mn-ea"/>
              <a:cs typeface="+mn-cs"/>
            </a:rPr>
            <a:t>に発行した第三セクター等改革推進債の元利償還額が前年度の半年分から</a:t>
          </a:r>
          <a:r>
            <a:rPr kumimoji="1" lang="en-US" altLang="ja-JP" sz="1300">
              <a:solidFill>
                <a:schemeClr val="dk1"/>
              </a:solidFill>
              <a:latin typeface="+mj-ea"/>
              <a:ea typeface="+mj-ea"/>
              <a:cs typeface="+mn-cs"/>
            </a:rPr>
            <a:t>1</a:t>
          </a:r>
          <a:r>
            <a:rPr kumimoji="1" lang="ja-JP" altLang="ja-JP" sz="1300">
              <a:solidFill>
                <a:schemeClr val="dk1"/>
              </a:solidFill>
              <a:latin typeface="+mj-ea"/>
              <a:ea typeface="+mj-ea"/>
              <a:cs typeface="+mn-cs"/>
            </a:rPr>
            <a:t>年分になった</a:t>
          </a:r>
          <a:r>
            <a:rPr kumimoji="1" lang="ja-JP" altLang="ja-JP" sz="1300">
              <a:solidFill>
                <a:schemeClr val="dk1"/>
              </a:solidFill>
              <a:latin typeface="+mn-lt"/>
              <a:ea typeface="+mn-ea"/>
              <a:cs typeface="+mn-cs"/>
            </a:rPr>
            <a:t>ことなどによ</a:t>
          </a:r>
          <a:r>
            <a:rPr kumimoji="1" lang="ja-JP" altLang="en-US" sz="1300">
              <a:solidFill>
                <a:schemeClr val="dk1"/>
              </a:solidFill>
              <a:latin typeface="+mn-lt"/>
              <a:ea typeface="+mn-ea"/>
              <a:cs typeface="+mn-cs"/>
            </a:rPr>
            <a:t>る公債費の</a:t>
          </a:r>
          <a:r>
            <a:rPr kumimoji="1" lang="ja-JP" altLang="ja-JP" sz="1300">
              <a:solidFill>
                <a:schemeClr val="dk1"/>
              </a:solidFill>
              <a:latin typeface="+mn-lt"/>
              <a:ea typeface="+mn-ea"/>
              <a:cs typeface="+mn-cs"/>
            </a:rPr>
            <a:t>増</a:t>
          </a:r>
          <a:r>
            <a:rPr kumimoji="1" lang="ja-JP" altLang="en-US" sz="1300">
              <a:solidFill>
                <a:schemeClr val="dk1"/>
              </a:solidFill>
              <a:latin typeface="+mn-lt"/>
              <a:ea typeface="+mn-ea"/>
              <a:cs typeface="+mn-cs"/>
            </a:rPr>
            <a:t>額、</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年度より実施していた職員給一律削減の終了などによる人件費の増額などにより経常一般財源等支出額が増加したため、前年度から</a:t>
          </a:r>
          <a:r>
            <a:rPr kumimoji="1" lang="en-US" altLang="ja-JP" sz="1300">
              <a:latin typeface="ＭＳ Ｐゴシック"/>
            </a:rPr>
            <a:t>2.6</a:t>
          </a:r>
          <a:r>
            <a:rPr kumimoji="1" lang="ja-JP" altLang="en-US" sz="1300">
              <a:latin typeface="ＭＳ Ｐゴシック"/>
            </a:rPr>
            <a:t>ポイント悪化している。今後とも、事務事業の優先度の低い事業について計画的に廃止・縮小を進め、経常収支比率の改善に努める。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64</xdr:row>
      <xdr:rowOff>24892</xdr:rowOff>
    </xdr:to>
    <xdr:cxnSp macro="">
      <xdr:nvCxnSpPr>
        <xdr:cNvPr id="130" name="直線コネクタ 129"/>
        <xdr:cNvCxnSpPr/>
      </xdr:nvCxnSpPr>
      <xdr:spPr>
        <a:xfrm>
          <a:off x="4114800" y="1087221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70866</xdr:rowOff>
    </xdr:to>
    <xdr:cxnSp macro="">
      <xdr:nvCxnSpPr>
        <xdr:cNvPr id="133" name="直線コネクタ 132"/>
        <xdr:cNvCxnSpPr/>
      </xdr:nvCxnSpPr>
      <xdr:spPr>
        <a:xfrm>
          <a:off x="3225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131318</xdr:rowOff>
    </xdr:to>
    <xdr:cxnSp macro="">
      <xdr:nvCxnSpPr>
        <xdr:cNvPr id="136" name="直線コネクタ 135"/>
        <xdr:cNvCxnSpPr/>
      </xdr:nvCxnSpPr>
      <xdr:spPr>
        <a:xfrm>
          <a:off x="2336800" y="1065022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20320</xdr:rowOff>
    </xdr:to>
    <xdr:cxnSp macro="">
      <xdr:nvCxnSpPr>
        <xdr:cNvPr id="139" name="直線コネクタ 138"/>
        <xdr:cNvCxnSpPr/>
      </xdr:nvCxnSpPr>
      <xdr:spPr>
        <a:xfrm>
          <a:off x="1447800" y="1063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9" name="円/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1" name="円/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2" name="テキスト ボックス 151"/>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3" name="円/楕円 152"/>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166895</xdr:rowOff>
    </xdr:from>
    <xdr:ext cx="762000" cy="259045"/>
    <xdr:sp macro="" textlink="">
      <xdr:nvSpPr>
        <xdr:cNvPr id="154" name="テキスト ボックス 153"/>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5" name="円/楕円 154"/>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6" name="テキスト ボックス 155"/>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7" name="円/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人件費については、</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22</a:t>
          </a:r>
          <a:r>
            <a:rPr kumimoji="1" lang="ja-JP" altLang="ja-JP" sz="1300">
              <a:solidFill>
                <a:schemeClr val="dk1"/>
              </a:solidFill>
              <a:latin typeface="+mn-lt"/>
              <a:ea typeface="+mn-ea"/>
              <a:cs typeface="+mn-cs"/>
            </a:rPr>
            <a:t>年度より実施していた職員給一律削減の終了などによ</a:t>
          </a:r>
          <a:r>
            <a:rPr kumimoji="1" lang="ja-JP" altLang="en-US" sz="1300">
              <a:solidFill>
                <a:schemeClr val="dk1"/>
              </a:solidFill>
              <a:latin typeface="+mn-lt"/>
              <a:ea typeface="+mn-ea"/>
              <a:cs typeface="+mn-cs"/>
            </a:rPr>
            <a:t>り増額となるとともに、物件費についても、住民情報記録システムの更新等に伴い増額となったため、大幅な増額となっている。</a:t>
          </a:r>
          <a:r>
            <a:rPr lang="ja-JP" altLang="ja-JP" sz="1300">
              <a:solidFill>
                <a:schemeClr val="dk1"/>
              </a:solidFill>
              <a:latin typeface="+mn-lt"/>
              <a:ea typeface="+mn-ea"/>
              <a:cs typeface="+mn-cs"/>
            </a:rPr>
            <a:t>今後も給与水準、職員定数の適正化による人件費の削減や物件費の歳出削減を図り、コストを抑制</a:t>
          </a:r>
          <a:r>
            <a:rPr lang="ja-JP" altLang="en-US" sz="1300">
              <a:solidFill>
                <a:schemeClr val="dk1"/>
              </a:solidFill>
              <a:latin typeface="+mn-lt"/>
              <a:ea typeface="+mn-ea"/>
              <a:cs typeface="+mn-cs"/>
            </a:rPr>
            <a:t>する</a:t>
          </a:r>
          <a:r>
            <a:rPr lang="ja-JP" altLang="ja-JP" sz="1300">
              <a:solidFill>
                <a:schemeClr val="dk1"/>
              </a:solidFill>
              <a:latin typeface="+mn-lt"/>
              <a:ea typeface="+mn-ea"/>
              <a:cs typeface="+mn-cs"/>
            </a:rPr>
            <a:t>。</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102405</xdr:rowOff>
    </xdr:from>
    <xdr:to>
      <xdr:col>7</xdr:col>
      <xdr:colOff>152400</xdr:colOff>
      <xdr:row>81</xdr:row>
      <xdr:rowOff>112575</xdr:rowOff>
    </xdr:to>
    <xdr:cxnSp macro="">
      <xdr:nvCxnSpPr>
        <xdr:cNvPr id="192" name="直線コネクタ 191"/>
        <xdr:cNvCxnSpPr/>
      </xdr:nvCxnSpPr>
      <xdr:spPr>
        <a:xfrm>
          <a:off x="4114800" y="13989855"/>
          <a:ext cx="8382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97352</xdr:rowOff>
    </xdr:from>
    <xdr:ext cx="762000" cy="259045"/>
    <xdr:sp macro="" textlink="">
      <xdr:nvSpPr>
        <xdr:cNvPr id="193" name="人件費・物件費等の状況平均値テキスト"/>
        <xdr:cNvSpPr txBox="1"/>
      </xdr:nvSpPr>
      <xdr:spPr>
        <a:xfrm>
          <a:off x="5041900" y="13984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102405</xdr:rowOff>
    </xdr:from>
    <xdr:to>
      <xdr:col>6</xdr:col>
      <xdr:colOff>0</xdr:colOff>
      <xdr:row>81</xdr:row>
      <xdr:rowOff>121138</xdr:rowOff>
    </xdr:to>
    <xdr:cxnSp macro="">
      <xdr:nvCxnSpPr>
        <xdr:cNvPr id="195" name="直線コネクタ 194"/>
        <xdr:cNvCxnSpPr/>
      </xdr:nvCxnSpPr>
      <xdr:spPr>
        <a:xfrm flipV="1">
          <a:off x="3225800" y="13989855"/>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121110</xdr:rowOff>
    </xdr:from>
    <xdr:to>
      <xdr:col>4</xdr:col>
      <xdr:colOff>482600</xdr:colOff>
      <xdr:row>81</xdr:row>
      <xdr:rowOff>121138</xdr:rowOff>
    </xdr:to>
    <xdr:cxnSp macro="">
      <xdr:nvCxnSpPr>
        <xdr:cNvPr id="198" name="直線コネクタ 197"/>
        <xdr:cNvCxnSpPr/>
      </xdr:nvCxnSpPr>
      <xdr:spPr>
        <a:xfrm>
          <a:off x="2336800" y="14008560"/>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118486</xdr:rowOff>
    </xdr:from>
    <xdr:to>
      <xdr:col>3</xdr:col>
      <xdr:colOff>279400</xdr:colOff>
      <xdr:row>81</xdr:row>
      <xdr:rowOff>121110</xdr:rowOff>
    </xdr:to>
    <xdr:cxnSp macro="">
      <xdr:nvCxnSpPr>
        <xdr:cNvPr id="201" name="直線コネクタ 200"/>
        <xdr:cNvCxnSpPr/>
      </xdr:nvCxnSpPr>
      <xdr:spPr>
        <a:xfrm>
          <a:off x="1447800" y="14005936"/>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61775</xdr:rowOff>
    </xdr:from>
    <xdr:to>
      <xdr:col>7</xdr:col>
      <xdr:colOff>203200</xdr:colOff>
      <xdr:row>81</xdr:row>
      <xdr:rowOff>163375</xdr:rowOff>
    </xdr:to>
    <xdr:sp macro="" textlink="">
      <xdr:nvSpPr>
        <xdr:cNvPr id="211" name="円/楕円 210"/>
        <xdr:cNvSpPr/>
      </xdr:nvSpPr>
      <xdr:spPr>
        <a:xfrm>
          <a:off x="4902200" y="139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154502</xdr:rowOff>
    </xdr:from>
    <xdr:ext cx="762000" cy="259045"/>
    <xdr:sp macro="" textlink="">
      <xdr:nvSpPr>
        <xdr:cNvPr id="212" name="人件費・物件費等の状況該当値テキスト"/>
        <xdr:cNvSpPr txBox="1"/>
      </xdr:nvSpPr>
      <xdr:spPr>
        <a:xfrm>
          <a:off x="5041900" y="1387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51605</xdr:rowOff>
    </xdr:from>
    <xdr:to>
      <xdr:col>6</xdr:col>
      <xdr:colOff>50800</xdr:colOff>
      <xdr:row>81</xdr:row>
      <xdr:rowOff>153205</xdr:rowOff>
    </xdr:to>
    <xdr:sp macro="" textlink="">
      <xdr:nvSpPr>
        <xdr:cNvPr id="213" name="円/楕円 212"/>
        <xdr:cNvSpPr/>
      </xdr:nvSpPr>
      <xdr:spPr>
        <a:xfrm>
          <a:off x="4064000" y="139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163382</xdr:rowOff>
    </xdr:from>
    <xdr:ext cx="736600" cy="259045"/>
    <xdr:sp macro="" textlink="">
      <xdr:nvSpPr>
        <xdr:cNvPr id="214" name="テキスト ボックス 213"/>
        <xdr:cNvSpPr txBox="1"/>
      </xdr:nvSpPr>
      <xdr:spPr>
        <a:xfrm>
          <a:off x="3733800" y="1370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70338</xdr:rowOff>
    </xdr:from>
    <xdr:to>
      <xdr:col>4</xdr:col>
      <xdr:colOff>533400</xdr:colOff>
      <xdr:row>82</xdr:row>
      <xdr:rowOff>488</xdr:rowOff>
    </xdr:to>
    <xdr:sp macro="" textlink="">
      <xdr:nvSpPr>
        <xdr:cNvPr id="215" name="円/楕円 214"/>
        <xdr:cNvSpPr/>
      </xdr:nvSpPr>
      <xdr:spPr>
        <a:xfrm>
          <a:off x="3175000" y="139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10665</xdr:rowOff>
    </xdr:from>
    <xdr:ext cx="762000" cy="259045"/>
    <xdr:sp macro="" textlink="">
      <xdr:nvSpPr>
        <xdr:cNvPr id="216" name="テキスト ボックス 215"/>
        <xdr:cNvSpPr txBox="1"/>
      </xdr:nvSpPr>
      <xdr:spPr>
        <a:xfrm>
          <a:off x="2844800" y="1372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70310</xdr:rowOff>
    </xdr:from>
    <xdr:to>
      <xdr:col>3</xdr:col>
      <xdr:colOff>330200</xdr:colOff>
      <xdr:row>82</xdr:row>
      <xdr:rowOff>460</xdr:rowOff>
    </xdr:to>
    <xdr:sp macro="" textlink="">
      <xdr:nvSpPr>
        <xdr:cNvPr id="217" name="円/楕円 216"/>
        <xdr:cNvSpPr/>
      </xdr:nvSpPr>
      <xdr:spPr>
        <a:xfrm>
          <a:off x="2286000" y="139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10637</xdr:rowOff>
    </xdr:from>
    <xdr:ext cx="762000" cy="259045"/>
    <xdr:sp macro="" textlink="">
      <xdr:nvSpPr>
        <xdr:cNvPr id="218" name="テキスト ボックス 217"/>
        <xdr:cNvSpPr txBox="1"/>
      </xdr:nvSpPr>
      <xdr:spPr>
        <a:xfrm>
          <a:off x="1955800" y="137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67686</xdr:rowOff>
    </xdr:from>
    <xdr:to>
      <xdr:col>2</xdr:col>
      <xdr:colOff>127000</xdr:colOff>
      <xdr:row>81</xdr:row>
      <xdr:rowOff>169286</xdr:rowOff>
    </xdr:to>
    <xdr:sp macro="" textlink="">
      <xdr:nvSpPr>
        <xdr:cNvPr id="219" name="円/楕円 218"/>
        <xdr:cNvSpPr/>
      </xdr:nvSpPr>
      <xdr:spPr>
        <a:xfrm>
          <a:off x="1397000" y="139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8013</xdr:rowOff>
    </xdr:from>
    <xdr:ext cx="762000" cy="259045"/>
    <xdr:sp macro="" textlink="">
      <xdr:nvSpPr>
        <xdr:cNvPr id="220" name="テキスト ボックス 219"/>
        <xdr:cNvSpPr txBox="1"/>
      </xdr:nvSpPr>
      <xdr:spPr>
        <a:xfrm>
          <a:off x="1066800" y="1372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給与削減措置の削減率の改定等に伴い、</a:t>
          </a:r>
          <a:r>
            <a:rPr kumimoji="1" lang="en-US" altLang="ja-JP" sz="1300">
              <a:solidFill>
                <a:schemeClr val="dk1"/>
              </a:solidFill>
              <a:latin typeface="+mj-ea"/>
              <a:ea typeface="+mj-ea"/>
              <a:cs typeface="+mn-cs"/>
            </a:rPr>
            <a:t>1.0</a:t>
          </a:r>
          <a:r>
            <a:rPr kumimoji="1" lang="ja-JP" altLang="ja-JP" sz="1300">
              <a:solidFill>
                <a:schemeClr val="dk1"/>
              </a:solidFill>
              <a:latin typeface="+mn-lt"/>
              <a:ea typeface="+mn-ea"/>
              <a:cs typeface="+mn-cs"/>
            </a:rPr>
            <a:t>ポイント上昇した。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全国市の平均と比較しても、若干ではあるが低い水準となっており、今後も更なる給与制度の適正化に努める。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125730</xdr:rowOff>
    </xdr:to>
    <xdr:cxnSp macro="">
      <xdr:nvCxnSpPr>
        <xdr:cNvPr id="254" name="直線コネクタ 253"/>
        <xdr:cNvCxnSpPr/>
      </xdr:nvCxnSpPr>
      <xdr:spPr>
        <a:xfrm>
          <a:off x="16179800" y="147899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89</xdr:row>
      <xdr:rowOff>150284</xdr:rowOff>
    </xdr:to>
    <xdr:cxnSp macro="">
      <xdr:nvCxnSpPr>
        <xdr:cNvPr id="257" name="直線コネクタ 256"/>
        <xdr:cNvCxnSpPr/>
      </xdr:nvCxnSpPr>
      <xdr:spPr>
        <a:xfrm flipV="1">
          <a:off x="15290800" y="1478999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90</xdr:row>
      <xdr:rowOff>11007</xdr:rowOff>
    </xdr:to>
    <xdr:cxnSp macro="">
      <xdr:nvCxnSpPr>
        <xdr:cNvPr id="260" name="直線コネクタ 259"/>
        <xdr:cNvCxnSpPr/>
      </xdr:nvCxnSpPr>
      <xdr:spPr>
        <a:xfrm flipV="1">
          <a:off x="14401800" y="154093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90</xdr:row>
      <xdr:rowOff>11007</xdr:rowOff>
    </xdr:to>
    <xdr:cxnSp macro="">
      <xdr:nvCxnSpPr>
        <xdr:cNvPr id="263" name="直線コネクタ 262"/>
        <xdr:cNvCxnSpPr/>
      </xdr:nvCxnSpPr>
      <xdr:spPr>
        <a:xfrm>
          <a:off x="13512800" y="1478195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3" name="円/楕円 272"/>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4"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5" name="円/楕円 274"/>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6" name="テキスト ボックス 275"/>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7" name="円/楕円 27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78" name="テキスト ボックス 277"/>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79" name="円/楕円 278"/>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71984</xdr:rowOff>
    </xdr:from>
    <xdr:ext cx="762000" cy="259045"/>
    <xdr:sp macro="" textlink="">
      <xdr:nvSpPr>
        <xdr:cNvPr id="280" name="テキスト ボックス 279"/>
        <xdr:cNvSpPr txBox="1"/>
      </xdr:nvSpPr>
      <xdr:spPr>
        <a:xfrm>
          <a:off x="14020800" y="151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1" name="円/楕円 280"/>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2" name="テキスト ボックス 281"/>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保育所の指定管理制度導入、早期退職制度の活用、技能労務職の退職不補充及び新規採用職員数の抑制など、計画的な定員管理を行った。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結果、</a:t>
          </a:r>
          <a:r>
            <a:rPr kumimoji="1" lang="en-US" altLang="ja-JP" sz="1300">
              <a:solidFill>
                <a:schemeClr val="dk1"/>
              </a:solidFill>
              <a:latin typeface="+mn-ea"/>
              <a:ea typeface="+mn-ea"/>
              <a:cs typeface="+mn-cs"/>
            </a:rPr>
            <a:t>0.06</a:t>
          </a:r>
          <a:r>
            <a:rPr kumimoji="1" lang="ja-JP" altLang="ja-JP" sz="1300">
              <a:solidFill>
                <a:schemeClr val="dk1"/>
              </a:solidFill>
              <a:latin typeface="+mn-lt"/>
              <a:ea typeface="+mn-ea"/>
              <a:cs typeface="+mn-cs"/>
            </a:rPr>
            <a:t>人減少した。今後も引き続き、適正な定員管理を行い、効果的・効率的な行政運営に努める。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145143</xdr:rowOff>
    </xdr:to>
    <xdr:cxnSp macro="">
      <xdr:nvCxnSpPr>
        <xdr:cNvPr id="319" name="直線コネクタ 318"/>
        <xdr:cNvCxnSpPr/>
      </xdr:nvCxnSpPr>
      <xdr:spPr>
        <a:xfrm flipV="1">
          <a:off x="16179800" y="1025379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141696</xdr:rowOff>
    </xdr:from>
    <xdr:to>
      <xdr:col>23</xdr:col>
      <xdr:colOff>406400</xdr:colOff>
      <xdr:row>59</xdr:row>
      <xdr:rowOff>145143</xdr:rowOff>
    </xdr:to>
    <xdr:cxnSp macro="">
      <xdr:nvCxnSpPr>
        <xdr:cNvPr id="322" name="直線コネクタ 321"/>
        <xdr:cNvCxnSpPr/>
      </xdr:nvCxnSpPr>
      <xdr:spPr>
        <a:xfrm>
          <a:off x="15290800" y="102572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141696</xdr:rowOff>
    </xdr:from>
    <xdr:to>
      <xdr:col>22</xdr:col>
      <xdr:colOff>203200</xdr:colOff>
      <xdr:row>60</xdr:row>
      <xdr:rowOff>119622</xdr:rowOff>
    </xdr:to>
    <xdr:cxnSp macro="">
      <xdr:nvCxnSpPr>
        <xdr:cNvPr id="325" name="直線コネクタ 324"/>
        <xdr:cNvCxnSpPr/>
      </xdr:nvCxnSpPr>
      <xdr:spPr>
        <a:xfrm flipV="1">
          <a:off x="14401800" y="1025724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119622</xdr:rowOff>
    </xdr:from>
    <xdr:to>
      <xdr:col>21</xdr:col>
      <xdr:colOff>0</xdr:colOff>
      <xdr:row>60</xdr:row>
      <xdr:rowOff>146050</xdr:rowOff>
    </xdr:to>
    <xdr:cxnSp macro="">
      <xdr:nvCxnSpPr>
        <xdr:cNvPr id="328" name="直線コネクタ 327"/>
        <xdr:cNvCxnSpPr/>
      </xdr:nvCxnSpPr>
      <xdr:spPr>
        <a:xfrm flipV="1">
          <a:off x="13512800" y="1040662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87449</xdr:rowOff>
    </xdr:from>
    <xdr:to>
      <xdr:col>24</xdr:col>
      <xdr:colOff>609600</xdr:colOff>
      <xdr:row>60</xdr:row>
      <xdr:rowOff>17599</xdr:rowOff>
    </xdr:to>
    <xdr:sp macro="" textlink="">
      <xdr:nvSpPr>
        <xdr:cNvPr id="338" name="円/楕円 337"/>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103976</xdr:rowOff>
    </xdr:from>
    <xdr:ext cx="762000" cy="259045"/>
    <xdr:sp macro="" textlink="">
      <xdr:nvSpPr>
        <xdr:cNvPr id="339" name="定員管理の状況該当値テキスト"/>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94343</xdr:rowOff>
    </xdr:from>
    <xdr:to>
      <xdr:col>23</xdr:col>
      <xdr:colOff>457200</xdr:colOff>
      <xdr:row>60</xdr:row>
      <xdr:rowOff>24493</xdr:rowOff>
    </xdr:to>
    <xdr:sp macro="" textlink="">
      <xdr:nvSpPr>
        <xdr:cNvPr id="340" name="円/楕円 339"/>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34670</xdr:rowOff>
    </xdr:from>
    <xdr:ext cx="736600" cy="259045"/>
    <xdr:sp macro="" textlink="">
      <xdr:nvSpPr>
        <xdr:cNvPr id="341" name="テキスト ボックス 340"/>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90896</xdr:rowOff>
    </xdr:from>
    <xdr:to>
      <xdr:col>22</xdr:col>
      <xdr:colOff>254000</xdr:colOff>
      <xdr:row>60</xdr:row>
      <xdr:rowOff>21046</xdr:rowOff>
    </xdr:to>
    <xdr:sp macro="" textlink="">
      <xdr:nvSpPr>
        <xdr:cNvPr id="342" name="円/楕円 341"/>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31223</xdr:rowOff>
    </xdr:from>
    <xdr:ext cx="762000" cy="259045"/>
    <xdr:sp macro="" textlink="">
      <xdr:nvSpPr>
        <xdr:cNvPr id="343" name="テキスト ボックス 342"/>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68822</xdr:rowOff>
    </xdr:from>
    <xdr:to>
      <xdr:col>21</xdr:col>
      <xdr:colOff>50800</xdr:colOff>
      <xdr:row>60</xdr:row>
      <xdr:rowOff>170422</xdr:rowOff>
    </xdr:to>
    <xdr:sp macro="" textlink="">
      <xdr:nvSpPr>
        <xdr:cNvPr id="344" name="円/楕円 343"/>
        <xdr:cNvSpPr/>
      </xdr:nvSpPr>
      <xdr:spPr>
        <a:xfrm>
          <a:off x="14351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9149</xdr:rowOff>
    </xdr:from>
    <xdr:ext cx="762000" cy="259045"/>
    <xdr:sp macro="" textlink="">
      <xdr:nvSpPr>
        <xdr:cNvPr id="345" name="テキスト ボックス 344"/>
        <xdr:cNvSpPr txBox="1"/>
      </xdr:nvSpPr>
      <xdr:spPr>
        <a:xfrm>
          <a:off x="14020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6" name="円/楕円 345"/>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47" name="テキスト ボックス 346"/>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年に発行した第三セクター等改革推進債の元利償還額が前年度の半年分から</a:t>
          </a:r>
          <a:r>
            <a:rPr kumimoji="1" lang="en-US" altLang="ja-JP" sz="1300">
              <a:latin typeface="ＭＳ Ｐゴシック"/>
            </a:rPr>
            <a:t>1</a:t>
          </a:r>
          <a:r>
            <a:rPr kumimoji="1" lang="ja-JP" altLang="en-US" sz="1300">
              <a:latin typeface="ＭＳ Ｐゴシック"/>
            </a:rPr>
            <a:t>年分になったことなどにより元利償還金等が大幅に増加したため、前年度より</a:t>
          </a:r>
          <a:r>
            <a:rPr kumimoji="1" lang="en-US" altLang="ja-JP" sz="1300">
              <a:latin typeface="ＭＳ Ｐゴシック"/>
            </a:rPr>
            <a:t>1.1</a:t>
          </a:r>
          <a:r>
            <a:rPr kumimoji="1" lang="ja-JP" altLang="en-US" sz="1300">
              <a:latin typeface="ＭＳ Ｐゴシック"/>
            </a:rPr>
            <a:t>ポイント悪化している。公債費の高止まり傾向は、今後も続くことが予想されるため、地方債の発行にあたっては、十分な検討を行い、実質公債費比率の改善に向け取り組む。</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139065</xdr:rowOff>
    </xdr:to>
    <xdr:cxnSp macro="">
      <xdr:nvCxnSpPr>
        <xdr:cNvPr id="377" name="直線コネクタ 376"/>
        <xdr:cNvCxnSpPr/>
      </xdr:nvCxnSpPr>
      <xdr:spPr>
        <a:xfrm>
          <a:off x="16179800" y="693070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72707</xdr:rowOff>
    </xdr:to>
    <xdr:cxnSp macro="">
      <xdr:nvCxnSpPr>
        <xdr:cNvPr id="380" name="直線コネクタ 379"/>
        <xdr:cNvCxnSpPr/>
      </xdr:nvCxnSpPr>
      <xdr:spPr>
        <a:xfrm>
          <a:off x="15290800" y="69126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120968</xdr:rowOff>
    </xdr:to>
    <xdr:cxnSp macro="">
      <xdr:nvCxnSpPr>
        <xdr:cNvPr id="383" name="直線コネクタ 382"/>
        <xdr:cNvCxnSpPr/>
      </xdr:nvCxnSpPr>
      <xdr:spPr>
        <a:xfrm flipV="1">
          <a:off x="14401800" y="69126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41</xdr:row>
      <xdr:rowOff>33972</xdr:rowOff>
    </xdr:to>
    <xdr:cxnSp macro="">
      <xdr:nvCxnSpPr>
        <xdr:cNvPr id="386" name="直線コネクタ 385"/>
        <xdr:cNvCxnSpPr/>
      </xdr:nvCxnSpPr>
      <xdr:spPr>
        <a:xfrm flipV="1">
          <a:off x="13512800" y="697896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6" name="円/楕円 395"/>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7"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21907</xdr:rowOff>
    </xdr:from>
    <xdr:to>
      <xdr:col>23</xdr:col>
      <xdr:colOff>457200</xdr:colOff>
      <xdr:row>40</xdr:row>
      <xdr:rowOff>123507</xdr:rowOff>
    </xdr:to>
    <xdr:sp macro="" textlink="">
      <xdr:nvSpPr>
        <xdr:cNvPr id="398" name="円/楕円 397"/>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133684</xdr:rowOff>
    </xdr:from>
    <xdr:ext cx="736600" cy="259045"/>
    <xdr:sp macro="" textlink="">
      <xdr:nvSpPr>
        <xdr:cNvPr id="399" name="テキスト ボックス 398"/>
        <xdr:cNvSpPr txBox="1"/>
      </xdr:nvSpPr>
      <xdr:spPr>
        <a:xfrm>
          <a:off x="15798800" y="664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0" name="円/楕円 399"/>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1" name="テキスト ボックス 40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402" name="円/楕円 401"/>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10495</xdr:rowOff>
    </xdr:from>
    <xdr:ext cx="762000" cy="259045"/>
    <xdr:sp macro="" textlink="">
      <xdr:nvSpPr>
        <xdr:cNvPr id="403" name="テキスト ボックス 402"/>
        <xdr:cNvSpPr txBox="1"/>
      </xdr:nvSpPr>
      <xdr:spPr>
        <a:xfrm>
          <a:off x="14020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4" name="円/楕円 403"/>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405" name="テキスト ボックス 404"/>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繰上償還の実施（約</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7,200</a:t>
          </a:r>
          <a:r>
            <a:rPr kumimoji="1" lang="ja-JP" altLang="en-US" sz="1300">
              <a:latin typeface="ＭＳ Ｐゴシック"/>
            </a:rPr>
            <a:t>万円）や起債額を起債償還額以下に抑えたことなどにより一般会計等に係る地方債の現在高が減少したため、前年度より</a:t>
          </a:r>
          <a:r>
            <a:rPr kumimoji="1" lang="en-US" altLang="ja-JP" sz="1300">
              <a:latin typeface="ＭＳ Ｐゴシック"/>
            </a:rPr>
            <a:t>3.0</a:t>
          </a:r>
          <a:r>
            <a:rPr kumimoji="1" lang="ja-JP" altLang="en-US" sz="1300">
              <a:latin typeface="ＭＳ Ｐゴシック"/>
            </a:rPr>
            <a:t>ポイント改善している。しかしながら、類似団体平均を大きく上回っており、今後も後世への負担を軽減するよう、事業規模・必要性等を</a:t>
          </a:r>
          <a:r>
            <a:rPr lang="ja-JP" altLang="ja-JP" sz="1300">
              <a:solidFill>
                <a:schemeClr val="dk1"/>
              </a:solidFill>
              <a:latin typeface="+mn-lt"/>
              <a:ea typeface="+mn-ea"/>
              <a:cs typeface="+mn-cs"/>
            </a:rPr>
            <a:t>十分に精査</a:t>
          </a:r>
          <a:r>
            <a:rPr lang="ja-JP" altLang="en-US" sz="1300">
              <a:solidFill>
                <a:schemeClr val="dk1"/>
              </a:solidFill>
              <a:latin typeface="+mn-lt"/>
              <a:ea typeface="+mn-ea"/>
              <a:cs typeface="+mn-cs"/>
            </a:rPr>
            <a:t>し、地方債の発行を抑制するなど</a:t>
          </a:r>
          <a:r>
            <a:rPr kumimoji="1" lang="ja-JP" altLang="en-US" sz="1300">
              <a:latin typeface="ＭＳ Ｐゴシック"/>
            </a:rPr>
            <a:t>財政健全化に努める。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129191</xdr:rowOff>
    </xdr:from>
    <xdr:to>
      <xdr:col>24</xdr:col>
      <xdr:colOff>558800</xdr:colOff>
      <xdr:row>19</xdr:row>
      <xdr:rowOff>147288</xdr:rowOff>
    </xdr:to>
    <xdr:cxnSp macro="">
      <xdr:nvCxnSpPr>
        <xdr:cNvPr id="435" name="直線コネクタ 434"/>
        <xdr:cNvCxnSpPr/>
      </xdr:nvCxnSpPr>
      <xdr:spPr>
        <a:xfrm flipV="1">
          <a:off x="16179800" y="338674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147288</xdr:rowOff>
    </xdr:from>
    <xdr:to>
      <xdr:col>23</xdr:col>
      <xdr:colOff>406400</xdr:colOff>
      <xdr:row>20</xdr:row>
      <xdr:rowOff>15653</xdr:rowOff>
    </xdr:to>
    <xdr:cxnSp macro="">
      <xdr:nvCxnSpPr>
        <xdr:cNvPr id="438" name="直線コネクタ 437"/>
        <xdr:cNvCxnSpPr/>
      </xdr:nvCxnSpPr>
      <xdr:spPr>
        <a:xfrm flipV="1">
          <a:off x="15290800" y="3404838"/>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15653</xdr:rowOff>
    </xdr:from>
    <xdr:to>
      <xdr:col>22</xdr:col>
      <xdr:colOff>203200</xdr:colOff>
      <xdr:row>20</xdr:row>
      <xdr:rowOff>144748</xdr:rowOff>
    </xdr:to>
    <xdr:cxnSp macro="">
      <xdr:nvCxnSpPr>
        <xdr:cNvPr id="441" name="直線コネクタ 440"/>
        <xdr:cNvCxnSpPr/>
      </xdr:nvCxnSpPr>
      <xdr:spPr>
        <a:xfrm flipV="1">
          <a:off x="14401800" y="3444653"/>
          <a:ext cx="889000" cy="1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144748</xdr:rowOff>
    </xdr:from>
    <xdr:to>
      <xdr:col>21</xdr:col>
      <xdr:colOff>0</xdr:colOff>
      <xdr:row>21</xdr:row>
      <xdr:rowOff>43878</xdr:rowOff>
    </xdr:to>
    <xdr:cxnSp macro="">
      <xdr:nvCxnSpPr>
        <xdr:cNvPr id="444" name="直線コネクタ 443"/>
        <xdr:cNvCxnSpPr/>
      </xdr:nvCxnSpPr>
      <xdr:spPr>
        <a:xfrm flipV="1">
          <a:off x="13512800" y="3573748"/>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78391</xdr:rowOff>
    </xdr:from>
    <xdr:to>
      <xdr:col>24</xdr:col>
      <xdr:colOff>609600</xdr:colOff>
      <xdr:row>20</xdr:row>
      <xdr:rowOff>8541</xdr:rowOff>
    </xdr:to>
    <xdr:sp macro="" textlink="">
      <xdr:nvSpPr>
        <xdr:cNvPr id="454" name="円/楕円 453"/>
        <xdr:cNvSpPr/>
      </xdr:nvSpPr>
      <xdr:spPr>
        <a:xfrm>
          <a:off x="16967200" y="33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50468</xdr:rowOff>
    </xdr:from>
    <xdr:ext cx="762000" cy="259045"/>
    <xdr:sp macro="" textlink="">
      <xdr:nvSpPr>
        <xdr:cNvPr id="455" name="将来負担の状況該当値テキスト"/>
        <xdr:cNvSpPr txBox="1"/>
      </xdr:nvSpPr>
      <xdr:spPr>
        <a:xfrm>
          <a:off x="17106900" y="33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96488</xdr:rowOff>
    </xdr:from>
    <xdr:to>
      <xdr:col>23</xdr:col>
      <xdr:colOff>457200</xdr:colOff>
      <xdr:row>20</xdr:row>
      <xdr:rowOff>26638</xdr:rowOff>
    </xdr:to>
    <xdr:sp macro="" textlink="">
      <xdr:nvSpPr>
        <xdr:cNvPr id="456" name="円/楕円 455"/>
        <xdr:cNvSpPr/>
      </xdr:nvSpPr>
      <xdr:spPr>
        <a:xfrm>
          <a:off x="16129000" y="33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11415</xdr:rowOff>
    </xdr:from>
    <xdr:ext cx="736600" cy="259045"/>
    <xdr:sp macro="" textlink="">
      <xdr:nvSpPr>
        <xdr:cNvPr id="457" name="テキスト ボックス 456"/>
        <xdr:cNvSpPr txBox="1"/>
      </xdr:nvSpPr>
      <xdr:spPr>
        <a:xfrm>
          <a:off x="15798800" y="344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136303</xdr:rowOff>
    </xdr:from>
    <xdr:to>
      <xdr:col>22</xdr:col>
      <xdr:colOff>254000</xdr:colOff>
      <xdr:row>20</xdr:row>
      <xdr:rowOff>66453</xdr:rowOff>
    </xdr:to>
    <xdr:sp macro="" textlink="">
      <xdr:nvSpPr>
        <xdr:cNvPr id="458" name="円/楕円 457"/>
        <xdr:cNvSpPr/>
      </xdr:nvSpPr>
      <xdr:spPr>
        <a:xfrm>
          <a:off x="15240000" y="33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51230</xdr:rowOff>
    </xdr:from>
    <xdr:ext cx="762000" cy="259045"/>
    <xdr:sp macro="" textlink="">
      <xdr:nvSpPr>
        <xdr:cNvPr id="459" name="テキスト ボックス 458"/>
        <xdr:cNvSpPr txBox="1"/>
      </xdr:nvSpPr>
      <xdr:spPr>
        <a:xfrm>
          <a:off x="14909800" y="348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93948</xdr:rowOff>
    </xdr:from>
    <xdr:to>
      <xdr:col>21</xdr:col>
      <xdr:colOff>50800</xdr:colOff>
      <xdr:row>21</xdr:row>
      <xdr:rowOff>24098</xdr:rowOff>
    </xdr:to>
    <xdr:sp macro="" textlink="">
      <xdr:nvSpPr>
        <xdr:cNvPr id="460" name="円/楕円 459"/>
        <xdr:cNvSpPr/>
      </xdr:nvSpPr>
      <xdr:spPr>
        <a:xfrm>
          <a:off x="14351000" y="35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8875</xdr:rowOff>
    </xdr:from>
    <xdr:ext cx="762000" cy="259045"/>
    <xdr:sp macro="" textlink="">
      <xdr:nvSpPr>
        <xdr:cNvPr id="461" name="テキスト ボックス 460"/>
        <xdr:cNvSpPr txBox="1"/>
      </xdr:nvSpPr>
      <xdr:spPr>
        <a:xfrm>
          <a:off x="14020800" y="36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164528</xdr:rowOff>
    </xdr:from>
    <xdr:to>
      <xdr:col>19</xdr:col>
      <xdr:colOff>533400</xdr:colOff>
      <xdr:row>21</xdr:row>
      <xdr:rowOff>94678</xdr:rowOff>
    </xdr:to>
    <xdr:sp macro="" textlink="">
      <xdr:nvSpPr>
        <xdr:cNvPr id="462" name="円/楕円 461"/>
        <xdr:cNvSpPr/>
      </xdr:nvSpPr>
      <xdr:spPr>
        <a:xfrm>
          <a:off x="13462000" y="35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79455</xdr:rowOff>
    </xdr:from>
    <xdr:ext cx="762000" cy="259045"/>
    <xdr:sp macro="" textlink="">
      <xdr:nvSpPr>
        <xdr:cNvPr id="463" name="テキスト ボックス 462"/>
        <xdr:cNvSpPr txBox="1"/>
      </xdr:nvSpPr>
      <xdr:spPr>
        <a:xfrm>
          <a:off x="13131800" y="367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63,953
63,433
48.98
21,577,157
21,471,568
91,778
12,711,980
30,562,936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人件費にかかる経常収支比率は、平成</a:t>
          </a:r>
          <a:r>
            <a:rPr kumimoji="1" lang="en-US" altLang="ja-JP" sz="1300">
              <a:latin typeface="ＭＳ Ｐゴシック"/>
            </a:rPr>
            <a:t>22</a:t>
          </a:r>
          <a:r>
            <a:rPr kumimoji="1" lang="ja-JP" altLang="en-US" sz="1300">
              <a:latin typeface="ＭＳ Ｐゴシック"/>
            </a:rPr>
            <a:t>年度より実施していた一般職の職員給の一律削減が平成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月に終了したことなどにより増額となったため、</a:t>
          </a:r>
          <a:r>
            <a:rPr kumimoji="1" lang="en-US" altLang="ja-JP" sz="1300">
              <a:latin typeface="ＭＳ Ｐゴシック"/>
            </a:rPr>
            <a:t>1.0</a:t>
          </a:r>
          <a:r>
            <a:rPr kumimoji="1" lang="ja-JP" altLang="en-US" sz="1300">
              <a:latin typeface="ＭＳ Ｐゴシック"/>
            </a:rPr>
            <a:t>ポイントの悪化となっている。今後も職員数の削減、適正な配置並びに給与の適正化に努める。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100330</xdr:rowOff>
    </xdr:to>
    <xdr:cxnSp macro="">
      <xdr:nvCxnSpPr>
        <xdr:cNvPr id="64" name="直線コネクタ 63"/>
        <xdr:cNvCxnSpPr/>
      </xdr:nvCxnSpPr>
      <xdr:spPr>
        <a:xfrm>
          <a:off x="3987800" y="6367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39</xdr:row>
      <xdr:rowOff>123190</xdr:rowOff>
    </xdr:to>
    <xdr:cxnSp macro="">
      <xdr:nvCxnSpPr>
        <xdr:cNvPr id="67" name="直線コネクタ 66"/>
        <xdr:cNvCxnSpPr/>
      </xdr:nvCxnSpPr>
      <xdr:spPr>
        <a:xfrm flipV="1">
          <a:off x="3098800" y="63677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123190</xdr:rowOff>
    </xdr:from>
    <xdr:to>
      <xdr:col>4</xdr:col>
      <xdr:colOff>346075</xdr:colOff>
      <xdr:row>39</xdr:row>
      <xdr:rowOff>123190</xdr:rowOff>
    </xdr:to>
    <xdr:cxnSp macro="">
      <xdr:nvCxnSpPr>
        <xdr:cNvPr id="70" name="直線コネクタ 69"/>
        <xdr:cNvCxnSpPr/>
      </xdr:nvCxnSpPr>
      <xdr:spPr>
        <a:xfrm>
          <a:off x="2209800" y="680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39</xdr:row>
      <xdr:rowOff>123190</xdr:rowOff>
    </xdr:to>
    <xdr:cxnSp macro="">
      <xdr:nvCxnSpPr>
        <xdr:cNvPr id="73" name="直線コネクタ 72"/>
        <xdr:cNvCxnSpPr/>
      </xdr:nvCxnSpPr>
      <xdr:spPr>
        <a:xfrm>
          <a:off x="1320800" y="677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3" name="円/楕円 82"/>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4"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72390</xdr:rowOff>
    </xdr:from>
    <xdr:to>
      <xdr:col>4</xdr:col>
      <xdr:colOff>396875</xdr:colOff>
      <xdr:row>40</xdr:row>
      <xdr:rowOff>2540</xdr:rowOff>
    </xdr:to>
    <xdr:sp macro="" textlink="">
      <xdr:nvSpPr>
        <xdr:cNvPr id="87" name="円/楕円 86"/>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158767</xdr:rowOff>
    </xdr:from>
    <xdr:ext cx="762000" cy="259045"/>
    <xdr:sp macro="" textlink="">
      <xdr:nvSpPr>
        <xdr:cNvPr id="88" name="テキスト ボックス 87"/>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89" name="円/楕円 88"/>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90" name="テキスト ボックス 89"/>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1" name="円/楕円 90"/>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2" name="テキスト ボックス 91"/>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物件費にかかる経常収支比率は、</a:t>
          </a:r>
          <a:r>
            <a:rPr kumimoji="1" lang="ja-JP" altLang="ja-JP" sz="1300">
              <a:solidFill>
                <a:schemeClr val="dk1"/>
              </a:solidFill>
              <a:latin typeface="+mn-lt"/>
              <a:ea typeface="+mn-ea"/>
              <a:cs typeface="+mn-cs"/>
            </a:rPr>
            <a:t>住民情報記録システムの更新等に伴い増額となった</a:t>
          </a:r>
          <a:r>
            <a:rPr kumimoji="1" lang="ja-JP" altLang="en-US" sz="1300">
              <a:solidFill>
                <a:schemeClr val="dk1"/>
              </a:solidFill>
              <a:latin typeface="+mn-lt"/>
              <a:ea typeface="+mn-ea"/>
              <a:cs typeface="+mn-cs"/>
            </a:rPr>
            <a:t>ことなどにより</a:t>
          </a:r>
          <a:r>
            <a:rPr kumimoji="1" lang="ja-JP" altLang="en-US" sz="1300">
              <a:solidFill>
                <a:schemeClr val="dk1"/>
              </a:solidFill>
              <a:latin typeface="+mj-ea"/>
              <a:ea typeface="+mj-ea"/>
              <a:cs typeface="+mn-cs"/>
            </a:rPr>
            <a:t>、</a:t>
          </a:r>
          <a:r>
            <a:rPr kumimoji="1" lang="en-US" altLang="ja-JP" sz="1300">
              <a:solidFill>
                <a:schemeClr val="dk1"/>
              </a:solidFill>
              <a:latin typeface="+mj-ea"/>
              <a:ea typeface="+mj-ea"/>
              <a:cs typeface="+mn-cs"/>
            </a:rPr>
            <a:t>0.5</a:t>
          </a:r>
          <a:r>
            <a:rPr kumimoji="1" lang="ja-JP" altLang="en-US" sz="1300">
              <a:solidFill>
                <a:schemeClr val="dk1"/>
              </a:solidFill>
              <a:latin typeface="+mj-ea"/>
              <a:ea typeface="+mj-ea"/>
              <a:cs typeface="+mn-cs"/>
            </a:rPr>
            <a:t>ポイント悪化している。類似団体平均を下回っているが、内部管理経費等の見直しにより今後も更なる改善に努める必要がある。</a:t>
          </a:r>
          <a:endParaRPr kumimoji="1" lang="ja-JP" altLang="en-US" sz="13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12700</xdr:rowOff>
    </xdr:to>
    <xdr:cxnSp macro="">
      <xdr:nvCxnSpPr>
        <xdr:cNvPr id="125" name="直線コネクタ 124"/>
        <xdr:cNvCxnSpPr/>
      </xdr:nvCxnSpPr>
      <xdr:spPr>
        <a:xfrm>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168910</xdr:rowOff>
    </xdr:to>
    <xdr:cxnSp macro="">
      <xdr:nvCxnSpPr>
        <xdr:cNvPr id="128" name="直線コネクタ 127"/>
        <xdr:cNvCxnSpPr/>
      </xdr:nvCxnSpPr>
      <xdr:spPr>
        <a:xfrm flipV="1">
          <a:off x="14782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168910</xdr:rowOff>
    </xdr:to>
    <xdr:cxnSp macro="">
      <xdr:nvCxnSpPr>
        <xdr:cNvPr id="131" name="直線コネクタ 130"/>
        <xdr:cNvCxnSpPr/>
      </xdr:nvCxnSpPr>
      <xdr:spPr>
        <a:xfrm>
          <a:off x="13893800" y="262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69850</xdr:rowOff>
    </xdr:to>
    <xdr:cxnSp macro="">
      <xdr:nvCxnSpPr>
        <xdr:cNvPr id="134" name="直線コネクタ 133"/>
        <xdr:cNvCxnSpPr/>
      </xdr:nvCxnSpPr>
      <xdr:spPr>
        <a:xfrm flipV="1">
          <a:off x="13004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扶助費にかかる経常収支比率は、生活保護にかかる扶助費の減額などにより</a:t>
          </a:r>
          <a:r>
            <a:rPr kumimoji="1" lang="en-US" altLang="ja-JP" sz="1300">
              <a:latin typeface="ＭＳ Ｐゴシック"/>
            </a:rPr>
            <a:t>0.1</a:t>
          </a:r>
          <a:r>
            <a:rPr kumimoji="1" lang="ja-JP" altLang="en-US" sz="1300">
              <a:latin typeface="ＭＳ Ｐゴシック"/>
            </a:rPr>
            <a:t>ポイント改善している。しかしながら、今後、扶助費が大幅に減少する可能性は低いため、財政を圧迫する上昇傾向に歯止めをかけ、歳入歳出全体の見直しにより必要な財源を捻出するよう努める。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146050</xdr:rowOff>
    </xdr:to>
    <xdr:cxnSp macro="">
      <xdr:nvCxnSpPr>
        <xdr:cNvPr id="186" name="直線コネクタ 185"/>
        <xdr:cNvCxnSpPr/>
      </xdr:nvCxnSpPr>
      <xdr:spPr>
        <a:xfrm flipV="1">
          <a:off x="3987800" y="956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146050</xdr:rowOff>
    </xdr:to>
    <xdr:cxnSp macro="">
      <xdr:nvCxnSpPr>
        <xdr:cNvPr id="189" name="直線コネクタ 188"/>
        <xdr:cNvCxnSpPr/>
      </xdr:nvCxnSpPr>
      <xdr:spPr>
        <a:xfrm>
          <a:off x="3098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161290</xdr:rowOff>
    </xdr:to>
    <xdr:cxnSp macro="">
      <xdr:nvCxnSpPr>
        <xdr:cNvPr id="192" name="直線コネクタ 191"/>
        <xdr:cNvCxnSpPr/>
      </xdr:nvCxnSpPr>
      <xdr:spPr>
        <a:xfrm flipV="1">
          <a:off x="2209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161290</xdr:rowOff>
    </xdr:from>
    <xdr:to>
      <xdr:col>3</xdr:col>
      <xdr:colOff>142875</xdr:colOff>
      <xdr:row>55</xdr:row>
      <xdr:rowOff>161290</xdr:rowOff>
    </xdr:to>
    <xdr:cxnSp macro="">
      <xdr:nvCxnSpPr>
        <xdr:cNvPr id="195" name="直線コネクタ 194"/>
        <xdr:cNvCxnSpPr/>
      </xdr:nvCxnSpPr>
      <xdr:spPr>
        <a:xfrm>
          <a:off x="1320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5" name="円/楕円 204"/>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206"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9" name="円/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10" name="テキスト ボックス 209"/>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2" name="テキスト ボックス 211"/>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13" name="円/楕円 212"/>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214" name="テキスト ボックス 213"/>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その他にかかる経常収支比率は、下水道事業特別会計への繰出金が減少したが、維持補修費が増加したことにより、前年度と比較して</a:t>
          </a:r>
          <a:r>
            <a:rPr kumimoji="1" lang="en-US" altLang="ja-JP" sz="1300">
              <a:latin typeface="ＭＳ Ｐゴシック"/>
            </a:rPr>
            <a:t>0.1</a:t>
          </a:r>
          <a:r>
            <a:rPr kumimoji="1" lang="ja-JP" altLang="en-US" sz="1300">
              <a:latin typeface="ＭＳ Ｐゴシック"/>
            </a:rPr>
            <a:t>ポイントの改善にとどまった。今後も施設の維持補修費が増加することが予想されるため、計画的な改修の実施に努める。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43180</xdr:rowOff>
    </xdr:to>
    <xdr:cxnSp macro="">
      <xdr:nvCxnSpPr>
        <xdr:cNvPr id="247" name="直線コネクタ 246"/>
        <xdr:cNvCxnSpPr/>
      </xdr:nvCxnSpPr>
      <xdr:spPr>
        <a:xfrm flipV="1">
          <a:off x="15671800" y="997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43180</xdr:rowOff>
    </xdr:to>
    <xdr:cxnSp macro="">
      <xdr:nvCxnSpPr>
        <xdr:cNvPr id="250" name="直線コネクタ 249"/>
        <xdr:cNvCxnSpPr/>
      </xdr:nvCxnSpPr>
      <xdr:spPr>
        <a:xfrm>
          <a:off x="14782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130810</xdr:rowOff>
    </xdr:to>
    <xdr:cxnSp macro="">
      <xdr:nvCxnSpPr>
        <xdr:cNvPr id="253" name="直線コネクタ 252"/>
        <xdr:cNvCxnSpPr/>
      </xdr:nvCxnSpPr>
      <xdr:spPr>
        <a:xfrm>
          <a:off x="13893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24130</xdr:rowOff>
    </xdr:to>
    <xdr:cxnSp macro="">
      <xdr:nvCxnSpPr>
        <xdr:cNvPr id="256" name="直線コネクタ 255"/>
        <xdr:cNvCxnSpPr/>
      </xdr:nvCxnSpPr>
      <xdr:spPr>
        <a:xfrm>
          <a:off x="13004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6" name="円/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8" name="円/楕円 267"/>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69" name="テキスト ボックス 268"/>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0" name="円/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2" name="円/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4" name="円/楕円 273"/>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5" name="テキスト ボックス 274"/>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補助費等にかかる経常収支比率は、泉南清掃事務組合の基幹工事実施に伴う負担金が増加したものの、生活保護費等の</a:t>
          </a:r>
          <a:r>
            <a:rPr lang="ja-JP" altLang="en-US" sz="1300" baseline="0" smtClean="0">
              <a:solidFill>
                <a:schemeClr val="dk1"/>
              </a:solidFill>
              <a:latin typeface="+mn-lt"/>
              <a:ea typeface="+mn-ea"/>
              <a:cs typeface="+mn-cs"/>
            </a:rPr>
            <a:t>国支出金・府支出金返還金が減少したため、平成</a:t>
          </a:r>
          <a:r>
            <a:rPr lang="en-US" altLang="ja-JP" sz="1300" baseline="0" smtClean="0">
              <a:solidFill>
                <a:schemeClr val="dk1"/>
              </a:solidFill>
              <a:latin typeface="+mj-ea"/>
              <a:ea typeface="+mj-ea"/>
              <a:cs typeface="+mn-cs"/>
            </a:rPr>
            <a:t>26</a:t>
          </a:r>
          <a:r>
            <a:rPr lang="ja-JP" altLang="en-US" sz="1300" baseline="0" smtClean="0">
              <a:solidFill>
                <a:schemeClr val="dk1"/>
              </a:solidFill>
              <a:latin typeface="+mn-lt"/>
              <a:ea typeface="+mn-ea"/>
              <a:cs typeface="+mn-cs"/>
            </a:rPr>
            <a:t>年度も同水準で推移している。今後も一部事務組合への負担金については、必要最小限の負担金となるよう内容の精査に努める。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81280</xdr:rowOff>
    </xdr:to>
    <xdr:cxnSp macro="">
      <xdr:nvCxnSpPr>
        <xdr:cNvPr id="305" name="直線コネクタ 304"/>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36</xdr:row>
      <xdr:rowOff>81280</xdr:rowOff>
    </xdr:to>
    <xdr:cxnSp macro="">
      <xdr:nvCxnSpPr>
        <xdr:cNvPr id="308" name="直線コネクタ 307"/>
        <xdr:cNvCxnSpPr/>
      </xdr:nvCxnSpPr>
      <xdr:spPr>
        <a:xfrm>
          <a:off x="14782800" y="601116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14986</xdr:rowOff>
    </xdr:to>
    <xdr:cxnSp macro="">
      <xdr:nvCxnSpPr>
        <xdr:cNvPr id="311" name="直線コネクタ 310"/>
        <xdr:cNvCxnSpPr/>
      </xdr:nvCxnSpPr>
      <xdr:spPr>
        <a:xfrm flipV="1">
          <a:off x="13893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xdr:rowOff>
    </xdr:from>
    <xdr:to>
      <xdr:col>20</xdr:col>
      <xdr:colOff>158750</xdr:colOff>
      <xdr:row>35</xdr:row>
      <xdr:rowOff>28702</xdr:rowOff>
    </xdr:to>
    <xdr:cxnSp macro="">
      <xdr:nvCxnSpPr>
        <xdr:cNvPr id="314" name="直線コネクタ 313"/>
        <xdr:cNvCxnSpPr/>
      </xdr:nvCxnSpPr>
      <xdr:spPr>
        <a:xfrm flipV="1">
          <a:off x="13004800" y="6015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4" name="円/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5"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6" name="円/楕円 325"/>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7" name="テキスト ボックス 32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8" name="円/楕円 327"/>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9" name="テキスト ボックス 328"/>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30" name="円/楕円 329"/>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31" name="テキスト ボックス 330"/>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149352</xdr:rowOff>
    </xdr:from>
    <xdr:to>
      <xdr:col>19</xdr:col>
      <xdr:colOff>6350</xdr:colOff>
      <xdr:row>35</xdr:row>
      <xdr:rowOff>79502</xdr:rowOff>
    </xdr:to>
    <xdr:sp macro="" textlink="">
      <xdr:nvSpPr>
        <xdr:cNvPr id="332" name="円/楕円 331"/>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89679</xdr:rowOff>
    </xdr:from>
    <xdr:ext cx="762000" cy="259045"/>
    <xdr:sp macro="" textlink="">
      <xdr:nvSpPr>
        <xdr:cNvPr id="333" name="テキスト ボックス 33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a:t>
          </a:r>
          <a:r>
            <a:rPr kumimoji="1" lang="ja-JP" altLang="ja-JP" sz="1300">
              <a:solidFill>
                <a:schemeClr val="dk1"/>
              </a:solidFill>
              <a:latin typeface="+mj-ea"/>
              <a:ea typeface="+mj-ea"/>
              <a:cs typeface="+mn-cs"/>
            </a:rPr>
            <a:t>平成</a:t>
          </a:r>
          <a:r>
            <a:rPr kumimoji="1" lang="en-US" altLang="ja-JP" sz="1300">
              <a:solidFill>
                <a:schemeClr val="dk1"/>
              </a:solidFill>
              <a:latin typeface="+mj-ea"/>
              <a:ea typeface="+mj-ea"/>
              <a:cs typeface="+mn-cs"/>
            </a:rPr>
            <a:t>25</a:t>
          </a:r>
          <a:r>
            <a:rPr kumimoji="1" lang="ja-JP" altLang="ja-JP" sz="1300">
              <a:solidFill>
                <a:schemeClr val="dk1"/>
              </a:solidFill>
              <a:latin typeface="+mj-ea"/>
              <a:ea typeface="+mj-ea"/>
              <a:cs typeface="+mn-cs"/>
            </a:rPr>
            <a:t>年に</a:t>
          </a:r>
          <a:r>
            <a:rPr kumimoji="1" lang="ja-JP" altLang="ja-JP" sz="1300">
              <a:solidFill>
                <a:schemeClr val="dk1"/>
              </a:solidFill>
              <a:latin typeface="+mn-lt"/>
              <a:ea typeface="+mn-ea"/>
              <a:cs typeface="+mn-cs"/>
            </a:rPr>
            <a:t>発行した第三セクター等改革推進債の元利償還額が前年度の半年分から</a:t>
          </a:r>
          <a:r>
            <a:rPr kumimoji="1" lang="en-US" altLang="ja-JP" sz="1300">
              <a:solidFill>
                <a:schemeClr val="dk1"/>
              </a:solidFill>
              <a:latin typeface="+mj-ea"/>
              <a:ea typeface="+mj-ea"/>
              <a:cs typeface="+mn-cs"/>
            </a:rPr>
            <a:t>1</a:t>
          </a:r>
          <a:r>
            <a:rPr kumimoji="1" lang="ja-JP" altLang="ja-JP" sz="1300">
              <a:solidFill>
                <a:schemeClr val="dk1"/>
              </a:solidFill>
              <a:latin typeface="+mj-ea"/>
              <a:ea typeface="+mj-ea"/>
              <a:cs typeface="+mn-cs"/>
            </a:rPr>
            <a:t>年</a:t>
          </a:r>
          <a:r>
            <a:rPr kumimoji="1" lang="ja-JP" altLang="ja-JP" sz="1300">
              <a:solidFill>
                <a:schemeClr val="dk1"/>
              </a:solidFill>
              <a:latin typeface="+mn-lt"/>
              <a:ea typeface="+mn-ea"/>
              <a:cs typeface="+mn-cs"/>
            </a:rPr>
            <a:t>分になったことなどにより大幅に増加したため</a:t>
          </a:r>
          <a:r>
            <a:rPr kumimoji="1" lang="ja-JP" altLang="en-US" sz="1300">
              <a:solidFill>
                <a:schemeClr val="dk1"/>
              </a:solidFill>
              <a:latin typeface="+mn-lt"/>
              <a:ea typeface="+mn-ea"/>
              <a:cs typeface="+mn-cs"/>
            </a:rPr>
            <a:t>、前年度</a:t>
          </a:r>
          <a:r>
            <a:rPr kumimoji="1" lang="ja-JP" altLang="en-US" sz="1300">
              <a:solidFill>
                <a:schemeClr val="dk1"/>
              </a:solidFill>
              <a:latin typeface="+mj-ea"/>
              <a:ea typeface="+mj-ea"/>
              <a:cs typeface="+mn-cs"/>
            </a:rPr>
            <a:t>より</a:t>
          </a:r>
          <a:r>
            <a:rPr kumimoji="1" lang="en-US" altLang="ja-JP" sz="1300">
              <a:solidFill>
                <a:schemeClr val="dk1"/>
              </a:solidFill>
              <a:latin typeface="+mj-ea"/>
              <a:ea typeface="+mj-ea"/>
              <a:cs typeface="+mn-cs"/>
            </a:rPr>
            <a:t>1.3</a:t>
          </a:r>
          <a:r>
            <a:rPr kumimoji="1" lang="ja-JP" altLang="en-US" sz="1300">
              <a:solidFill>
                <a:schemeClr val="dk1"/>
              </a:solidFill>
              <a:latin typeface="+mj-ea"/>
              <a:ea typeface="+mj-ea"/>
              <a:cs typeface="+mn-cs"/>
            </a:rPr>
            <a:t>ポイント</a:t>
          </a:r>
          <a:r>
            <a:rPr kumimoji="1" lang="ja-JP" altLang="en-US" sz="1300">
              <a:solidFill>
                <a:schemeClr val="dk1"/>
              </a:solidFill>
              <a:latin typeface="+mn-lt"/>
              <a:ea typeface="+mn-ea"/>
              <a:cs typeface="+mn-cs"/>
            </a:rPr>
            <a:t>の悪化となっている。今後も引き続き、普通建設事業の計画的な実施に努める。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51563</xdr:rowOff>
    </xdr:to>
    <xdr:cxnSp macro="">
      <xdr:nvCxnSpPr>
        <xdr:cNvPr id="363" name="直線コネクタ 362"/>
        <xdr:cNvCxnSpPr/>
      </xdr:nvCxnSpPr>
      <xdr:spPr>
        <a:xfrm>
          <a:off x="3987800" y="135366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163576</xdr:rowOff>
    </xdr:to>
    <xdr:cxnSp macro="">
      <xdr:nvCxnSpPr>
        <xdr:cNvPr id="366" name="直線コネクタ 365"/>
        <xdr:cNvCxnSpPr/>
      </xdr:nvCxnSpPr>
      <xdr:spPr>
        <a:xfrm>
          <a:off x="3098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104139</xdr:rowOff>
    </xdr:to>
    <xdr:cxnSp macro="">
      <xdr:nvCxnSpPr>
        <xdr:cNvPr id="369" name="直線コネクタ 368"/>
        <xdr:cNvCxnSpPr/>
      </xdr:nvCxnSpPr>
      <xdr:spPr>
        <a:xfrm>
          <a:off x="2209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94996</xdr:rowOff>
    </xdr:to>
    <xdr:cxnSp macro="">
      <xdr:nvCxnSpPr>
        <xdr:cNvPr id="372" name="直線コネクタ 371"/>
        <xdr:cNvCxnSpPr/>
      </xdr:nvCxnSpPr>
      <xdr:spPr>
        <a:xfrm flipV="1">
          <a:off x="1320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82" name="円/楕円 381"/>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83"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4" name="円/楕円 383"/>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5" name="テキスト ボックス 384"/>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6" name="円/楕円 38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7" name="テキスト ボックス 38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88" name="円/楕円 387"/>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9" name="テキスト ボックス 388"/>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0" name="円/楕円 389"/>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1" name="テキスト ボックス 390"/>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年々悪化している。市税収入の増額や使用料・手数料における債権管理の適正化をすすめ、経常一般財源の増額に努めるとともに、人件費の削減や事務事業の見直しにより財政負担の軽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130811</xdr:rowOff>
    </xdr:to>
    <xdr:cxnSp macro="">
      <xdr:nvCxnSpPr>
        <xdr:cNvPr id="424" name="直線コネクタ 423"/>
        <xdr:cNvCxnSpPr/>
      </xdr:nvCxnSpPr>
      <xdr:spPr>
        <a:xfrm>
          <a:off x="15671800" y="131114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76</xdr:row>
      <xdr:rowOff>81280</xdr:rowOff>
    </xdr:to>
    <xdr:cxnSp macro="">
      <xdr:nvCxnSpPr>
        <xdr:cNvPr id="427" name="直線コネクタ 426"/>
        <xdr:cNvCxnSpPr/>
      </xdr:nvCxnSpPr>
      <xdr:spPr>
        <a:xfrm>
          <a:off x="14782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43180</xdr:rowOff>
    </xdr:to>
    <xdr:cxnSp macro="">
      <xdr:nvCxnSpPr>
        <xdr:cNvPr id="430" name="直線コネクタ 429"/>
        <xdr:cNvCxnSpPr/>
      </xdr:nvCxnSpPr>
      <xdr:spPr>
        <a:xfrm>
          <a:off x="13893800" y="13000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75</xdr:row>
      <xdr:rowOff>142240</xdr:rowOff>
    </xdr:to>
    <xdr:cxnSp macro="">
      <xdr:nvCxnSpPr>
        <xdr:cNvPr id="433" name="直線コネクタ 432"/>
        <xdr:cNvCxnSpPr/>
      </xdr:nvCxnSpPr>
      <xdr:spPr>
        <a:xfrm>
          <a:off x="13004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43" name="円/楕円 442"/>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52088</xdr:rowOff>
    </xdr:from>
    <xdr:ext cx="762000" cy="259045"/>
    <xdr:sp macro="" textlink="">
      <xdr:nvSpPr>
        <xdr:cNvPr id="444" name="公債費以外該当値テキスト"/>
        <xdr:cNvSpPr txBox="1"/>
      </xdr:nvSpPr>
      <xdr:spPr>
        <a:xfrm>
          <a:off x="16598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5" name="円/楕円 444"/>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46" name="テキスト ボックス 44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163830</xdr:rowOff>
    </xdr:from>
    <xdr:to>
      <xdr:col>21</xdr:col>
      <xdr:colOff>412750</xdr:colOff>
      <xdr:row>76</xdr:row>
      <xdr:rowOff>93980</xdr:rowOff>
    </xdr:to>
    <xdr:sp macro="" textlink="">
      <xdr:nvSpPr>
        <xdr:cNvPr id="447" name="円/楕円 446"/>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8" name="テキスト ボックス 447"/>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49" name="円/楕円 448"/>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6366</xdr:rowOff>
    </xdr:from>
    <xdr:ext cx="762000" cy="259045"/>
    <xdr:sp macro="" textlink="">
      <xdr:nvSpPr>
        <xdr:cNvPr id="450" name="テキスト ボックス 449"/>
        <xdr:cNvSpPr txBox="1"/>
      </xdr:nvSpPr>
      <xdr:spPr>
        <a:xfrm>
          <a:off x="13512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51" name="円/楕円 450"/>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52" name="テキスト ボックス 451"/>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88524</xdr:rowOff>
    </xdr:from>
    <xdr:to>
      <xdr:col>4</xdr:col>
      <xdr:colOff>1117600</xdr:colOff>
      <xdr:row>17</xdr:row>
      <xdr:rowOff>150116</xdr:rowOff>
    </xdr:to>
    <xdr:cxnSp macro="">
      <xdr:nvCxnSpPr>
        <xdr:cNvPr id="52" name="直線コネクタ 51"/>
        <xdr:cNvCxnSpPr/>
      </xdr:nvCxnSpPr>
      <xdr:spPr bwMode="auto">
        <a:xfrm flipV="1">
          <a:off x="5003800" y="3050799"/>
          <a:ext cx="647700" cy="6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73302</xdr:rowOff>
    </xdr:from>
    <xdr:ext cx="762000" cy="259045"/>
    <xdr:sp macro="" textlink="">
      <xdr:nvSpPr>
        <xdr:cNvPr id="53" name="人口1人当たり決算額の推移平均値テキスト130"/>
        <xdr:cNvSpPr txBox="1"/>
      </xdr:nvSpPr>
      <xdr:spPr>
        <a:xfrm>
          <a:off x="5740400" y="30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150116</xdr:rowOff>
    </xdr:from>
    <xdr:to>
      <xdr:col>4</xdr:col>
      <xdr:colOff>469900</xdr:colOff>
      <xdr:row>17</xdr:row>
      <xdr:rowOff>161970</xdr:rowOff>
    </xdr:to>
    <xdr:cxnSp macro="">
      <xdr:nvCxnSpPr>
        <xdr:cNvPr id="55" name="直線コネクタ 54"/>
        <xdr:cNvCxnSpPr/>
      </xdr:nvCxnSpPr>
      <xdr:spPr bwMode="auto">
        <a:xfrm flipV="1">
          <a:off x="4305300" y="3112391"/>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107858</xdr:rowOff>
    </xdr:from>
    <xdr:to>
      <xdr:col>3</xdr:col>
      <xdr:colOff>904875</xdr:colOff>
      <xdr:row>17</xdr:row>
      <xdr:rowOff>161970</xdr:rowOff>
    </xdr:to>
    <xdr:cxnSp macro="">
      <xdr:nvCxnSpPr>
        <xdr:cNvPr id="58" name="直線コネクタ 57"/>
        <xdr:cNvCxnSpPr/>
      </xdr:nvCxnSpPr>
      <xdr:spPr bwMode="auto">
        <a:xfrm>
          <a:off x="3606800" y="3070133"/>
          <a:ext cx="698500" cy="5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107858</xdr:rowOff>
    </xdr:from>
    <xdr:to>
      <xdr:col>3</xdr:col>
      <xdr:colOff>206375</xdr:colOff>
      <xdr:row>17</xdr:row>
      <xdr:rowOff>110470</xdr:rowOff>
    </xdr:to>
    <xdr:cxnSp macro="">
      <xdr:nvCxnSpPr>
        <xdr:cNvPr id="61" name="直線コネクタ 60"/>
        <xdr:cNvCxnSpPr/>
      </xdr:nvCxnSpPr>
      <xdr:spPr bwMode="auto">
        <a:xfrm flipV="1">
          <a:off x="2908300" y="3070133"/>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37724</xdr:rowOff>
    </xdr:from>
    <xdr:to>
      <xdr:col>5</xdr:col>
      <xdr:colOff>34925</xdr:colOff>
      <xdr:row>17</xdr:row>
      <xdr:rowOff>139324</xdr:rowOff>
    </xdr:to>
    <xdr:sp macro="" textlink="">
      <xdr:nvSpPr>
        <xdr:cNvPr id="71" name="円/楕円 70"/>
        <xdr:cNvSpPr/>
      </xdr:nvSpPr>
      <xdr:spPr bwMode="auto">
        <a:xfrm>
          <a:off x="5600700" y="299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54251</xdr:rowOff>
    </xdr:from>
    <xdr:ext cx="762000" cy="259045"/>
    <xdr:sp macro="" textlink="">
      <xdr:nvSpPr>
        <xdr:cNvPr id="72" name="人口1人当たり決算額の推移該当値テキスト130"/>
        <xdr:cNvSpPr txBox="1"/>
      </xdr:nvSpPr>
      <xdr:spPr>
        <a:xfrm>
          <a:off x="5740400" y="284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99316</xdr:rowOff>
    </xdr:from>
    <xdr:to>
      <xdr:col>4</xdr:col>
      <xdr:colOff>520700</xdr:colOff>
      <xdr:row>18</xdr:row>
      <xdr:rowOff>29466</xdr:rowOff>
    </xdr:to>
    <xdr:sp macro="" textlink="">
      <xdr:nvSpPr>
        <xdr:cNvPr id="73" name="円/楕円 72"/>
        <xdr:cNvSpPr/>
      </xdr:nvSpPr>
      <xdr:spPr bwMode="auto">
        <a:xfrm>
          <a:off x="4953000" y="306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14243</xdr:rowOff>
    </xdr:from>
    <xdr:ext cx="736600" cy="259045"/>
    <xdr:sp macro="" textlink="">
      <xdr:nvSpPr>
        <xdr:cNvPr id="74" name="テキスト ボックス 73"/>
        <xdr:cNvSpPr txBox="1"/>
      </xdr:nvSpPr>
      <xdr:spPr>
        <a:xfrm>
          <a:off x="4622800" y="314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111170</xdr:rowOff>
    </xdr:from>
    <xdr:to>
      <xdr:col>3</xdr:col>
      <xdr:colOff>955675</xdr:colOff>
      <xdr:row>18</xdr:row>
      <xdr:rowOff>41320</xdr:rowOff>
    </xdr:to>
    <xdr:sp macro="" textlink="">
      <xdr:nvSpPr>
        <xdr:cNvPr id="75" name="円/楕円 74"/>
        <xdr:cNvSpPr/>
      </xdr:nvSpPr>
      <xdr:spPr bwMode="auto">
        <a:xfrm>
          <a:off x="4254500" y="307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26097</xdr:rowOff>
    </xdr:from>
    <xdr:ext cx="762000" cy="259045"/>
    <xdr:sp macro="" textlink="">
      <xdr:nvSpPr>
        <xdr:cNvPr id="76" name="テキスト ボックス 75"/>
        <xdr:cNvSpPr txBox="1"/>
      </xdr:nvSpPr>
      <xdr:spPr>
        <a:xfrm>
          <a:off x="3924300" y="315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57058</xdr:rowOff>
    </xdr:from>
    <xdr:to>
      <xdr:col>3</xdr:col>
      <xdr:colOff>257175</xdr:colOff>
      <xdr:row>17</xdr:row>
      <xdr:rowOff>158658</xdr:rowOff>
    </xdr:to>
    <xdr:sp macro="" textlink="">
      <xdr:nvSpPr>
        <xdr:cNvPr id="77" name="円/楕円 76"/>
        <xdr:cNvSpPr/>
      </xdr:nvSpPr>
      <xdr:spPr bwMode="auto">
        <a:xfrm>
          <a:off x="3556000" y="301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143435</xdr:rowOff>
    </xdr:from>
    <xdr:ext cx="762000" cy="259045"/>
    <xdr:sp macro="" textlink="">
      <xdr:nvSpPr>
        <xdr:cNvPr id="78" name="テキスト ボックス 77"/>
        <xdr:cNvSpPr txBox="1"/>
      </xdr:nvSpPr>
      <xdr:spPr>
        <a:xfrm>
          <a:off x="3225800" y="31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59670</xdr:rowOff>
    </xdr:from>
    <xdr:to>
      <xdr:col>2</xdr:col>
      <xdr:colOff>692150</xdr:colOff>
      <xdr:row>17</xdr:row>
      <xdr:rowOff>161270</xdr:rowOff>
    </xdr:to>
    <xdr:sp macro="" textlink="">
      <xdr:nvSpPr>
        <xdr:cNvPr id="79" name="円/楕円 78"/>
        <xdr:cNvSpPr/>
      </xdr:nvSpPr>
      <xdr:spPr bwMode="auto">
        <a:xfrm>
          <a:off x="2857500" y="302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146047</xdr:rowOff>
    </xdr:from>
    <xdr:ext cx="762000" cy="259045"/>
    <xdr:sp macro="" textlink="">
      <xdr:nvSpPr>
        <xdr:cNvPr id="80" name="テキスト ボックス 79"/>
        <xdr:cNvSpPr txBox="1"/>
      </xdr:nvSpPr>
      <xdr:spPr>
        <a:xfrm>
          <a:off x="2527300" y="310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188322</xdr:rowOff>
    </xdr:from>
    <xdr:to>
      <xdr:col>4</xdr:col>
      <xdr:colOff>1117600</xdr:colOff>
      <xdr:row>35</xdr:row>
      <xdr:rowOff>205543</xdr:rowOff>
    </xdr:to>
    <xdr:cxnSp macro="">
      <xdr:nvCxnSpPr>
        <xdr:cNvPr id="113" name="直線コネクタ 112"/>
        <xdr:cNvCxnSpPr/>
      </xdr:nvCxnSpPr>
      <xdr:spPr bwMode="auto">
        <a:xfrm flipV="1">
          <a:off x="5003800" y="6798672"/>
          <a:ext cx="6477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205543</xdr:rowOff>
    </xdr:from>
    <xdr:to>
      <xdr:col>4</xdr:col>
      <xdr:colOff>469900</xdr:colOff>
      <xdr:row>35</xdr:row>
      <xdr:rowOff>278638</xdr:rowOff>
    </xdr:to>
    <xdr:cxnSp macro="">
      <xdr:nvCxnSpPr>
        <xdr:cNvPr id="116" name="直線コネクタ 115"/>
        <xdr:cNvCxnSpPr/>
      </xdr:nvCxnSpPr>
      <xdr:spPr bwMode="auto">
        <a:xfrm flipV="1">
          <a:off x="4305300" y="6815893"/>
          <a:ext cx="698500" cy="7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278638</xdr:rowOff>
    </xdr:from>
    <xdr:to>
      <xdr:col>3</xdr:col>
      <xdr:colOff>904875</xdr:colOff>
      <xdr:row>35</xdr:row>
      <xdr:rowOff>302851</xdr:rowOff>
    </xdr:to>
    <xdr:cxnSp macro="">
      <xdr:nvCxnSpPr>
        <xdr:cNvPr id="119" name="直線コネクタ 118"/>
        <xdr:cNvCxnSpPr/>
      </xdr:nvCxnSpPr>
      <xdr:spPr bwMode="auto">
        <a:xfrm flipV="1">
          <a:off x="3606800" y="6888988"/>
          <a:ext cx="698500" cy="2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245853</xdr:rowOff>
    </xdr:from>
    <xdr:to>
      <xdr:col>3</xdr:col>
      <xdr:colOff>206375</xdr:colOff>
      <xdr:row>35</xdr:row>
      <xdr:rowOff>302851</xdr:rowOff>
    </xdr:to>
    <xdr:cxnSp macro="">
      <xdr:nvCxnSpPr>
        <xdr:cNvPr id="122" name="直線コネクタ 121"/>
        <xdr:cNvCxnSpPr/>
      </xdr:nvCxnSpPr>
      <xdr:spPr bwMode="auto">
        <a:xfrm>
          <a:off x="2908300" y="6856203"/>
          <a:ext cx="698500" cy="5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137522</xdr:rowOff>
    </xdr:from>
    <xdr:to>
      <xdr:col>5</xdr:col>
      <xdr:colOff>34925</xdr:colOff>
      <xdr:row>35</xdr:row>
      <xdr:rowOff>239122</xdr:rowOff>
    </xdr:to>
    <xdr:sp macro="" textlink="">
      <xdr:nvSpPr>
        <xdr:cNvPr id="132" name="円/楕円 131"/>
        <xdr:cNvSpPr/>
      </xdr:nvSpPr>
      <xdr:spPr bwMode="auto">
        <a:xfrm>
          <a:off x="5600700" y="674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325499</xdr:rowOff>
    </xdr:from>
    <xdr:ext cx="762000" cy="259045"/>
    <xdr:sp macro="" textlink="">
      <xdr:nvSpPr>
        <xdr:cNvPr id="133" name="人口1人当たり決算額の推移該当値テキスト445"/>
        <xdr:cNvSpPr txBox="1"/>
      </xdr:nvSpPr>
      <xdr:spPr>
        <a:xfrm>
          <a:off x="5740400" y="65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154743</xdr:rowOff>
    </xdr:from>
    <xdr:to>
      <xdr:col>4</xdr:col>
      <xdr:colOff>520700</xdr:colOff>
      <xdr:row>35</xdr:row>
      <xdr:rowOff>256343</xdr:rowOff>
    </xdr:to>
    <xdr:sp macro="" textlink="">
      <xdr:nvSpPr>
        <xdr:cNvPr id="134" name="円/楕円 133"/>
        <xdr:cNvSpPr/>
      </xdr:nvSpPr>
      <xdr:spPr bwMode="auto">
        <a:xfrm>
          <a:off x="4953000" y="676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266520</xdr:rowOff>
    </xdr:from>
    <xdr:ext cx="736600" cy="259045"/>
    <xdr:sp macro="" textlink="">
      <xdr:nvSpPr>
        <xdr:cNvPr id="135" name="テキスト ボックス 134"/>
        <xdr:cNvSpPr txBox="1"/>
      </xdr:nvSpPr>
      <xdr:spPr>
        <a:xfrm>
          <a:off x="4622800" y="65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227838</xdr:rowOff>
    </xdr:from>
    <xdr:to>
      <xdr:col>3</xdr:col>
      <xdr:colOff>955675</xdr:colOff>
      <xdr:row>35</xdr:row>
      <xdr:rowOff>329438</xdr:rowOff>
    </xdr:to>
    <xdr:sp macro="" textlink="">
      <xdr:nvSpPr>
        <xdr:cNvPr id="136" name="円/楕円 135"/>
        <xdr:cNvSpPr/>
      </xdr:nvSpPr>
      <xdr:spPr bwMode="auto">
        <a:xfrm>
          <a:off x="4254500" y="683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314215</xdr:rowOff>
    </xdr:from>
    <xdr:ext cx="762000" cy="259045"/>
    <xdr:sp macro="" textlink="">
      <xdr:nvSpPr>
        <xdr:cNvPr id="137" name="テキスト ボックス 136"/>
        <xdr:cNvSpPr txBox="1"/>
      </xdr:nvSpPr>
      <xdr:spPr>
        <a:xfrm>
          <a:off x="39243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252051</xdr:rowOff>
    </xdr:from>
    <xdr:to>
      <xdr:col>3</xdr:col>
      <xdr:colOff>257175</xdr:colOff>
      <xdr:row>36</xdr:row>
      <xdr:rowOff>10751</xdr:rowOff>
    </xdr:to>
    <xdr:sp macro="" textlink="">
      <xdr:nvSpPr>
        <xdr:cNvPr id="138" name="円/楕円 137"/>
        <xdr:cNvSpPr/>
      </xdr:nvSpPr>
      <xdr:spPr bwMode="auto">
        <a:xfrm>
          <a:off x="3556000" y="686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338428</xdr:rowOff>
    </xdr:from>
    <xdr:ext cx="762000" cy="259045"/>
    <xdr:sp macro="" textlink="">
      <xdr:nvSpPr>
        <xdr:cNvPr id="139" name="テキスト ボックス 138"/>
        <xdr:cNvSpPr txBox="1"/>
      </xdr:nvSpPr>
      <xdr:spPr>
        <a:xfrm>
          <a:off x="3225800" y="694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195053</xdr:rowOff>
    </xdr:from>
    <xdr:to>
      <xdr:col>2</xdr:col>
      <xdr:colOff>692150</xdr:colOff>
      <xdr:row>35</xdr:row>
      <xdr:rowOff>296653</xdr:rowOff>
    </xdr:to>
    <xdr:sp macro="" textlink="">
      <xdr:nvSpPr>
        <xdr:cNvPr id="140" name="円/楕円 139"/>
        <xdr:cNvSpPr/>
      </xdr:nvSpPr>
      <xdr:spPr bwMode="auto">
        <a:xfrm>
          <a:off x="2857500" y="680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281430</xdr:rowOff>
    </xdr:from>
    <xdr:ext cx="762000" cy="259045"/>
    <xdr:sp macro="" textlink="">
      <xdr:nvSpPr>
        <xdr:cNvPr id="141" name="テキスト ボックス 140"/>
        <xdr:cNvSpPr txBox="1"/>
      </xdr:nvSpPr>
      <xdr:spPr>
        <a:xfrm>
          <a:off x="2527300" y="689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年度実質収支は、約</a:t>
          </a:r>
          <a:r>
            <a:rPr kumimoji="1" lang="en-US" altLang="ja-JP" sz="1400">
              <a:latin typeface="ＭＳ ゴシック" pitchFamily="49" charset="-128"/>
              <a:ea typeface="ＭＳ ゴシック" pitchFamily="49" charset="-128"/>
            </a:rPr>
            <a:t>9,200</a:t>
          </a:r>
          <a:r>
            <a:rPr kumimoji="1" lang="ja-JP" altLang="en-US" sz="1400">
              <a:latin typeface="ＭＳ ゴシック" pitchFamily="49" charset="-128"/>
              <a:ea typeface="ＭＳ ゴシック" pitchFamily="49" charset="-128"/>
            </a:rPr>
            <a:t>万円で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年連続の黒字となった。前年度に引き続き黒字決算となった要因は、歳入面では市税や地方消費税交付金等が増収となったこと、歳出面では投資的経費が減額となったことなどによるものである。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国民健康保険事業</a:t>
          </a:r>
          <a:r>
            <a:rPr lang="ja-JP" altLang="en-US" sz="1300" b="0" i="0" baseline="0">
              <a:solidFill>
                <a:schemeClr val="dk1"/>
              </a:solidFill>
              <a:latin typeface="+mn-lt"/>
              <a:ea typeface="+mn-ea"/>
              <a:cs typeface="+mn-cs"/>
            </a:rPr>
            <a:t>特別</a:t>
          </a:r>
          <a:r>
            <a:rPr lang="ja-JP" altLang="ja-JP" sz="1300" b="0" i="0" baseline="0">
              <a:solidFill>
                <a:schemeClr val="dk1"/>
              </a:solidFill>
              <a:latin typeface="+mn-lt"/>
              <a:ea typeface="+mn-ea"/>
              <a:cs typeface="+mn-cs"/>
            </a:rPr>
            <a:t>会計においては、保険税について収納率は微増しているものの、被保険者の基準所得の減少により調定額が下がり、税収が減となっているのに対し、保険給付費は毎年伸びているため、単年度赤字となった。平成</a:t>
          </a:r>
          <a:r>
            <a:rPr lang="en-US" altLang="ja-JP" sz="1300" b="0" i="0" baseline="0">
              <a:solidFill>
                <a:schemeClr val="dk1"/>
              </a:solidFill>
              <a:latin typeface="+mn-lt"/>
              <a:ea typeface="+mn-ea"/>
              <a:cs typeface="+mn-cs"/>
            </a:rPr>
            <a:t>30</a:t>
          </a:r>
          <a:r>
            <a:rPr lang="ja-JP" altLang="ja-JP" sz="1300" b="0" i="0" baseline="0">
              <a:solidFill>
                <a:schemeClr val="dk1"/>
              </a:solidFill>
              <a:latin typeface="+mn-lt"/>
              <a:ea typeface="+mn-ea"/>
              <a:cs typeface="+mn-cs"/>
            </a:rPr>
            <a:t>年の国保の都道府県化に向け赤字解消計画を策定し、累積赤字解消に努める。</a:t>
          </a:r>
          <a:endParaRPr kumimoji="1" lang="ja-JP" altLang="ja-JP" sz="1300">
            <a:solidFill>
              <a:schemeClr val="dk1"/>
            </a:solidFill>
            <a:latin typeface="+mn-lt"/>
            <a:ea typeface="+mn-ea"/>
            <a:cs typeface="+mn-cs"/>
          </a:endParaRPr>
        </a:p>
        <a:p>
          <a:endParaRPr lang="en-US" altLang="ja-JP" sz="1300" b="0" i="0" baseline="0">
            <a:solidFill>
              <a:schemeClr val="dk1"/>
            </a:solidFill>
            <a:latin typeface="+mn-lt"/>
            <a:ea typeface="+mn-ea"/>
            <a:cs typeface="+mn-cs"/>
          </a:endParaRPr>
        </a:p>
        <a:p>
          <a:r>
            <a:rPr kumimoji="1" lang="ja-JP" altLang="ja-JP" sz="1300">
              <a:solidFill>
                <a:schemeClr val="dk1"/>
              </a:solidFill>
              <a:latin typeface="+mn-lt"/>
              <a:ea typeface="+mn-ea"/>
              <a:cs typeface="+mn-cs"/>
            </a:rPr>
            <a:t>水道事業会計においては、収益的収支については、平成</a:t>
          </a:r>
          <a:r>
            <a:rPr kumimoji="1" lang="en-US" altLang="ja-JP" sz="1300">
              <a:solidFill>
                <a:schemeClr val="dk1"/>
              </a:solidFill>
              <a:latin typeface="+mn-lt"/>
              <a:ea typeface="+mn-ea"/>
              <a:cs typeface="+mn-cs"/>
            </a:rPr>
            <a:t>23</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月</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日に料金改定を行ったのち、収納率の向上に努めたことにより、収益が向上し、現金預金が増加した。一方、資本的収支については、国庫補助事業等の進捗状況により建設改良費が減少し、保証金等の預り金が減少したことにより、資金剰余額は前年度に比べ増加した。</a:t>
          </a:r>
          <a:endParaRPr kumimoji="1" lang="en-US" altLang="ja-JP" sz="1300" b="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介護保険事業特別会計においては、</a:t>
          </a:r>
          <a:r>
            <a:rPr lang="ja-JP" altLang="en-US" sz="1300">
              <a:solidFill>
                <a:schemeClr val="dk1"/>
              </a:solidFill>
              <a:latin typeface="+mn-lt"/>
              <a:ea typeface="+mn-ea"/>
              <a:cs typeface="+mn-cs"/>
            </a:rPr>
            <a:t>黒字額が大幅に減少したが、</a:t>
          </a:r>
          <a:r>
            <a:rPr lang="ja-JP" altLang="ja-JP" sz="1300">
              <a:solidFill>
                <a:schemeClr val="dk1"/>
              </a:solidFill>
              <a:latin typeface="+mn-lt"/>
              <a:ea typeface="+mn-ea"/>
              <a:cs typeface="+mn-cs"/>
            </a:rPr>
            <a:t>これは</a:t>
          </a:r>
          <a:r>
            <a:rPr lang="ja-JP" altLang="en-US" sz="1300">
              <a:solidFill>
                <a:schemeClr val="dk1"/>
              </a:solidFill>
              <a:latin typeface="+mn-lt"/>
              <a:ea typeface="+mn-ea"/>
              <a:cs typeface="+mn-cs"/>
            </a:rPr>
            <a:t>平成</a:t>
          </a:r>
          <a:r>
            <a:rPr lang="en-US" altLang="ja-JP" sz="1300">
              <a:solidFill>
                <a:schemeClr val="dk1"/>
              </a:solidFill>
              <a:latin typeface="+mn-lt"/>
              <a:ea typeface="+mn-ea"/>
              <a:cs typeface="+mn-cs"/>
            </a:rPr>
            <a:t>25</a:t>
          </a:r>
          <a:r>
            <a:rPr lang="ja-JP" altLang="en-US" sz="1300">
              <a:solidFill>
                <a:schemeClr val="dk1"/>
              </a:solidFill>
              <a:latin typeface="+mn-lt"/>
              <a:ea typeface="+mn-ea"/>
              <a:cs typeface="+mn-cs"/>
            </a:rPr>
            <a:t>年度は余剰金を次年度に基金積立したことに対し、平成</a:t>
          </a:r>
          <a:r>
            <a:rPr lang="en-US" altLang="ja-JP" sz="1300">
              <a:solidFill>
                <a:schemeClr val="dk1"/>
              </a:solidFill>
              <a:latin typeface="+mn-lt"/>
              <a:ea typeface="+mn-ea"/>
              <a:cs typeface="+mn-cs"/>
            </a:rPr>
            <a:t>26</a:t>
          </a:r>
          <a:r>
            <a:rPr lang="ja-JP" altLang="en-US" sz="1300">
              <a:solidFill>
                <a:schemeClr val="dk1"/>
              </a:solidFill>
              <a:latin typeface="+mn-lt"/>
              <a:ea typeface="+mn-ea"/>
              <a:cs typeface="+mn-cs"/>
            </a:rPr>
            <a:t>年度は</a:t>
          </a:r>
          <a:r>
            <a:rPr lang="ja-JP" altLang="ja-JP" sz="1300">
              <a:solidFill>
                <a:schemeClr val="dk1"/>
              </a:solidFill>
              <a:latin typeface="+mn-lt"/>
              <a:ea typeface="+mn-ea"/>
              <a:cs typeface="+mn-cs"/>
            </a:rPr>
            <a:t>余剰金を年度内に基金積み立てしたこと</a:t>
          </a:r>
          <a:r>
            <a:rPr lang="ja-JP" altLang="en-US" sz="1300">
              <a:solidFill>
                <a:schemeClr val="dk1"/>
              </a:solidFill>
              <a:latin typeface="+mn-lt"/>
              <a:ea typeface="+mn-ea"/>
              <a:cs typeface="+mn-cs"/>
            </a:rPr>
            <a:t>が原因であり、黒字額は例年並みである。</a:t>
          </a:r>
          <a:endParaRPr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市全体としては、赤字（資金不足）は発生しておらず、連結実質赤字比率は生じていない。</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第三セクター等改革推進債の償還が半年から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分になったことなどにより元利償還金が増加、一部事務組合が基幹工事を実施したことに伴い組合等が起こした地方債の元利償還金に対する負担金等が増加したことなどにより、実質公債費比率の分子は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今後も地方債の発行については、元金償還額以下に抑制するとともに、既発行分についても利率の高いものは低いものに借り換える等により元利償還金の抑制に努める。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一部事務組合の基幹工事の実施や起債償還が始まったことなどにより組合等負担等見込額は増加したが、起債発行額を起債償還額以下に抑えたため一般会計等に係る地方債の現在高が減少した。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また、公営企業債現在高の減少により償還にかかる繰入見込額が減少、退職手当負担見込額も減少したことなどにより、分子は小さくなった。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しかしながら、類似団体平均を大きく上回っているため、今後も後世への負担を軽減するよう財政健全化に努める。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21577157</v>
      </c>
      <c r="BO4" s="349"/>
      <c r="BP4" s="349"/>
      <c r="BQ4" s="349"/>
      <c r="BR4" s="349"/>
      <c r="BS4" s="349"/>
      <c r="BT4" s="349"/>
      <c r="BU4" s="350"/>
      <c r="BV4" s="348">
        <v>28066092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0.7</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21471568</v>
      </c>
      <c r="BO5" s="386"/>
      <c r="BP5" s="386"/>
      <c r="BQ5" s="386"/>
      <c r="BR5" s="386"/>
      <c r="BS5" s="386"/>
      <c r="BT5" s="386"/>
      <c r="BU5" s="387"/>
      <c r="BV5" s="385">
        <v>27562210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99.2</v>
      </c>
      <c r="CU5" s="383"/>
      <c r="CV5" s="383"/>
      <c r="CW5" s="383"/>
      <c r="CX5" s="383"/>
      <c r="CY5" s="383"/>
      <c r="CZ5" s="383"/>
      <c r="DA5" s="384"/>
      <c r="DB5" s="382">
        <v>96.6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105589</v>
      </c>
      <c r="BO6" s="386"/>
      <c r="BP6" s="386"/>
      <c r="BQ6" s="386"/>
      <c r="BR6" s="386"/>
      <c r="BS6" s="386"/>
      <c r="BT6" s="386"/>
      <c r="BU6" s="387"/>
      <c r="BV6" s="385">
        <v>503882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109</v>
      </c>
      <c r="CU6" s="423"/>
      <c r="CV6" s="423"/>
      <c r="CW6" s="423"/>
      <c r="CX6" s="423"/>
      <c r="CY6" s="423"/>
      <c r="CZ6" s="423"/>
      <c r="DA6" s="424"/>
      <c r="DB6" s="422">
        <v>107.5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13811</v>
      </c>
      <c r="BO7" s="386"/>
      <c r="BP7" s="386"/>
      <c r="BQ7" s="386"/>
      <c r="BR7" s="386"/>
      <c r="BS7" s="386"/>
      <c r="BT7" s="386"/>
      <c r="BU7" s="387"/>
      <c r="BV7" s="385">
        <v>49081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12711980</v>
      </c>
      <c r="CU7" s="386"/>
      <c r="CV7" s="386"/>
      <c r="CW7" s="386"/>
      <c r="CX7" s="386"/>
      <c r="CY7" s="386"/>
      <c r="CZ7" s="386"/>
      <c r="DA7" s="387"/>
      <c r="DB7" s="385">
        <v>12792323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91778</v>
      </c>
      <c r="BO8" s="386"/>
      <c r="BP8" s="386"/>
      <c r="BQ8" s="386"/>
      <c r="BR8" s="386"/>
      <c r="BS8" s="386"/>
      <c r="BT8" s="386"/>
      <c r="BU8" s="387"/>
      <c r="BV8" s="385">
        <v>454801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64403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-363023</v>
      </c>
      <c r="BO9" s="386"/>
      <c r="BP9" s="386"/>
      <c r="BQ9" s="386"/>
      <c r="BR9" s="386"/>
      <c r="BS9" s="386"/>
      <c r="BT9" s="386"/>
      <c r="BU9" s="387"/>
      <c r="BV9" s="385">
        <v>32729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21.2</v>
      </c>
      <c r="CU9" s="383"/>
      <c r="CV9" s="383"/>
      <c r="CW9" s="383"/>
      <c r="CX9" s="383"/>
      <c r="CY9" s="383"/>
      <c r="CZ9" s="383"/>
      <c r="DA9" s="384"/>
      <c r="DB9" s="382">
        <v>18.100000000000001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64683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t="s">
        <v>105</v>
      </c>
      <c r="BO10" s="386"/>
      <c r="BP10" s="386"/>
      <c r="BQ10" s="386"/>
      <c r="BR10" s="386"/>
      <c r="BS10" s="386"/>
      <c r="BT10" s="386"/>
      <c r="BU10" s="387"/>
      <c r="BV10" s="385" t="s">
        <v>105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272115</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63953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63433</v>
      </c>
      <c r="S13" s="467"/>
      <c r="T13" s="467"/>
      <c r="U13" s="467"/>
      <c r="V13" s="468"/>
      <c r="W13" s="401" t="s">
        <v>123</v>
      </c>
      <c r="X13" s="402"/>
      <c r="Y13" s="402"/>
      <c r="Z13" s="402"/>
      <c r="AA13" s="402"/>
      <c r="AB13" s="392"/>
      <c r="AC13" s="436">
        <v>702</v>
      </c>
      <c r="AD13" s="437"/>
      <c r="AE13" s="437"/>
      <c r="AF13" s="437"/>
      <c r="AG13" s="476"/>
      <c r="AH13" s="436">
        <v>756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-90908</v>
      </c>
      <c r="BO13" s="386"/>
      <c r="BP13" s="386"/>
      <c r="BQ13" s="386"/>
      <c r="BR13" s="386"/>
      <c r="BS13" s="386"/>
      <c r="BT13" s="386"/>
      <c r="BU13" s="387"/>
      <c r="BV13" s="385">
        <v>32729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64472</v>
      </c>
      <c r="S14" s="467"/>
      <c r="T14" s="467"/>
      <c r="U14" s="467"/>
      <c r="V14" s="468"/>
      <c r="W14" s="375"/>
      <c r="X14" s="376"/>
      <c r="Y14" s="376"/>
      <c r="Z14" s="376"/>
      <c r="AA14" s="376"/>
      <c r="AB14" s="365"/>
      <c r="AC14" s="469">
        <v>2.8</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135.1</v>
      </c>
      <c r="CU14" s="481"/>
      <c r="CV14" s="481"/>
      <c r="CW14" s="481"/>
      <c r="CX14" s="481"/>
      <c r="CY14" s="481"/>
      <c r="CZ14" s="481"/>
      <c r="DA14" s="482"/>
      <c r="DB14" s="480">
        <v>138.1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63949</v>
      </c>
      <c r="S15" s="467"/>
      <c r="T15" s="467"/>
      <c r="U15" s="467"/>
      <c r="V15" s="468"/>
      <c r="W15" s="401" t="s">
        <v>130</v>
      </c>
      <c r="X15" s="402"/>
      <c r="Y15" s="402"/>
      <c r="Z15" s="402"/>
      <c r="AA15" s="402"/>
      <c r="AB15" s="392"/>
      <c r="AC15" s="436">
        <v>6461</v>
      </c>
      <c r="AD15" s="437"/>
      <c r="AE15" s="437"/>
      <c r="AF15" s="437"/>
      <c r="AG15" s="476"/>
      <c r="AH15" s="436">
        <v>7333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7086322</v>
      </c>
      <c r="BO15" s="349"/>
      <c r="BP15" s="349"/>
      <c r="BQ15" s="349"/>
      <c r="BR15" s="349"/>
      <c r="BS15" s="349"/>
      <c r="BT15" s="349"/>
      <c r="BU15" s="350"/>
      <c r="BV15" s="348">
        <v>6989036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26.1</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9453130</v>
      </c>
      <c r="BO16" s="386"/>
      <c r="BP16" s="386"/>
      <c r="BQ16" s="386"/>
      <c r="BR16" s="386"/>
      <c r="BS16" s="386"/>
      <c r="BT16" s="386"/>
      <c r="BU16" s="387"/>
      <c r="BV16" s="385">
        <v>9375094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17615</v>
      </c>
      <c r="AD17" s="437"/>
      <c r="AE17" s="437"/>
      <c r="AF17" s="437"/>
      <c r="AG17" s="476"/>
      <c r="AH17" s="436">
        <v>18245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9169933</v>
      </c>
      <c r="BO17" s="386"/>
      <c r="BP17" s="386"/>
      <c r="BQ17" s="386"/>
      <c r="BR17" s="386"/>
      <c r="BS17" s="386"/>
      <c r="BT17" s="386"/>
      <c r="BU17" s="387"/>
      <c r="BV17" s="385">
        <v>9092228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48.98</v>
      </c>
      <c r="M18" s="498"/>
      <c r="N18" s="498"/>
      <c r="O18" s="498"/>
      <c r="P18" s="498"/>
      <c r="Q18" s="498"/>
      <c r="R18" s="499"/>
      <c r="S18" s="499"/>
      <c r="T18" s="499"/>
      <c r="U18" s="499"/>
      <c r="V18" s="500"/>
      <c r="W18" s="403"/>
      <c r="X18" s="404"/>
      <c r="Y18" s="404"/>
      <c r="Z18" s="404"/>
      <c r="AA18" s="404"/>
      <c r="AB18" s="395"/>
      <c r="AC18" s="501">
        <v>71.099999999999994</v>
      </c>
      <c r="AD18" s="502"/>
      <c r="AE18" s="502"/>
      <c r="AF18" s="502"/>
      <c r="AG18" s="503"/>
      <c r="AH18" s="501">
        <v>67.3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12887727</v>
      </c>
      <c r="BO18" s="386"/>
      <c r="BP18" s="386"/>
      <c r="BQ18" s="386"/>
      <c r="BR18" s="386"/>
      <c r="BS18" s="386"/>
      <c r="BT18" s="386"/>
      <c r="BU18" s="387"/>
      <c r="BV18" s="385">
        <v>12477374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1315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14784225</v>
      </c>
      <c r="BO19" s="386"/>
      <c r="BP19" s="386"/>
      <c r="BQ19" s="386"/>
      <c r="BR19" s="386"/>
      <c r="BS19" s="386"/>
      <c r="BT19" s="386"/>
      <c r="BU19" s="387"/>
      <c r="BV19" s="385">
        <v>14867629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22604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30562936</v>
      </c>
      <c r="BO23" s="386"/>
      <c r="BP23" s="386"/>
      <c r="BQ23" s="386"/>
      <c r="BR23" s="386"/>
      <c r="BS23" s="386"/>
      <c r="BT23" s="386"/>
      <c r="BU23" s="387"/>
      <c r="BV23" s="385">
        <v>31618048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7650</v>
      </c>
      <c r="R24" s="437"/>
      <c r="S24" s="437"/>
      <c r="T24" s="437"/>
      <c r="U24" s="437"/>
      <c r="V24" s="476"/>
      <c r="W24" s="531"/>
      <c r="X24" s="519"/>
      <c r="Y24" s="520"/>
      <c r="Z24" s="435" t="s">
        <v>153</v>
      </c>
      <c r="AA24" s="415"/>
      <c r="AB24" s="415"/>
      <c r="AC24" s="415"/>
      <c r="AD24" s="415"/>
      <c r="AE24" s="415"/>
      <c r="AF24" s="415"/>
      <c r="AG24" s="416"/>
      <c r="AH24" s="436">
        <v>336</v>
      </c>
      <c r="AI24" s="437"/>
      <c r="AJ24" s="437"/>
      <c r="AK24" s="437"/>
      <c r="AL24" s="476"/>
      <c r="AM24" s="436">
        <v>1142064</v>
      </c>
      <c r="AN24" s="437"/>
      <c r="AO24" s="437"/>
      <c r="AP24" s="437"/>
      <c r="AQ24" s="437"/>
      <c r="AR24" s="476"/>
      <c r="AS24" s="436">
        <v>3399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13789015</v>
      </c>
      <c r="BO24" s="386"/>
      <c r="BP24" s="386"/>
      <c r="BQ24" s="386"/>
      <c r="BR24" s="386"/>
      <c r="BS24" s="386"/>
      <c r="BT24" s="386"/>
      <c r="BU24" s="387"/>
      <c r="BV24" s="385">
        <v>13218872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6552</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1653072</v>
      </c>
      <c r="BO25" s="349"/>
      <c r="BP25" s="349"/>
      <c r="BQ25" s="349"/>
      <c r="BR25" s="349"/>
      <c r="BS25" s="349"/>
      <c r="BT25" s="349"/>
      <c r="BU25" s="350"/>
      <c r="BV25" s="348">
        <v>1128275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6175</v>
      </c>
      <c r="R26" s="437"/>
      <c r="S26" s="437"/>
      <c r="T26" s="437"/>
      <c r="U26" s="437"/>
      <c r="V26" s="476"/>
      <c r="W26" s="531"/>
      <c r="X26" s="519"/>
      <c r="Y26" s="520"/>
      <c r="Z26" s="435" t="s">
        <v>159</v>
      </c>
      <c r="AA26" s="541"/>
      <c r="AB26" s="541"/>
      <c r="AC26" s="541"/>
      <c r="AD26" s="541"/>
      <c r="AE26" s="541"/>
      <c r="AF26" s="541"/>
      <c r="AG26" s="542"/>
      <c r="AH26" s="436">
        <v>29</v>
      </c>
      <c r="AI26" s="437"/>
      <c r="AJ26" s="437"/>
      <c r="AK26" s="437"/>
      <c r="AL26" s="476"/>
      <c r="AM26" s="436">
        <v>103675</v>
      </c>
      <c r="AN26" s="437"/>
      <c r="AO26" s="437"/>
      <c r="AP26" s="437"/>
      <c r="AQ26" s="437"/>
      <c r="AR26" s="476"/>
      <c r="AS26" s="436">
        <v>3575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5358</v>
      </c>
      <c r="R27" s="437"/>
      <c r="S27" s="437"/>
      <c r="T27" s="437"/>
      <c r="U27" s="437"/>
      <c r="V27" s="476"/>
      <c r="W27" s="531"/>
      <c r="X27" s="519"/>
      <c r="Y27" s="520"/>
      <c r="Z27" s="435" t="s">
        <v>162</v>
      </c>
      <c r="AA27" s="415"/>
      <c r="AB27" s="415"/>
      <c r="AC27" s="415"/>
      <c r="AD27" s="415"/>
      <c r="AE27" s="415"/>
      <c r="AF27" s="415"/>
      <c r="AG27" s="416"/>
      <c r="AH27" s="436">
        <v>34</v>
      </c>
      <c r="AI27" s="437"/>
      <c r="AJ27" s="437"/>
      <c r="AK27" s="437"/>
      <c r="AL27" s="476"/>
      <c r="AM27" s="436">
        <v>123210</v>
      </c>
      <c r="AN27" s="437"/>
      <c r="AO27" s="437"/>
      <c r="AP27" s="437"/>
      <c r="AQ27" s="437"/>
      <c r="AR27" s="476"/>
      <c r="AS27" s="436">
        <v>3624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484512</v>
      </c>
      <c r="BO27" s="555"/>
      <c r="BP27" s="555"/>
      <c r="BQ27" s="555"/>
      <c r="BR27" s="555"/>
      <c r="BS27" s="555"/>
      <c r="BT27" s="555"/>
      <c r="BU27" s="556"/>
      <c r="BV27" s="554">
        <v>484512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4888</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t="s">
        <v>120</v>
      </c>
      <c r="BO28" s="349"/>
      <c r="BP28" s="349"/>
      <c r="BQ28" s="349"/>
      <c r="BR28" s="349"/>
      <c r="BS28" s="349"/>
      <c r="BT28" s="349"/>
      <c r="BU28" s="350"/>
      <c r="BV28" s="348" t="s">
        <v>120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4700</v>
      </c>
      <c r="R29" s="437"/>
      <c r="S29" s="437"/>
      <c r="T29" s="437"/>
      <c r="U29" s="437"/>
      <c r="V29" s="476"/>
      <c r="W29" s="532"/>
      <c r="X29" s="533"/>
      <c r="Y29" s="534"/>
      <c r="Z29" s="435" t="s">
        <v>169</v>
      </c>
      <c r="AA29" s="415"/>
      <c r="AB29" s="415"/>
      <c r="AC29" s="415"/>
      <c r="AD29" s="415"/>
      <c r="AE29" s="415"/>
      <c r="AF29" s="415"/>
      <c r="AG29" s="416"/>
      <c r="AH29" s="436">
        <v>370</v>
      </c>
      <c r="AI29" s="437"/>
      <c r="AJ29" s="437"/>
      <c r="AK29" s="437"/>
      <c r="AL29" s="476"/>
      <c r="AM29" s="436">
        <v>1265274</v>
      </c>
      <c r="AN29" s="437"/>
      <c r="AO29" s="437"/>
      <c r="AP29" s="437"/>
      <c r="AQ29" s="437"/>
      <c r="AR29" s="476"/>
      <c r="AS29" s="436">
        <v>3420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1431705</v>
      </c>
      <c r="BO29" s="386"/>
      <c r="BP29" s="386"/>
      <c r="BQ29" s="386"/>
      <c r="BR29" s="386"/>
      <c r="BS29" s="386"/>
      <c r="BT29" s="386"/>
      <c r="BU29" s="387"/>
      <c r="BV29" s="385">
        <v>1429559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1743346</v>
      </c>
      <c r="BO30" s="555"/>
      <c r="BP30" s="555"/>
      <c r="BQ30" s="555"/>
      <c r="BR30" s="555"/>
      <c r="BS30" s="555"/>
      <c r="BT30" s="555"/>
      <c r="BU30" s="556"/>
      <c r="BV30" s="554">
        <v>1986021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泉南清掃事務組合（一般会計）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大阪広域水道企業団（水道事業会計）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大阪広域水道企業団（工業用水道事業会計）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大阪府後期高齢者医療広域連合（一般会計）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大阪府後期高齢者医療広域連合（後期高齢者医療特別会計）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泉州南消防組合（一般会計）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24067</v>
      </c>
      <c r="J41" s="83">
        <v>24484</v>
      </c>
      <c r="K41" s="83">
        <v>25473</v>
      </c>
      <c r="L41" s="83">
        <v>31618</v>
      </c>
      <c r="M41" s="84">
        <v>30563</v>
      </c>
    </row>
    <row r="42" spans="2:13" ht="27.75" customHeight="1">
      <c r="B42" s="1171"/>
      <c r="C42" s="1172"/>
      <c r="D42" s="85"/>
      <c r="E42" s="1177" t="s">
        <v>26</v>
      </c>
      <c r="F42" s="1177"/>
      <c r="G42" s="1177"/>
      <c r="H42" s="1178"/>
      <c r="I42" s="86">
        <v>9537</v>
      </c>
      <c r="J42" s="87">
        <v>8783</v>
      </c>
      <c r="K42" s="87">
        <v>7595</v>
      </c>
      <c r="L42" s="87">
        <v>729</v>
      </c>
      <c r="M42" s="88">
        <v>624</v>
      </c>
    </row>
    <row r="43" spans="2:13" ht="27.75" customHeight="1">
      <c r="B43" s="1171"/>
      <c r="C43" s="1172"/>
      <c r="D43" s="85"/>
      <c r="E43" s="1177" t="s">
        <v>27</v>
      </c>
      <c r="F43" s="1177"/>
      <c r="G43" s="1177"/>
      <c r="H43" s="1178"/>
      <c r="I43" s="86">
        <v>8016</v>
      </c>
      <c r="J43" s="87">
        <v>7525</v>
      </c>
      <c r="K43" s="87">
        <v>6887</v>
      </c>
      <c r="L43" s="87">
        <v>7061</v>
      </c>
      <c r="M43" s="88">
        <v>6690</v>
      </c>
    </row>
    <row r="44" spans="2:13" ht="27.75" customHeight="1">
      <c r="B44" s="1171"/>
      <c r="C44" s="1172"/>
      <c r="D44" s="85"/>
      <c r="E44" s="1177" t="s">
        <v>28</v>
      </c>
      <c r="F44" s="1177"/>
      <c r="G44" s="1177"/>
      <c r="H44" s="1178"/>
      <c r="I44" s="86">
        <v>141</v>
      </c>
      <c r="J44" s="87">
        <v>198</v>
      </c>
      <c r="K44" s="87">
        <v>438</v>
      </c>
      <c r="L44" s="87">
        <v>903</v>
      </c>
      <c r="M44" s="88">
        <v>1472</v>
      </c>
    </row>
    <row r="45" spans="2:13" ht="27.75" customHeight="1">
      <c r="B45" s="1171"/>
      <c r="C45" s="1172"/>
      <c r="D45" s="85"/>
      <c r="E45" s="1177" t="s">
        <v>29</v>
      </c>
      <c r="F45" s="1177"/>
      <c r="G45" s="1177"/>
      <c r="H45" s="1178"/>
      <c r="I45" s="86">
        <v>5298</v>
      </c>
      <c r="J45" s="87">
        <v>5230</v>
      </c>
      <c r="K45" s="87">
        <v>4461</v>
      </c>
      <c r="L45" s="87">
        <v>4503</v>
      </c>
      <c r="M45" s="88">
        <v>4325</v>
      </c>
    </row>
    <row r="46" spans="2:13" ht="27.75" customHeight="1">
      <c r="B46" s="1171"/>
      <c r="C46" s="1172"/>
      <c r="D46" s="85"/>
      <c r="E46" s="1177" t="s">
        <v>30</v>
      </c>
      <c r="F46" s="1177"/>
      <c r="G46" s="1177"/>
      <c r="H46" s="1178"/>
      <c r="I46" s="86" t="s">
        <v>485</v>
      </c>
      <c r="J46" s="87" t="s">
        <v>485</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1145</v>
      </c>
      <c r="J49" s="87">
        <v>1925</v>
      </c>
      <c r="K49" s="87">
        <v>2907</v>
      </c>
      <c r="L49" s="87">
        <v>3527</v>
      </c>
      <c r="M49" s="88">
        <v>3658</v>
      </c>
    </row>
    <row r="50" spans="2:13" ht="27.75" customHeight="1">
      <c r="B50" s="1171"/>
      <c r="C50" s="1172"/>
      <c r="D50" s="85"/>
      <c r="E50" s="1177" t="s">
        <v>35</v>
      </c>
      <c r="F50" s="1177"/>
      <c r="G50" s="1177"/>
      <c r="H50" s="1178"/>
      <c r="I50" s="86">
        <v>9106</v>
      </c>
      <c r="J50" s="87">
        <v>8689</v>
      </c>
      <c r="K50" s="87">
        <v>8062</v>
      </c>
      <c r="L50" s="87">
        <v>7320</v>
      </c>
      <c r="M50" s="88">
        <v>6678</v>
      </c>
    </row>
    <row r="51" spans="2:13" ht="27.75" customHeight="1">
      <c r="B51" s="1173"/>
      <c r="C51" s="1174"/>
      <c r="D51" s="85"/>
      <c r="E51" s="1177" t="s">
        <v>36</v>
      </c>
      <c r="F51" s="1177"/>
      <c r="G51" s="1177"/>
      <c r="H51" s="1178"/>
      <c r="I51" s="86">
        <v>16991</v>
      </c>
      <c r="J51" s="87">
        <v>17155</v>
      </c>
      <c r="K51" s="87">
        <v>17750</v>
      </c>
      <c r="L51" s="87">
        <v>18285</v>
      </c>
      <c r="M51" s="88">
        <v>18188</v>
      </c>
    </row>
    <row r="52" spans="2:13" ht="27.75" customHeight="1" thickBot="1">
      <c r="B52" s="1181" t="s">
        <v>21</v>
      </c>
      <c r="C52" s="1182"/>
      <c r="D52" s="90"/>
      <c r="E52" s="1183" t="s">
        <v>37</v>
      </c>
      <c r="F52" s="1183"/>
      <c r="G52" s="1183"/>
      <c r="H52" s="1184"/>
      <c r="I52" s="91">
        <v>19818</v>
      </c>
      <c r="J52" s="92">
        <v>18451</v>
      </c>
      <c r="K52" s="92">
        <v>16135</v>
      </c>
      <c r="L52" s="92">
        <v>15681</v>
      </c>
      <c r="M52" s="93">
        <v>15151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40841</v>
      </c>
      <c r="E3" s="116"/>
      <c r="F3" s="117">
        <v>61882</v>
      </c>
      <c r="G3" s="118"/>
      <c r="H3" s="119"/>
    </row>
    <row r="4" spans="1:8">
      <c r="A4" s="120"/>
      <c r="B4" s="121"/>
      <c r="C4" s="122"/>
      <c r="D4" s="123">
        <v>25173</v>
      </c>
      <c r="E4" s="124"/>
      <c r="F4" s="125">
        <v>32175</v>
      </c>
      <c r="G4" s="126"/>
      <c r="H4" s="127"/>
    </row>
    <row r="5" spans="1:8">
      <c r="A5" s="108" t="s">
        <v>517</v>
      </c>
      <c r="B5" s="113"/>
      <c r="C5" s="114"/>
      <c r="D5" s="115">
        <v>17876</v>
      </c>
      <c r="E5" s="116"/>
      <c r="F5" s="117">
        <v>47569</v>
      </c>
      <c r="G5" s="118"/>
      <c r="H5" s="119"/>
    </row>
    <row r="6" spans="1:8">
      <c r="A6" s="120"/>
      <c r="B6" s="121"/>
      <c r="C6" s="122"/>
      <c r="D6" s="123">
        <v>15037</v>
      </c>
      <c r="E6" s="124"/>
      <c r="F6" s="125">
        <v>26255</v>
      </c>
      <c r="G6" s="126"/>
      <c r="H6" s="127"/>
    </row>
    <row r="7" spans="1:8">
      <c r="A7" s="108" t="s">
        <v>518</v>
      </c>
      <c r="B7" s="113"/>
      <c r="C7" s="114"/>
      <c r="D7" s="115">
        <v>28974</v>
      </c>
      <c r="E7" s="116"/>
      <c r="F7" s="117">
        <v>50880</v>
      </c>
      <c r="G7" s="118"/>
      <c r="H7" s="119"/>
    </row>
    <row r="8" spans="1:8">
      <c r="A8" s="120"/>
      <c r="B8" s="121"/>
      <c r="C8" s="122"/>
      <c r="D8" s="123">
        <v>22059</v>
      </c>
      <c r="E8" s="124"/>
      <c r="F8" s="125">
        <v>26879</v>
      </c>
      <c r="G8" s="126"/>
      <c r="H8" s="127"/>
    </row>
    <row r="9" spans="1:8">
      <c r="A9" s="108" t="s">
        <v>519</v>
      </c>
      <c r="B9" s="113"/>
      <c r="C9" s="114"/>
      <c r="D9" s="115">
        <v>18092</v>
      </c>
      <c r="E9" s="116"/>
      <c r="F9" s="117">
        <v>63956</v>
      </c>
      <c r="G9" s="118"/>
      <c r="H9" s="119"/>
    </row>
    <row r="10" spans="1:8">
      <c r="A10" s="120"/>
      <c r="B10" s="121"/>
      <c r="C10" s="122"/>
      <c r="D10" s="123">
        <v>5360</v>
      </c>
      <c r="E10" s="124"/>
      <c r="F10" s="125">
        <v>29239</v>
      </c>
      <c r="G10" s="126"/>
      <c r="H10" s="127"/>
    </row>
    <row r="11" spans="1:8">
      <c r="A11" s="108" t="s">
        <v>520</v>
      </c>
      <c r="B11" s="113"/>
      <c r="C11" s="114"/>
      <c r="D11" s="115">
        <v>15003</v>
      </c>
      <c r="E11" s="116"/>
      <c r="F11" s="117">
        <v>66255</v>
      </c>
      <c r="G11" s="118"/>
      <c r="H11" s="119"/>
    </row>
    <row r="12" spans="1:8">
      <c r="A12" s="120"/>
      <c r="B12" s="121"/>
      <c r="C12" s="128"/>
      <c r="D12" s="123">
        <v>9616</v>
      </c>
      <c r="E12" s="124"/>
      <c r="F12" s="125">
        <v>31822</v>
      </c>
      <c r="G12" s="126"/>
      <c r="H12" s="127"/>
    </row>
    <row r="13" spans="1:8">
      <c r="A13" s="108"/>
      <c r="B13" s="113"/>
      <c r="C13" s="129"/>
      <c r="D13" s="130">
        <v>24157</v>
      </c>
      <c r="E13" s="131"/>
      <c r="F13" s="132">
        <v>58108</v>
      </c>
      <c r="G13" s="133"/>
      <c r="H13" s="119"/>
    </row>
    <row r="14" spans="1:8">
      <c r="A14" s="120"/>
      <c r="B14" s="121"/>
      <c r="C14" s="122"/>
      <c r="D14" s="123">
        <v>15449</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4.16</v>
      </c>
      <c r="C19" s="134">
        <f>ROUND(VALUE(SUBSTITUTE(実質収支比率等に係る経年分析!G$48,"▲","-")),2)</f>
        <v>6.6</v>
      </c>
      <c r="D19" s="134">
        <f>ROUND(VALUE(SUBSTITUTE(実質収支比率等に係る経年分析!H$48,"▲","-")),2)</f>
        <v>3.36</v>
      </c>
      <c r="E19" s="134">
        <f>ROUND(VALUE(SUBSTITUTE(実質収支比率等に係る経年分析!I$48,"▲","-")),2)</f>
        <v>3.56</v>
      </c>
      <c r="F19" s="134">
        <f>ROUND(VALUE(SUBSTITUTE(実質収支比率等に係る経年分析!J$48,"▲","-")),2)</f>
        <v>0.72</v>
      </c>
    </row>
    <row r="20" spans="1:11">
      <c r="A20" s="134" t="s">
        <v>42</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t="e">
        <f>ROUND(VALUE(SUBSTITUTE(実質収支比率等に係る経年分析!I$47,"▲","-")),2)</f>
        <v>#VALUE!</v>
      </c>
      <c r="F20" s="134" t="e">
        <f>ROUND(VALUE(SUBSTITUTE(実質収支比率等に係る経年分析!J$47,"▲","-")),2)</f>
        <v>#VALUE!</v>
      </c>
    </row>
    <row r="21" spans="1:11">
      <c r="A21" s="134" t="s">
        <v>43</v>
      </c>
      <c r="B21" s="134">
        <f>IF(ISNUMBER(VALUE(SUBSTITUTE(実質収支比率等に係る経年分析!F$49,"▲","-"))),ROUND(VALUE(SUBSTITUTE(実質収支比率等に係る経年分析!F$49,"▲","-")),2),NA())</f>
        <v>4.26</v>
      </c>
      <c r="C21" s="134">
        <f>IF(ISNUMBER(VALUE(SUBSTITUTE(実質収支比率等に係る経年分析!G$49,"▲","-"))),ROUND(VALUE(SUBSTITUTE(実質収支比率等に係る経年分析!G$49,"▲","-")),2),NA())</f>
        <v>2.44</v>
      </c>
      <c r="D21" s="134">
        <f>IF(ISNUMBER(VALUE(SUBSTITUTE(実質収支比率等に係る経年分析!H$49,"▲","-"))),ROUND(VALUE(SUBSTITUTE(実質収支比率等に係る経年分析!H$49,"▲","-")),2),NA())</f>
        <v>-3.23</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-0.72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公共用地取得事業特別会計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4.1500000000000004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9.51</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1.57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3.14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3.56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2032</v>
      </c>
      <c r="E42" s="136"/>
      <c r="F42" s="136"/>
      <c r="G42" s="136">
        <f>'実質公債費比率（分子）の構造'!L$52</f>
        <v>2137</v>
      </c>
      <c r="H42" s="136"/>
      <c r="I42" s="136"/>
      <c r="J42" s="136">
        <f>'実質公債費比率（分子）の構造'!M$52</f>
        <v>2084</v>
      </c>
      <c r="K42" s="136"/>
      <c r="L42" s="136"/>
      <c r="M42" s="136">
        <f>'実質公債費比率（分子）の構造'!N$52</f>
        <v>2104</v>
      </c>
      <c r="N42" s="136"/>
      <c r="O42" s="136"/>
      <c r="P42" s="136">
        <f>'実質公債費比率（分子）の構造'!O$52</f>
        <v>2171</v>
      </c>
    </row>
    <row r="43" spans="1:16">
      <c r="A43" s="136" t="s">
        <v>51</v>
      </c>
      <c r="B43" s="136">
        <f>'実質公債費比率（分子）の構造'!K$51</f>
        <v>8</v>
      </c>
      <c r="C43" s="136"/>
      <c r="D43" s="136"/>
      <c r="E43" s="136">
        <f>'実質公債費比率（分子）の構造'!L$51</f>
        <v>6</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81</v>
      </c>
      <c r="C44" s="136"/>
      <c r="D44" s="136"/>
      <c r="E44" s="136">
        <f>'実質公債費比率（分子）の構造'!L$50</f>
        <v>79</v>
      </c>
      <c r="F44" s="136"/>
      <c r="G44" s="136"/>
      <c r="H44" s="136">
        <f>'実質公債費比率（分子）の構造'!M$50</f>
        <v>79</v>
      </c>
      <c r="I44" s="136"/>
      <c r="J44" s="136"/>
      <c r="K44" s="136">
        <f>'実質公債費比率（分子）の構造'!N$50</f>
        <v>79</v>
      </c>
      <c r="L44" s="136"/>
      <c r="M44" s="136"/>
      <c r="N44" s="136">
        <f>'実質公債費比率（分子）の構造'!O$50</f>
        <v>82</v>
      </c>
      <c r="O44" s="136"/>
      <c r="P44" s="136"/>
    </row>
    <row r="45" spans="1:16">
      <c r="A45" s="136" t="s">
        <v>53</v>
      </c>
      <c r="B45" s="136">
        <f>'実質公債費比率（分子）の構造'!K$49</f>
        <v>37</v>
      </c>
      <c r="C45" s="136"/>
      <c r="D45" s="136"/>
      <c r="E45" s="136">
        <f>'実質公債費比率（分子）の構造'!L$49</f>
        <v>4</v>
      </c>
      <c r="F45" s="136"/>
      <c r="G45" s="136"/>
      <c r="H45" s="136">
        <f>'実質公債費比率（分子）の構造'!M$49</f>
        <v>8</v>
      </c>
      <c r="I45" s="136"/>
      <c r="J45" s="136"/>
      <c r="K45" s="136">
        <f>'実質公債費比率（分子）の構造'!N$49</f>
        <v>19</v>
      </c>
      <c r="L45" s="136"/>
      <c r="M45" s="136"/>
      <c r="N45" s="136">
        <f>'実質公債費比率（分子）の構造'!O$49</f>
        <v>27</v>
      </c>
      <c r="O45" s="136"/>
      <c r="P45" s="136"/>
    </row>
    <row r="46" spans="1:16">
      <c r="A46" s="136" t="s">
        <v>54</v>
      </c>
      <c r="B46" s="136">
        <f>'実質公債費比率（分子）の構造'!K$48</f>
        <v>505</v>
      </c>
      <c r="C46" s="136"/>
      <c r="D46" s="136"/>
      <c r="E46" s="136">
        <f>'実質公債費比率（分子）の構造'!L$48</f>
        <v>483</v>
      </c>
      <c r="F46" s="136"/>
      <c r="G46" s="136"/>
      <c r="H46" s="136">
        <f>'実質公債費比率（分子）の構造'!M$48</f>
        <v>494</v>
      </c>
      <c r="I46" s="136"/>
      <c r="J46" s="136"/>
      <c r="K46" s="136">
        <f>'実質公債費比率（分子）の構造'!N$48</f>
        <v>541</v>
      </c>
      <c r="L46" s="136"/>
      <c r="M46" s="136"/>
      <c r="N46" s="136">
        <f>'実質公債費比率（分子）の構造'!O$48</f>
        <v>458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2488</v>
      </c>
      <c r="C49" s="136"/>
      <c r="D49" s="136"/>
      <c r="E49" s="136">
        <f>'実質公債費比率（分子）の構造'!L$45</f>
        <v>2452</v>
      </c>
      <c r="F49" s="136"/>
      <c r="G49" s="136"/>
      <c r="H49" s="136">
        <f>'実質公債費比率（分子）の構造'!M$45</f>
        <v>2475</v>
      </c>
      <c r="I49" s="136"/>
      <c r="J49" s="136"/>
      <c r="K49" s="136">
        <f>'実質公債費比率（分子）の構造'!N$45</f>
        <v>2683</v>
      </c>
      <c r="L49" s="136"/>
      <c r="M49" s="136"/>
      <c r="N49" s="136">
        <f>'実質公債費比率（分子）の構造'!O$45</f>
        <v>2868</v>
      </c>
      <c r="O49" s="136"/>
      <c r="P49" s="136"/>
    </row>
    <row r="50" spans="1:16">
      <c r="A50" s="136" t="s">
        <v>58</v>
      </c>
      <c r="B50" s="136" t="e">
        <f>NA()</f>
        <v>#N/A</v>
      </c>
      <c r="C50" s="136">
        <f>IF(ISNUMBER('実質公債費比率（分子）の構造'!K$53),'実質公債費比率（分子）の構造'!K$53,NA())</f>
        <v>1087</v>
      </c>
      <c r="D50" s="136" t="e">
        <f>NA()</f>
        <v>#N/A</v>
      </c>
      <c r="E50" s="136" t="e">
        <f>NA()</f>
        <v>#N/A</v>
      </c>
      <c r="F50" s="136">
        <f>IF(ISNUMBER('実質公債費比率（分子）の構造'!L$53),'実質公債費比率（分子）の構造'!L$53,NA())</f>
        <v>887</v>
      </c>
      <c r="G50" s="136" t="e">
        <f>NA()</f>
        <v>#N/A</v>
      </c>
      <c r="H50" s="136" t="e">
        <f>NA()</f>
        <v>#N/A</v>
      </c>
      <c r="I50" s="136">
        <f>IF(ISNUMBER('実質公債費比率（分子）の構造'!M$53),'実質公債費比率（分子）の構造'!M$53,NA())</f>
        <v>974</v>
      </c>
      <c r="J50" s="136" t="e">
        <f>NA()</f>
        <v>#N/A</v>
      </c>
      <c r="K50" s="136" t="e">
        <f>NA()</f>
        <v>#N/A</v>
      </c>
      <c r="L50" s="136">
        <f>IF(ISNUMBER('実質公債費比率（分子）の構造'!N$53),'実質公債費比率（分子）の構造'!N$53,NA())</f>
        <v>1219</v>
      </c>
      <c r="M50" s="136" t="e">
        <f>NA()</f>
        <v>#N/A</v>
      </c>
      <c r="N50" s="136" t="e">
        <f>NA()</f>
        <v>#N/A</v>
      </c>
      <c r="O50" s="136">
        <f>IF(ISNUMBER('実質公債費比率（分子）の構造'!O$53),'実質公債費比率（分子）の構造'!O$53,NA())</f>
        <v>1264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16991</v>
      </c>
      <c r="E56" s="135"/>
      <c r="F56" s="135"/>
      <c r="G56" s="135">
        <f>'将来負担比率（分子）の構造'!J$51</f>
        <v>17155</v>
      </c>
      <c r="H56" s="135"/>
      <c r="I56" s="135"/>
      <c r="J56" s="135">
        <f>'将来負担比率（分子）の構造'!K$51</f>
        <v>17750</v>
      </c>
      <c r="K56" s="135"/>
      <c r="L56" s="135"/>
      <c r="M56" s="135">
        <f>'将来負担比率（分子）の構造'!L$51</f>
        <v>18285</v>
      </c>
      <c r="N56" s="135"/>
      <c r="O56" s="135"/>
      <c r="P56" s="135">
        <f>'将来負担比率（分子）の構造'!M$51</f>
        <v>18188</v>
      </c>
    </row>
    <row r="57" spans="1:16">
      <c r="A57" s="135" t="s">
        <v>35</v>
      </c>
      <c r="B57" s="135"/>
      <c r="C57" s="135"/>
      <c r="D57" s="135">
        <f>'将来負担比率（分子）の構造'!I$50</f>
        <v>9106</v>
      </c>
      <c r="E57" s="135"/>
      <c r="F57" s="135"/>
      <c r="G57" s="135">
        <f>'将来負担比率（分子）の構造'!J$50</f>
        <v>8689</v>
      </c>
      <c r="H57" s="135"/>
      <c r="I57" s="135"/>
      <c r="J57" s="135">
        <f>'将来負担比率（分子）の構造'!K$50</f>
        <v>8062</v>
      </c>
      <c r="K57" s="135"/>
      <c r="L57" s="135"/>
      <c r="M57" s="135">
        <f>'将来負担比率（分子）の構造'!L$50</f>
        <v>7320</v>
      </c>
      <c r="N57" s="135"/>
      <c r="O57" s="135"/>
      <c r="P57" s="135">
        <f>'将来負担比率（分子）の構造'!M$50</f>
        <v>6678</v>
      </c>
    </row>
    <row r="58" spans="1:16">
      <c r="A58" s="135" t="s">
        <v>34</v>
      </c>
      <c r="B58" s="135"/>
      <c r="C58" s="135"/>
      <c r="D58" s="135">
        <f>'将来負担比率（分子）の構造'!I$49</f>
        <v>1145</v>
      </c>
      <c r="E58" s="135"/>
      <c r="F58" s="135"/>
      <c r="G58" s="135">
        <f>'将来負担比率（分子）の構造'!J$49</f>
        <v>1925</v>
      </c>
      <c r="H58" s="135"/>
      <c r="I58" s="135"/>
      <c r="J58" s="135">
        <f>'将来負担比率（分子）の構造'!K$49</f>
        <v>2907</v>
      </c>
      <c r="K58" s="135"/>
      <c r="L58" s="135"/>
      <c r="M58" s="135">
        <f>'将来負担比率（分子）の構造'!L$49</f>
        <v>3527</v>
      </c>
      <c r="N58" s="135"/>
      <c r="O58" s="135"/>
      <c r="P58" s="135">
        <f>'将来負担比率（分子）の構造'!M$49</f>
        <v>3658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5298</v>
      </c>
      <c r="C62" s="135"/>
      <c r="D62" s="135"/>
      <c r="E62" s="135">
        <f>'将来負担比率（分子）の構造'!J$45</f>
        <v>5230</v>
      </c>
      <c r="F62" s="135"/>
      <c r="G62" s="135"/>
      <c r="H62" s="135">
        <f>'将来負担比率（分子）の構造'!K$45</f>
        <v>4461</v>
      </c>
      <c r="I62" s="135"/>
      <c r="J62" s="135"/>
      <c r="K62" s="135">
        <f>'将来負担比率（分子）の構造'!L$45</f>
        <v>4503</v>
      </c>
      <c r="L62" s="135"/>
      <c r="M62" s="135"/>
      <c r="N62" s="135">
        <f>'将来負担比率（分子）の構造'!M$45</f>
        <v>4325</v>
      </c>
      <c r="O62" s="135"/>
      <c r="P62" s="135"/>
    </row>
    <row r="63" spans="1:16">
      <c r="A63" s="135" t="s">
        <v>28</v>
      </c>
      <c r="B63" s="135">
        <f>'将来負担比率（分子）の構造'!I$44</f>
        <v>141</v>
      </c>
      <c r="C63" s="135"/>
      <c r="D63" s="135"/>
      <c r="E63" s="135">
        <f>'将来負担比率（分子）の構造'!J$44</f>
        <v>198</v>
      </c>
      <c r="F63" s="135"/>
      <c r="G63" s="135"/>
      <c r="H63" s="135">
        <f>'将来負担比率（分子）の構造'!K$44</f>
        <v>438</v>
      </c>
      <c r="I63" s="135"/>
      <c r="J63" s="135"/>
      <c r="K63" s="135">
        <f>'将来負担比率（分子）の構造'!L$44</f>
        <v>903</v>
      </c>
      <c r="L63" s="135"/>
      <c r="M63" s="135"/>
      <c r="N63" s="135">
        <f>'将来負担比率（分子）の構造'!M$44</f>
        <v>1472</v>
      </c>
      <c r="O63" s="135"/>
      <c r="P63" s="135"/>
    </row>
    <row r="64" spans="1:16">
      <c r="A64" s="135" t="s">
        <v>27</v>
      </c>
      <c r="B64" s="135">
        <f>'将来負担比率（分子）の構造'!I$43</f>
        <v>8016</v>
      </c>
      <c r="C64" s="135"/>
      <c r="D64" s="135"/>
      <c r="E64" s="135">
        <f>'将来負担比率（分子）の構造'!J$43</f>
        <v>7525</v>
      </c>
      <c r="F64" s="135"/>
      <c r="G64" s="135"/>
      <c r="H64" s="135">
        <f>'将来負担比率（分子）の構造'!K$43</f>
        <v>6887</v>
      </c>
      <c r="I64" s="135"/>
      <c r="J64" s="135"/>
      <c r="K64" s="135">
        <f>'将来負担比率（分子）の構造'!L$43</f>
        <v>7061</v>
      </c>
      <c r="L64" s="135"/>
      <c r="M64" s="135"/>
      <c r="N64" s="135">
        <f>'将来負担比率（分子）の構造'!M$43</f>
        <v>6690</v>
      </c>
      <c r="O64" s="135"/>
      <c r="P64" s="135"/>
    </row>
    <row r="65" spans="1:16">
      <c r="A65" s="135" t="s">
        <v>26</v>
      </c>
      <c r="B65" s="135">
        <f>'将来負担比率（分子）の構造'!I$42</f>
        <v>9537</v>
      </c>
      <c r="C65" s="135"/>
      <c r="D65" s="135"/>
      <c r="E65" s="135">
        <f>'将来負担比率（分子）の構造'!J$42</f>
        <v>8783</v>
      </c>
      <c r="F65" s="135"/>
      <c r="G65" s="135"/>
      <c r="H65" s="135">
        <f>'将来負担比率（分子）の構造'!K$42</f>
        <v>7595</v>
      </c>
      <c r="I65" s="135"/>
      <c r="J65" s="135"/>
      <c r="K65" s="135">
        <f>'将来負担比率（分子）の構造'!L$42</f>
        <v>729</v>
      </c>
      <c r="L65" s="135"/>
      <c r="M65" s="135"/>
      <c r="N65" s="135">
        <f>'将来負担比率（分子）の構造'!M$42</f>
        <v>624</v>
      </c>
      <c r="O65" s="135"/>
      <c r="P65" s="135"/>
    </row>
    <row r="66" spans="1:16">
      <c r="A66" s="135" t="s">
        <v>25</v>
      </c>
      <c r="B66" s="135">
        <f>'将来負担比率（分子）の構造'!I$41</f>
        <v>24067</v>
      </c>
      <c r="C66" s="135"/>
      <c r="D66" s="135"/>
      <c r="E66" s="135">
        <f>'将来負担比率（分子）の構造'!J$41</f>
        <v>24484</v>
      </c>
      <c r="F66" s="135"/>
      <c r="G66" s="135"/>
      <c r="H66" s="135">
        <f>'将来負担比率（分子）の構造'!K$41</f>
        <v>25473</v>
      </c>
      <c r="I66" s="135"/>
      <c r="J66" s="135"/>
      <c r="K66" s="135">
        <f>'将来負担比率（分子）の構造'!L$41</f>
        <v>31618</v>
      </c>
      <c r="L66" s="135"/>
      <c r="M66" s="135"/>
      <c r="N66" s="135">
        <f>'将来負担比率（分子）の構造'!M$41</f>
        <v>30563</v>
      </c>
      <c r="O66" s="135"/>
      <c r="P66" s="135"/>
    </row>
    <row r="67" spans="1:16">
      <c r="A67" s="135" t="s">
        <v>62</v>
      </c>
      <c r="B67" s="135" t="e">
        <f>NA()</f>
        <v>#N/A</v>
      </c>
      <c r="C67" s="135">
        <f>IF(ISNUMBER('将来負担比率（分子）の構造'!I$52), IF('将来負担比率（分子）の構造'!I$52 &lt; 0, 0, '将来負担比率（分子）の構造'!I$52), NA())</f>
        <v>19818</v>
      </c>
      <c r="D67" s="135" t="e">
        <f>NA()</f>
        <v>#N/A</v>
      </c>
      <c r="E67" s="135" t="e">
        <f>NA()</f>
        <v>#N/A</v>
      </c>
      <c r="F67" s="135">
        <f>IF(ISNUMBER('将来負担比率（分子）の構造'!J$52), IF('将来負担比率（分子）の構造'!J$52 &lt; 0, 0, '将来負担比率（分子）の構造'!J$52), NA())</f>
        <v>18451</v>
      </c>
      <c r="G67" s="135" t="e">
        <f>NA()</f>
        <v>#N/A</v>
      </c>
      <c r="H67" s="135" t="e">
        <f>NA()</f>
        <v>#N/A</v>
      </c>
      <c r="I67" s="135">
        <f>IF(ISNUMBER('将来負担比率（分子）の構造'!K$52), IF('将来負担比率（分子）の構造'!K$52 &lt; 0, 0, '将来負担比率（分子）の構造'!K$52), NA())</f>
        <v>16135</v>
      </c>
      <c r="J67" s="135" t="e">
        <f>NA()</f>
        <v>#N/A</v>
      </c>
      <c r="K67" s="135" t="e">
        <f>NA()</f>
        <v>#N/A</v>
      </c>
      <c r="L67" s="135">
        <f>IF(ISNUMBER('将来負担比率（分子）の構造'!L$52), IF('将来負担比率（分子）の構造'!L$52 &lt; 0, 0, '将来負担比率（分子）の構造'!L$52), NA())</f>
        <v>15681</v>
      </c>
      <c r="M67" s="135" t="e">
        <f>NA()</f>
        <v>#N/A</v>
      </c>
      <c r="N67" s="135" t="e">
        <f>NA()</f>
        <v>#N/A</v>
      </c>
      <c r="O67" s="135">
        <f>IF(ISNUMBER('将来負担比率（分子）の構造'!M$52), IF('将来負担比率（分子）の構造'!M$52 &lt; 0, 0, '将来負担比率（分子）の構造'!M$52), NA())</f>
        <v>15151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8972815</v>
      </c>
      <c r="S5" s="583"/>
      <c r="T5" s="583"/>
      <c r="U5" s="583"/>
      <c r="V5" s="583"/>
      <c r="W5" s="583"/>
      <c r="X5" s="583"/>
      <c r="Y5" s="584"/>
      <c r="Z5" s="585">
        <v>41.6</v>
      </c>
      <c r="AA5" s="585"/>
      <c r="AB5" s="585"/>
      <c r="AC5" s="585"/>
      <c r="AD5" s="586">
        <v>8259511</v>
      </c>
      <c r="AE5" s="586"/>
      <c r="AF5" s="586"/>
      <c r="AG5" s="586"/>
      <c r="AH5" s="586"/>
      <c r="AI5" s="586"/>
      <c r="AJ5" s="586"/>
      <c r="AK5" s="586"/>
      <c r="AL5" s="587">
        <v>69.900000000000006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8259511</v>
      </c>
      <c r="BH5" s="594"/>
      <c r="BI5" s="594"/>
      <c r="BJ5" s="594"/>
      <c r="BK5" s="594"/>
      <c r="BL5" s="594"/>
      <c r="BM5" s="594"/>
      <c r="BN5" s="595"/>
      <c r="BO5" s="596">
        <v>92.1</v>
      </c>
      <c r="BP5" s="596"/>
      <c r="BQ5" s="596"/>
      <c r="BR5" s="596"/>
      <c r="BS5" s="597">
        <v>70426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140841</v>
      </c>
      <c r="S6" s="594"/>
      <c r="T6" s="594"/>
      <c r="U6" s="594"/>
      <c r="V6" s="594"/>
      <c r="W6" s="594"/>
      <c r="X6" s="594"/>
      <c r="Y6" s="595"/>
      <c r="Z6" s="596">
        <v>0.7</v>
      </c>
      <c r="AA6" s="596"/>
      <c r="AB6" s="596"/>
      <c r="AC6" s="596"/>
      <c r="AD6" s="597">
        <v>140841</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8259511</v>
      </c>
      <c r="BH6" s="594"/>
      <c r="BI6" s="594"/>
      <c r="BJ6" s="594"/>
      <c r="BK6" s="594"/>
      <c r="BL6" s="594"/>
      <c r="BM6" s="594"/>
      <c r="BN6" s="595"/>
      <c r="BO6" s="596">
        <v>92.1</v>
      </c>
      <c r="BP6" s="596"/>
      <c r="BQ6" s="596"/>
      <c r="BR6" s="596"/>
      <c r="BS6" s="597">
        <v>70426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266758</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266679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24445</v>
      </c>
      <c r="S7" s="594"/>
      <c r="T7" s="594"/>
      <c r="U7" s="594"/>
      <c r="V7" s="594"/>
      <c r="W7" s="594"/>
      <c r="X7" s="594"/>
      <c r="Y7" s="595"/>
      <c r="Z7" s="596">
        <v>0.1</v>
      </c>
      <c r="AA7" s="596"/>
      <c r="AB7" s="596"/>
      <c r="AC7" s="596"/>
      <c r="AD7" s="597">
        <v>24445</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2870809</v>
      </c>
      <c r="BH7" s="594"/>
      <c r="BI7" s="594"/>
      <c r="BJ7" s="594"/>
      <c r="BK7" s="594"/>
      <c r="BL7" s="594"/>
      <c r="BM7" s="594"/>
      <c r="BN7" s="595"/>
      <c r="BO7" s="596">
        <v>32</v>
      </c>
      <c r="BP7" s="596"/>
      <c r="BQ7" s="596"/>
      <c r="BR7" s="596"/>
      <c r="BS7" s="597">
        <v>70426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1880859</v>
      </c>
      <c r="CS7" s="594"/>
      <c r="CT7" s="594"/>
      <c r="CU7" s="594"/>
      <c r="CV7" s="594"/>
      <c r="CW7" s="594"/>
      <c r="CX7" s="594"/>
      <c r="CY7" s="595"/>
      <c r="CZ7" s="596">
        <v>8.8000000000000007</v>
      </c>
      <c r="DA7" s="596"/>
      <c r="DB7" s="596"/>
      <c r="DC7" s="596"/>
      <c r="DD7" s="602">
        <v>139961</v>
      </c>
      <c r="DE7" s="594"/>
      <c r="DF7" s="594"/>
      <c r="DG7" s="594"/>
      <c r="DH7" s="594"/>
      <c r="DI7" s="594"/>
      <c r="DJ7" s="594"/>
      <c r="DK7" s="594"/>
      <c r="DL7" s="594"/>
      <c r="DM7" s="594"/>
      <c r="DN7" s="594"/>
      <c r="DO7" s="594"/>
      <c r="DP7" s="595"/>
      <c r="DQ7" s="602">
        <v>1527881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65839</v>
      </c>
      <c r="S8" s="594"/>
      <c r="T8" s="594"/>
      <c r="U8" s="594"/>
      <c r="V8" s="594"/>
      <c r="W8" s="594"/>
      <c r="X8" s="594"/>
      <c r="Y8" s="595"/>
      <c r="Z8" s="596">
        <v>0.3</v>
      </c>
      <c r="AA8" s="596"/>
      <c r="AB8" s="596"/>
      <c r="AC8" s="596"/>
      <c r="AD8" s="597">
        <v>65839</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87791</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10034551</v>
      </c>
      <c r="CS8" s="594"/>
      <c r="CT8" s="594"/>
      <c r="CU8" s="594"/>
      <c r="CV8" s="594"/>
      <c r="CW8" s="594"/>
      <c r="CX8" s="594"/>
      <c r="CY8" s="595"/>
      <c r="CZ8" s="596">
        <v>46.7</v>
      </c>
      <c r="DA8" s="596"/>
      <c r="DB8" s="596"/>
      <c r="DC8" s="596"/>
      <c r="DD8" s="602">
        <v>256333</v>
      </c>
      <c r="DE8" s="594"/>
      <c r="DF8" s="594"/>
      <c r="DG8" s="594"/>
      <c r="DH8" s="594"/>
      <c r="DI8" s="594"/>
      <c r="DJ8" s="594"/>
      <c r="DK8" s="594"/>
      <c r="DL8" s="594"/>
      <c r="DM8" s="594"/>
      <c r="DN8" s="594"/>
      <c r="DO8" s="594"/>
      <c r="DP8" s="595"/>
      <c r="DQ8" s="602">
        <v>4539094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34637</v>
      </c>
      <c r="S9" s="594"/>
      <c r="T9" s="594"/>
      <c r="U9" s="594"/>
      <c r="V9" s="594"/>
      <c r="W9" s="594"/>
      <c r="X9" s="594"/>
      <c r="Y9" s="595"/>
      <c r="Z9" s="596">
        <v>0.2</v>
      </c>
      <c r="AA9" s="596"/>
      <c r="AB9" s="596"/>
      <c r="AC9" s="596"/>
      <c r="AD9" s="597">
        <v>34637</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2220505</v>
      </c>
      <c r="BH9" s="594"/>
      <c r="BI9" s="594"/>
      <c r="BJ9" s="594"/>
      <c r="BK9" s="594"/>
      <c r="BL9" s="594"/>
      <c r="BM9" s="594"/>
      <c r="BN9" s="595"/>
      <c r="BO9" s="596">
        <v>24.7</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1610148</v>
      </c>
      <c r="CS9" s="594"/>
      <c r="CT9" s="594"/>
      <c r="CU9" s="594"/>
      <c r="CV9" s="594"/>
      <c r="CW9" s="594"/>
      <c r="CX9" s="594"/>
      <c r="CY9" s="595"/>
      <c r="CZ9" s="596">
        <v>7.5</v>
      </c>
      <c r="DA9" s="596"/>
      <c r="DB9" s="596"/>
      <c r="DC9" s="596"/>
      <c r="DD9" s="602">
        <v>85233</v>
      </c>
      <c r="DE9" s="594"/>
      <c r="DF9" s="594"/>
      <c r="DG9" s="594"/>
      <c r="DH9" s="594"/>
      <c r="DI9" s="594"/>
      <c r="DJ9" s="594"/>
      <c r="DK9" s="594"/>
      <c r="DL9" s="594"/>
      <c r="DM9" s="594"/>
      <c r="DN9" s="594"/>
      <c r="DO9" s="594"/>
      <c r="DP9" s="595"/>
      <c r="DQ9" s="602">
        <v>1358533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729529</v>
      </c>
      <c r="S10" s="594"/>
      <c r="T10" s="594"/>
      <c r="U10" s="594"/>
      <c r="V10" s="594"/>
      <c r="W10" s="594"/>
      <c r="X10" s="594"/>
      <c r="Y10" s="595"/>
      <c r="Z10" s="596">
        <v>3.4</v>
      </c>
      <c r="AA10" s="596"/>
      <c r="AB10" s="596"/>
      <c r="AC10" s="596"/>
      <c r="AD10" s="597">
        <v>729529</v>
      </c>
      <c r="AE10" s="597"/>
      <c r="AF10" s="597"/>
      <c r="AG10" s="597"/>
      <c r="AH10" s="597"/>
      <c r="AI10" s="597"/>
      <c r="AJ10" s="597"/>
      <c r="AK10" s="597"/>
      <c r="AL10" s="598">
        <v>6.2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189377</v>
      </c>
      <c r="BH10" s="594"/>
      <c r="BI10" s="594"/>
      <c r="BJ10" s="594"/>
      <c r="BK10" s="594"/>
      <c r="BL10" s="594"/>
      <c r="BM10" s="594"/>
      <c r="BN10" s="595"/>
      <c r="BO10" s="596">
        <v>2.1</v>
      </c>
      <c r="BP10" s="596"/>
      <c r="BQ10" s="596"/>
      <c r="BR10" s="596"/>
      <c r="BS10" s="602">
        <v>31449</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61833</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13400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44956</v>
      </c>
      <c r="S11" s="594"/>
      <c r="T11" s="594"/>
      <c r="U11" s="594"/>
      <c r="V11" s="594"/>
      <c r="W11" s="594"/>
      <c r="X11" s="594"/>
      <c r="Y11" s="595"/>
      <c r="Z11" s="596">
        <v>0.2</v>
      </c>
      <c r="AA11" s="596"/>
      <c r="AB11" s="596"/>
      <c r="AC11" s="596"/>
      <c r="AD11" s="597">
        <v>44956</v>
      </c>
      <c r="AE11" s="597"/>
      <c r="AF11" s="597"/>
      <c r="AG11" s="597"/>
      <c r="AH11" s="597"/>
      <c r="AI11" s="597"/>
      <c r="AJ11" s="597"/>
      <c r="AK11" s="597"/>
      <c r="AL11" s="598">
        <v>0.4</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373136</v>
      </c>
      <c r="BH11" s="594"/>
      <c r="BI11" s="594"/>
      <c r="BJ11" s="594"/>
      <c r="BK11" s="594"/>
      <c r="BL11" s="594"/>
      <c r="BM11" s="594"/>
      <c r="BN11" s="595"/>
      <c r="BO11" s="596">
        <v>4.2</v>
      </c>
      <c r="BP11" s="596"/>
      <c r="BQ11" s="596"/>
      <c r="BR11" s="596"/>
      <c r="BS11" s="602">
        <v>38977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250761</v>
      </c>
      <c r="CS11" s="594"/>
      <c r="CT11" s="594"/>
      <c r="CU11" s="594"/>
      <c r="CV11" s="594"/>
      <c r="CW11" s="594"/>
      <c r="CX11" s="594"/>
      <c r="CY11" s="595"/>
      <c r="CZ11" s="596">
        <v>1.2</v>
      </c>
      <c r="DA11" s="596"/>
      <c r="DB11" s="596"/>
      <c r="DC11" s="596"/>
      <c r="DD11" s="602">
        <v>25379</v>
      </c>
      <c r="DE11" s="594"/>
      <c r="DF11" s="594"/>
      <c r="DG11" s="594"/>
      <c r="DH11" s="594"/>
      <c r="DI11" s="594"/>
      <c r="DJ11" s="594"/>
      <c r="DK11" s="594"/>
      <c r="DL11" s="594"/>
      <c r="DM11" s="594"/>
      <c r="DN11" s="594"/>
      <c r="DO11" s="594"/>
      <c r="DP11" s="595"/>
      <c r="DQ11" s="602">
        <v>177229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4830075</v>
      </c>
      <c r="BH12" s="594"/>
      <c r="BI12" s="594"/>
      <c r="BJ12" s="594"/>
      <c r="BK12" s="594"/>
      <c r="BL12" s="594"/>
      <c r="BM12" s="594"/>
      <c r="BN12" s="595"/>
      <c r="BO12" s="596">
        <v>53.8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49815</v>
      </c>
      <c r="CS12" s="594"/>
      <c r="CT12" s="594"/>
      <c r="CU12" s="594"/>
      <c r="CV12" s="594"/>
      <c r="CW12" s="594"/>
      <c r="CX12" s="594"/>
      <c r="CY12" s="595"/>
      <c r="CZ12" s="596">
        <v>0.2</v>
      </c>
      <c r="DA12" s="596"/>
      <c r="DB12" s="596"/>
      <c r="DC12" s="596"/>
      <c r="DD12" s="602" t="s">
        <v>220</v>
      </c>
      <c r="DE12" s="594"/>
      <c r="DF12" s="594"/>
      <c r="DG12" s="594"/>
      <c r="DH12" s="594"/>
      <c r="DI12" s="594"/>
      <c r="DJ12" s="594"/>
      <c r="DK12" s="594"/>
      <c r="DL12" s="594"/>
      <c r="DM12" s="594"/>
      <c r="DN12" s="594"/>
      <c r="DO12" s="594"/>
      <c r="DP12" s="595"/>
      <c r="DQ12" s="602">
        <v>43487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28486</v>
      </c>
      <c r="S13" s="594"/>
      <c r="T13" s="594"/>
      <c r="U13" s="594"/>
      <c r="V13" s="594"/>
      <c r="W13" s="594"/>
      <c r="X13" s="594"/>
      <c r="Y13" s="595"/>
      <c r="Z13" s="596">
        <v>0.1</v>
      </c>
      <c r="AA13" s="596"/>
      <c r="AB13" s="596"/>
      <c r="AC13" s="596"/>
      <c r="AD13" s="597">
        <v>28486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4697429</v>
      </c>
      <c r="BH13" s="594"/>
      <c r="BI13" s="594"/>
      <c r="BJ13" s="594"/>
      <c r="BK13" s="594"/>
      <c r="BL13" s="594"/>
      <c r="BM13" s="594"/>
      <c r="BN13" s="595"/>
      <c r="BO13" s="596">
        <v>52.4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1481206</v>
      </c>
      <c r="CS13" s="594"/>
      <c r="CT13" s="594"/>
      <c r="CU13" s="594"/>
      <c r="CV13" s="594"/>
      <c r="CW13" s="594"/>
      <c r="CX13" s="594"/>
      <c r="CY13" s="595"/>
      <c r="CZ13" s="596">
        <v>6.9</v>
      </c>
      <c r="DA13" s="596"/>
      <c r="DB13" s="596"/>
      <c r="DC13" s="596"/>
      <c r="DD13" s="602">
        <v>121663</v>
      </c>
      <c r="DE13" s="594"/>
      <c r="DF13" s="594"/>
      <c r="DG13" s="594"/>
      <c r="DH13" s="594"/>
      <c r="DI13" s="594"/>
      <c r="DJ13" s="594"/>
      <c r="DK13" s="594"/>
      <c r="DL13" s="594"/>
      <c r="DM13" s="594"/>
      <c r="DN13" s="594"/>
      <c r="DO13" s="594"/>
      <c r="DP13" s="595"/>
      <c r="DQ13" s="602">
        <v>1330874</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114221</v>
      </c>
      <c r="BH14" s="594"/>
      <c r="BI14" s="594"/>
      <c r="BJ14" s="594"/>
      <c r="BK14" s="594"/>
      <c r="BL14" s="594"/>
      <c r="BM14" s="594"/>
      <c r="BN14" s="595"/>
      <c r="BO14" s="596">
        <v>1.3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851998</v>
      </c>
      <c r="CS14" s="594"/>
      <c r="CT14" s="594"/>
      <c r="CU14" s="594"/>
      <c r="CV14" s="594"/>
      <c r="CW14" s="594"/>
      <c r="CX14" s="594"/>
      <c r="CY14" s="595"/>
      <c r="CZ14" s="596">
        <v>4</v>
      </c>
      <c r="DA14" s="596"/>
      <c r="DB14" s="596"/>
      <c r="DC14" s="596"/>
      <c r="DD14" s="602">
        <v>22507</v>
      </c>
      <c r="DE14" s="594"/>
      <c r="DF14" s="594"/>
      <c r="DG14" s="594"/>
      <c r="DH14" s="594"/>
      <c r="DI14" s="594"/>
      <c r="DJ14" s="594"/>
      <c r="DK14" s="594"/>
      <c r="DL14" s="594"/>
      <c r="DM14" s="594"/>
      <c r="DN14" s="594"/>
      <c r="DO14" s="594"/>
      <c r="DP14" s="595"/>
      <c r="DQ14" s="602">
        <v>826732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35880</v>
      </c>
      <c r="S15" s="594"/>
      <c r="T15" s="594"/>
      <c r="U15" s="594"/>
      <c r="V15" s="594"/>
      <c r="W15" s="594"/>
      <c r="X15" s="594"/>
      <c r="Y15" s="595"/>
      <c r="Z15" s="596">
        <v>0.2</v>
      </c>
      <c r="AA15" s="596"/>
      <c r="AB15" s="596"/>
      <c r="AC15" s="596"/>
      <c r="AD15" s="597">
        <v>35880</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444406</v>
      </c>
      <c r="BH15" s="594"/>
      <c r="BI15" s="594"/>
      <c r="BJ15" s="594"/>
      <c r="BK15" s="594"/>
      <c r="BL15" s="594"/>
      <c r="BM15" s="594"/>
      <c r="BN15" s="595"/>
      <c r="BO15" s="596">
        <v>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1821348</v>
      </c>
      <c r="CS15" s="594"/>
      <c r="CT15" s="594"/>
      <c r="CU15" s="594"/>
      <c r="CV15" s="594"/>
      <c r="CW15" s="594"/>
      <c r="CX15" s="594"/>
      <c r="CY15" s="595"/>
      <c r="CZ15" s="596">
        <v>8.5</v>
      </c>
      <c r="DA15" s="596"/>
      <c r="DB15" s="596"/>
      <c r="DC15" s="596"/>
      <c r="DD15" s="602">
        <v>308389</v>
      </c>
      <c r="DE15" s="594"/>
      <c r="DF15" s="594"/>
      <c r="DG15" s="594"/>
      <c r="DH15" s="594"/>
      <c r="DI15" s="594"/>
      <c r="DJ15" s="594"/>
      <c r="DK15" s="594"/>
      <c r="DL15" s="594"/>
      <c r="DM15" s="594"/>
      <c r="DN15" s="594"/>
      <c r="DO15" s="594"/>
      <c r="DP15" s="595"/>
      <c r="DQ15" s="602">
        <v>1453536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2776209</v>
      </c>
      <c r="S16" s="594"/>
      <c r="T16" s="594"/>
      <c r="U16" s="594"/>
      <c r="V16" s="594"/>
      <c r="W16" s="594"/>
      <c r="X16" s="594"/>
      <c r="Y16" s="595"/>
      <c r="Z16" s="596">
        <v>12.9</v>
      </c>
      <c r="AA16" s="596"/>
      <c r="AB16" s="596"/>
      <c r="AC16" s="596"/>
      <c r="AD16" s="597">
        <v>2366808</v>
      </c>
      <c r="AE16" s="597"/>
      <c r="AF16" s="597"/>
      <c r="AG16" s="597"/>
      <c r="AH16" s="597"/>
      <c r="AI16" s="597"/>
      <c r="AJ16" s="597"/>
      <c r="AK16" s="597"/>
      <c r="AL16" s="598">
        <v>20</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22226</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1126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2366808</v>
      </c>
      <c r="S17" s="594"/>
      <c r="T17" s="594"/>
      <c r="U17" s="594"/>
      <c r="V17" s="594"/>
      <c r="W17" s="594"/>
      <c r="X17" s="594"/>
      <c r="Y17" s="595"/>
      <c r="Z17" s="596">
        <v>11</v>
      </c>
      <c r="AA17" s="596"/>
      <c r="AB17" s="596"/>
      <c r="AC17" s="596"/>
      <c r="AD17" s="597">
        <v>2366808</v>
      </c>
      <c r="AE17" s="597"/>
      <c r="AF17" s="597"/>
      <c r="AG17" s="597"/>
      <c r="AH17" s="597"/>
      <c r="AI17" s="597"/>
      <c r="AJ17" s="597"/>
      <c r="AK17" s="597"/>
      <c r="AL17" s="598">
        <v>20</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3140065</v>
      </c>
      <c r="CS17" s="594"/>
      <c r="CT17" s="594"/>
      <c r="CU17" s="594"/>
      <c r="CV17" s="594"/>
      <c r="CW17" s="594"/>
      <c r="CX17" s="594"/>
      <c r="CY17" s="595"/>
      <c r="CZ17" s="596">
        <v>14.6</v>
      </c>
      <c r="DA17" s="596"/>
      <c r="DB17" s="596"/>
      <c r="DC17" s="596"/>
      <c r="DD17" s="602" t="s">
        <v>220</v>
      </c>
      <c r="DE17" s="594"/>
      <c r="DF17" s="594"/>
      <c r="DG17" s="594"/>
      <c r="DH17" s="594"/>
      <c r="DI17" s="594"/>
      <c r="DJ17" s="594"/>
      <c r="DK17" s="594"/>
      <c r="DL17" s="594"/>
      <c r="DM17" s="594"/>
      <c r="DN17" s="594"/>
      <c r="DO17" s="594"/>
      <c r="DP17" s="595"/>
      <c r="DQ17" s="602">
        <v>3140065</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409400</v>
      </c>
      <c r="S18" s="594"/>
      <c r="T18" s="594"/>
      <c r="U18" s="594"/>
      <c r="V18" s="594"/>
      <c r="W18" s="594"/>
      <c r="X18" s="594"/>
      <c r="Y18" s="595"/>
      <c r="Z18" s="596">
        <v>1.9</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713304</v>
      </c>
      <c r="BH19" s="594"/>
      <c r="BI19" s="594"/>
      <c r="BJ19" s="594"/>
      <c r="BK19" s="594"/>
      <c r="BL19" s="594"/>
      <c r="BM19" s="594"/>
      <c r="BN19" s="595"/>
      <c r="BO19" s="596">
        <v>7.9</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12853637</v>
      </c>
      <c r="S20" s="594"/>
      <c r="T20" s="594"/>
      <c r="U20" s="594"/>
      <c r="V20" s="594"/>
      <c r="W20" s="594"/>
      <c r="X20" s="594"/>
      <c r="Y20" s="595"/>
      <c r="Z20" s="596">
        <v>59.6</v>
      </c>
      <c r="AA20" s="596"/>
      <c r="AB20" s="596"/>
      <c r="AC20" s="596"/>
      <c r="AD20" s="597">
        <v>11730932</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713304</v>
      </c>
      <c r="BH20" s="594"/>
      <c r="BI20" s="594"/>
      <c r="BJ20" s="594"/>
      <c r="BK20" s="594"/>
      <c r="BL20" s="594"/>
      <c r="BM20" s="594"/>
      <c r="BN20" s="595"/>
      <c r="BO20" s="596">
        <v>7.9</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21471568</v>
      </c>
      <c r="CS20" s="594"/>
      <c r="CT20" s="594"/>
      <c r="CU20" s="594"/>
      <c r="CV20" s="594"/>
      <c r="CW20" s="594"/>
      <c r="CX20" s="594"/>
      <c r="CY20" s="595"/>
      <c r="CZ20" s="596">
        <v>100</v>
      </c>
      <c r="DA20" s="596"/>
      <c r="DB20" s="596"/>
      <c r="DC20" s="596"/>
      <c r="DD20" s="602">
        <v>959465</v>
      </c>
      <c r="DE20" s="594"/>
      <c r="DF20" s="594"/>
      <c r="DG20" s="594"/>
      <c r="DH20" s="594"/>
      <c r="DI20" s="594"/>
      <c r="DJ20" s="594"/>
      <c r="DK20" s="594"/>
      <c r="DL20" s="594"/>
      <c r="DM20" s="594"/>
      <c r="DN20" s="594"/>
      <c r="DO20" s="594"/>
      <c r="DP20" s="595"/>
      <c r="DQ20" s="602">
        <v>14678636</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10345</v>
      </c>
      <c r="S21" s="594"/>
      <c r="T21" s="594"/>
      <c r="U21" s="594"/>
      <c r="V21" s="594"/>
      <c r="W21" s="594"/>
      <c r="X21" s="594"/>
      <c r="Y21" s="595"/>
      <c r="Z21" s="596">
        <v>0</v>
      </c>
      <c r="AA21" s="596"/>
      <c r="AB21" s="596"/>
      <c r="AC21" s="596"/>
      <c r="AD21" s="597">
        <v>10345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191796</v>
      </c>
      <c r="S22" s="594"/>
      <c r="T22" s="594"/>
      <c r="U22" s="594"/>
      <c r="V22" s="594"/>
      <c r="W22" s="594"/>
      <c r="X22" s="594"/>
      <c r="Y22" s="595"/>
      <c r="Z22" s="596">
        <v>0.9</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249369</v>
      </c>
      <c r="S23" s="594"/>
      <c r="T23" s="594"/>
      <c r="U23" s="594"/>
      <c r="V23" s="594"/>
      <c r="W23" s="594"/>
      <c r="X23" s="594"/>
      <c r="Y23" s="595"/>
      <c r="Z23" s="596">
        <v>1.2</v>
      </c>
      <c r="AA23" s="596"/>
      <c r="AB23" s="596"/>
      <c r="AC23" s="596"/>
      <c r="AD23" s="597">
        <v>74289</v>
      </c>
      <c r="AE23" s="597"/>
      <c r="AF23" s="597"/>
      <c r="AG23" s="597"/>
      <c r="AH23" s="597"/>
      <c r="AI23" s="597"/>
      <c r="AJ23" s="597"/>
      <c r="AK23" s="597"/>
      <c r="AL23" s="598">
        <v>0.6</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713304</v>
      </c>
      <c r="BH23" s="594"/>
      <c r="BI23" s="594"/>
      <c r="BJ23" s="594"/>
      <c r="BK23" s="594"/>
      <c r="BL23" s="594"/>
      <c r="BM23" s="594"/>
      <c r="BN23" s="595"/>
      <c r="BO23" s="596">
        <v>7.9</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139805</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12464180</v>
      </c>
      <c r="CS24" s="583"/>
      <c r="CT24" s="583"/>
      <c r="CU24" s="583"/>
      <c r="CV24" s="583"/>
      <c r="CW24" s="583"/>
      <c r="CX24" s="583"/>
      <c r="CY24" s="584"/>
      <c r="CZ24" s="620">
        <v>58</v>
      </c>
      <c r="DA24" s="621"/>
      <c r="DB24" s="621"/>
      <c r="DC24" s="622"/>
      <c r="DD24" s="619">
        <v>7954044</v>
      </c>
      <c r="DE24" s="583"/>
      <c r="DF24" s="583"/>
      <c r="DG24" s="583"/>
      <c r="DH24" s="583"/>
      <c r="DI24" s="583"/>
      <c r="DJ24" s="583"/>
      <c r="DK24" s="584"/>
      <c r="DL24" s="619">
        <v>7646411</v>
      </c>
      <c r="DM24" s="583"/>
      <c r="DN24" s="583"/>
      <c r="DO24" s="583"/>
      <c r="DP24" s="583"/>
      <c r="DQ24" s="583"/>
      <c r="DR24" s="583"/>
      <c r="DS24" s="583"/>
      <c r="DT24" s="583"/>
      <c r="DU24" s="583"/>
      <c r="DV24" s="584"/>
      <c r="DW24" s="587">
        <v>58.8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3911410</v>
      </c>
      <c r="S25" s="594"/>
      <c r="T25" s="594"/>
      <c r="U25" s="594"/>
      <c r="V25" s="594"/>
      <c r="W25" s="594"/>
      <c r="X25" s="594"/>
      <c r="Y25" s="595"/>
      <c r="Z25" s="596">
        <v>18.100000000000001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3678957</v>
      </c>
      <c r="CS25" s="625"/>
      <c r="CT25" s="625"/>
      <c r="CU25" s="625"/>
      <c r="CV25" s="625"/>
      <c r="CW25" s="625"/>
      <c r="CX25" s="625"/>
      <c r="CY25" s="626"/>
      <c r="CZ25" s="627">
        <v>17.100000000000001</v>
      </c>
      <c r="DA25" s="628"/>
      <c r="DB25" s="628"/>
      <c r="DC25" s="629"/>
      <c r="DD25" s="602">
        <v>3335948</v>
      </c>
      <c r="DE25" s="625"/>
      <c r="DF25" s="625"/>
      <c r="DG25" s="625"/>
      <c r="DH25" s="625"/>
      <c r="DI25" s="625"/>
      <c r="DJ25" s="625"/>
      <c r="DK25" s="626"/>
      <c r="DL25" s="602">
        <v>3300470</v>
      </c>
      <c r="DM25" s="625"/>
      <c r="DN25" s="625"/>
      <c r="DO25" s="625"/>
      <c r="DP25" s="625"/>
      <c r="DQ25" s="625"/>
      <c r="DR25" s="625"/>
      <c r="DS25" s="625"/>
      <c r="DT25" s="625"/>
      <c r="DU25" s="625"/>
      <c r="DV25" s="626"/>
      <c r="DW25" s="598">
        <v>25.4</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2598872</v>
      </c>
      <c r="CS26" s="594"/>
      <c r="CT26" s="594"/>
      <c r="CU26" s="594"/>
      <c r="CV26" s="594"/>
      <c r="CW26" s="594"/>
      <c r="CX26" s="594"/>
      <c r="CY26" s="595"/>
      <c r="CZ26" s="627">
        <v>12.1</v>
      </c>
      <c r="DA26" s="628"/>
      <c r="DB26" s="628"/>
      <c r="DC26" s="629"/>
      <c r="DD26" s="602">
        <v>2275714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1647972</v>
      </c>
      <c r="S27" s="594"/>
      <c r="T27" s="594"/>
      <c r="U27" s="594"/>
      <c r="V27" s="594"/>
      <c r="W27" s="594"/>
      <c r="X27" s="594"/>
      <c r="Y27" s="595"/>
      <c r="Z27" s="596">
        <v>7.6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8972815</v>
      </c>
      <c r="BH27" s="594"/>
      <c r="BI27" s="594"/>
      <c r="BJ27" s="594"/>
      <c r="BK27" s="594"/>
      <c r="BL27" s="594"/>
      <c r="BM27" s="594"/>
      <c r="BN27" s="595"/>
      <c r="BO27" s="596">
        <v>100</v>
      </c>
      <c r="BP27" s="596"/>
      <c r="BQ27" s="596"/>
      <c r="BR27" s="596"/>
      <c r="BS27" s="602">
        <v>70426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5645158</v>
      </c>
      <c r="CS27" s="625"/>
      <c r="CT27" s="625"/>
      <c r="CU27" s="625"/>
      <c r="CV27" s="625"/>
      <c r="CW27" s="625"/>
      <c r="CX27" s="625"/>
      <c r="CY27" s="626"/>
      <c r="CZ27" s="627">
        <v>26.3</v>
      </c>
      <c r="DA27" s="628"/>
      <c r="DB27" s="628"/>
      <c r="DC27" s="629"/>
      <c r="DD27" s="602">
        <v>1478031</v>
      </c>
      <c r="DE27" s="625"/>
      <c r="DF27" s="625"/>
      <c r="DG27" s="625"/>
      <c r="DH27" s="625"/>
      <c r="DI27" s="625"/>
      <c r="DJ27" s="625"/>
      <c r="DK27" s="626"/>
      <c r="DL27" s="602">
        <v>1477991</v>
      </c>
      <c r="DM27" s="625"/>
      <c r="DN27" s="625"/>
      <c r="DO27" s="625"/>
      <c r="DP27" s="625"/>
      <c r="DQ27" s="625"/>
      <c r="DR27" s="625"/>
      <c r="DS27" s="625"/>
      <c r="DT27" s="625"/>
      <c r="DU27" s="625"/>
      <c r="DV27" s="626"/>
      <c r="DW27" s="598">
        <v>11.4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15864</v>
      </c>
      <c r="S28" s="594"/>
      <c r="T28" s="594"/>
      <c r="U28" s="594"/>
      <c r="V28" s="594"/>
      <c r="W28" s="594"/>
      <c r="X28" s="594"/>
      <c r="Y28" s="595"/>
      <c r="Z28" s="596">
        <v>0.1</v>
      </c>
      <c r="AA28" s="596"/>
      <c r="AB28" s="596"/>
      <c r="AC28" s="596"/>
      <c r="AD28" s="597">
        <v>5273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3140065</v>
      </c>
      <c r="CS28" s="594"/>
      <c r="CT28" s="594"/>
      <c r="CU28" s="594"/>
      <c r="CV28" s="594"/>
      <c r="CW28" s="594"/>
      <c r="CX28" s="594"/>
      <c r="CY28" s="595"/>
      <c r="CZ28" s="627">
        <v>14.6</v>
      </c>
      <c r="DA28" s="628"/>
      <c r="DB28" s="628"/>
      <c r="DC28" s="629"/>
      <c r="DD28" s="602">
        <v>3140065</v>
      </c>
      <c r="DE28" s="594"/>
      <c r="DF28" s="594"/>
      <c r="DG28" s="594"/>
      <c r="DH28" s="594"/>
      <c r="DI28" s="594"/>
      <c r="DJ28" s="594"/>
      <c r="DK28" s="595"/>
      <c r="DL28" s="602">
        <v>2867950</v>
      </c>
      <c r="DM28" s="594"/>
      <c r="DN28" s="594"/>
      <c r="DO28" s="594"/>
      <c r="DP28" s="594"/>
      <c r="DQ28" s="594"/>
      <c r="DR28" s="594"/>
      <c r="DS28" s="594"/>
      <c r="DT28" s="594"/>
      <c r="DU28" s="594"/>
      <c r="DV28" s="595"/>
      <c r="DW28" s="598">
        <v>22.1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5749</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3139665</v>
      </c>
      <c r="CS29" s="625"/>
      <c r="CT29" s="625"/>
      <c r="CU29" s="625"/>
      <c r="CV29" s="625"/>
      <c r="CW29" s="625"/>
      <c r="CX29" s="625"/>
      <c r="CY29" s="626"/>
      <c r="CZ29" s="627">
        <v>14.6</v>
      </c>
      <c r="DA29" s="628"/>
      <c r="DB29" s="628"/>
      <c r="DC29" s="629"/>
      <c r="DD29" s="602">
        <v>3139665</v>
      </c>
      <c r="DE29" s="625"/>
      <c r="DF29" s="625"/>
      <c r="DG29" s="625"/>
      <c r="DH29" s="625"/>
      <c r="DI29" s="625"/>
      <c r="DJ29" s="625"/>
      <c r="DK29" s="626"/>
      <c r="DL29" s="602">
        <v>2867550</v>
      </c>
      <c r="DM29" s="625"/>
      <c r="DN29" s="625"/>
      <c r="DO29" s="625"/>
      <c r="DP29" s="625"/>
      <c r="DQ29" s="625"/>
      <c r="DR29" s="625"/>
      <c r="DS29" s="625"/>
      <c r="DT29" s="625"/>
      <c r="DU29" s="625"/>
      <c r="DV29" s="626"/>
      <c r="DW29" s="598">
        <v>22.1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256249</v>
      </c>
      <c r="S30" s="594"/>
      <c r="T30" s="594"/>
      <c r="U30" s="594"/>
      <c r="V30" s="594"/>
      <c r="W30" s="594"/>
      <c r="X30" s="594"/>
      <c r="Y30" s="595"/>
      <c r="Z30" s="596">
        <v>1.2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98.2</v>
      </c>
      <c r="BH30" s="652"/>
      <c r="BI30" s="652"/>
      <c r="BJ30" s="652"/>
      <c r="BK30" s="652"/>
      <c r="BL30" s="652"/>
      <c r="BM30" s="588">
        <v>93.6</v>
      </c>
      <c r="BN30" s="652"/>
      <c r="BO30" s="652"/>
      <c r="BP30" s="652"/>
      <c r="BQ30" s="653"/>
      <c r="BR30" s="651">
        <v>98.4</v>
      </c>
      <c r="BS30" s="652"/>
      <c r="BT30" s="652"/>
      <c r="BU30" s="652"/>
      <c r="BV30" s="652"/>
      <c r="BW30" s="652"/>
      <c r="BX30" s="588">
        <v>93.3</v>
      </c>
      <c r="BY30" s="652"/>
      <c r="BZ30" s="652"/>
      <c r="CA30" s="652"/>
      <c r="CB30" s="653"/>
      <c r="CD30" s="656"/>
      <c r="CE30" s="657"/>
      <c r="CF30" s="607" t="s">
        <v>292</v>
      </c>
      <c r="CG30" s="608"/>
      <c r="CH30" s="608"/>
      <c r="CI30" s="608"/>
      <c r="CJ30" s="608"/>
      <c r="CK30" s="608"/>
      <c r="CL30" s="608"/>
      <c r="CM30" s="608"/>
      <c r="CN30" s="608"/>
      <c r="CO30" s="608"/>
      <c r="CP30" s="608"/>
      <c r="CQ30" s="609"/>
      <c r="CR30" s="593">
        <v>2665351</v>
      </c>
      <c r="CS30" s="594"/>
      <c r="CT30" s="594"/>
      <c r="CU30" s="594"/>
      <c r="CV30" s="594"/>
      <c r="CW30" s="594"/>
      <c r="CX30" s="594"/>
      <c r="CY30" s="595"/>
      <c r="CZ30" s="627">
        <v>12.4</v>
      </c>
      <c r="DA30" s="628"/>
      <c r="DB30" s="628"/>
      <c r="DC30" s="629"/>
      <c r="DD30" s="602">
        <v>2665351</v>
      </c>
      <c r="DE30" s="594"/>
      <c r="DF30" s="594"/>
      <c r="DG30" s="594"/>
      <c r="DH30" s="594"/>
      <c r="DI30" s="594"/>
      <c r="DJ30" s="594"/>
      <c r="DK30" s="595"/>
      <c r="DL30" s="602">
        <v>2393236</v>
      </c>
      <c r="DM30" s="594"/>
      <c r="DN30" s="594"/>
      <c r="DO30" s="594"/>
      <c r="DP30" s="594"/>
      <c r="DQ30" s="594"/>
      <c r="DR30" s="594"/>
      <c r="DS30" s="594"/>
      <c r="DT30" s="594"/>
      <c r="DU30" s="594"/>
      <c r="DV30" s="595"/>
      <c r="DW30" s="598">
        <v>18.399999999999999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503882</v>
      </c>
      <c r="S31" s="594"/>
      <c r="T31" s="594"/>
      <c r="U31" s="594"/>
      <c r="V31" s="594"/>
      <c r="W31" s="594"/>
      <c r="X31" s="594"/>
      <c r="Y31" s="595"/>
      <c r="Z31" s="596">
        <v>2.2999999999999998</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98.1</v>
      </c>
      <c r="BH31" s="625"/>
      <c r="BI31" s="625"/>
      <c r="BJ31" s="625"/>
      <c r="BK31" s="625"/>
      <c r="BL31" s="625"/>
      <c r="BM31" s="599">
        <v>96</v>
      </c>
      <c r="BN31" s="649"/>
      <c r="BO31" s="649"/>
      <c r="BP31" s="649"/>
      <c r="BQ31" s="650"/>
      <c r="BR31" s="648">
        <v>98.6</v>
      </c>
      <c r="BS31" s="625"/>
      <c r="BT31" s="625"/>
      <c r="BU31" s="625"/>
      <c r="BV31" s="625"/>
      <c r="BW31" s="625"/>
      <c r="BX31" s="599">
        <v>95.9</v>
      </c>
      <c r="BY31" s="649"/>
      <c r="BZ31" s="649"/>
      <c r="CA31" s="649"/>
      <c r="CB31" s="650"/>
      <c r="CD31" s="656"/>
      <c r="CE31" s="657"/>
      <c r="CF31" s="607" t="s">
        <v>296</v>
      </c>
      <c r="CG31" s="608"/>
      <c r="CH31" s="608"/>
      <c r="CI31" s="608"/>
      <c r="CJ31" s="608"/>
      <c r="CK31" s="608"/>
      <c r="CL31" s="608"/>
      <c r="CM31" s="608"/>
      <c r="CN31" s="608"/>
      <c r="CO31" s="608"/>
      <c r="CP31" s="608"/>
      <c r="CQ31" s="609"/>
      <c r="CR31" s="593">
        <v>474314</v>
      </c>
      <c r="CS31" s="625"/>
      <c r="CT31" s="625"/>
      <c r="CU31" s="625"/>
      <c r="CV31" s="625"/>
      <c r="CW31" s="625"/>
      <c r="CX31" s="625"/>
      <c r="CY31" s="626"/>
      <c r="CZ31" s="627">
        <v>2.2000000000000002</v>
      </c>
      <c r="DA31" s="628"/>
      <c r="DB31" s="628"/>
      <c r="DC31" s="629"/>
      <c r="DD31" s="602">
        <v>474314</v>
      </c>
      <c r="DE31" s="625"/>
      <c r="DF31" s="625"/>
      <c r="DG31" s="625"/>
      <c r="DH31" s="625"/>
      <c r="DI31" s="625"/>
      <c r="DJ31" s="625"/>
      <c r="DK31" s="626"/>
      <c r="DL31" s="602">
        <v>474314</v>
      </c>
      <c r="DM31" s="625"/>
      <c r="DN31" s="625"/>
      <c r="DO31" s="625"/>
      <c r="DP31" s="625"/>
      <c r="DQ31" s="625"/>
      <c r="DR31" s="625"/>
      <c r="DS31" s="625"/>
      <c r="DT31" s="625"/>
      <c r="DU31" s="625"/>
      <c r="DV31" s="626"/>
      <c r="DW31" s="598">
        <v>3.6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180840</v>
      </c>
      <c r="S32" s="594"/>
      <c r="T32" s="594"/>
      <c r="U32" s="594"/>
      <c r="V32" s="594"/>
      <c r="W32" s="594"/>
      <c r="X32" s="594"/>
      <c r="Y32" s="595"/>
      <c r="Z32" s="596">
        <v>0.8</v>
      </c>
      <c r="AA32" s="596"/>
      <c r="AB32" s="596"/>
      <c r="AC32" s="596"/>
      <c r="AD32" s="597">
        <v>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98.1</v>
      </c>
      <c r="BH32" s="661"/>
      <c r="BI32" s="661"/>
      <c r="BJ32" s="661"/>
      <c r="BK32" s="661"/>
      <c r="BL32" s="661"/>
      <c r="BM32" s="662">
        <v>91.9</v>
      </c>
      <c r="BN32" s="661"/>
      <c r="BO32" s="661"/>
      <c r="BP32" s="661"/>
      <c r="BQ32" s="663"/>
      <c r="BR32" s="660">
        <v>98.3</v>
      </c>
      <c r="BS32" s="661"/>
      <c r="BT32" s="661"/>
      <c r="BU32" s="661"/>
      <c r="BV32" s="661"/>
      <c r="BW32" s="661"/>
      <c r="BX32" s="662">
        <v>91.6</v>
      </c>
      <c r="BY32" s="661"/>
      <c r="BZ32" s="661"/>
      <c r="CA32" s="661"/>
      <c r="CB32" s="663"/>
      <c r="CD32" s="658"/>
      <c r="CE32" s="659"/>
      <c r="CF32" s="607" t="s">
        <v>299</v>
      </c>
      <c r="CG32" s="608"/>
      <c r="CH32" s="608"/>
      <c r="CI32" s="608"/>
      <c r="CJ32" s="608"/>
      <c r="CK32" s="608"/>
      <c r="CL32" s="608"/>
      <c r="CM32" s="608"/>
      <c r="CN32" s="608"/>
      <c r="CO32" s="608"/>
      <c r="CP32" s="608"/>
      <c r="CQ32" s="609"/>
      <c r="CR32" s="593">
        <v>400</v>
      </c>
      <c r="CS32" s="594"/>
      <c r="CT32" s="594"/>
      <c r="CU32" s="594"/>
      <c r="CV32" s="594"/>
      <c r="CW32" s="594"/>
      <c r="CX32" s="594"/>
      <c r="CY32" s="595"/>
      <c r="CZ32" s="627">
        <v>0</v>
      </c>
      <c r="DA32" s="628"/>
      <c r="DB32" s="628"/>
      <c r="DC32" s="629"/>
      <c r="DD32" s="602">
        <v>400</v>
      </c>
      <c r="DE32" s="594"/>
      <c r="DF32" s="594"/>
      <c r="DG32" s="594"/>
      <c r="DH32" s="594"/>
      <c r="DI32" s="594"/>
      <c r="DJ32" s="594"/>
      <c r="DK32" s="595"/>
      <c r="DL32" s="602">
        <v>400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1610239</v>
      </c>
      <c r="S33" s="594"/>
      <c r="T33" s="594"/>
      <c r="U33" s="594"/>
      <c r="V33" s="594"/>
      <c r="W33" s="594"/>
      <c r="X33" s="594"/>
      <c r="Y33" s="595"/>
      <c r="Z33" s="596">
        <v>7.5</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8025697</v>
      </c>
      <c r="CS33" s="625"/>
      <c r="CT33" s="625"/>
      <c r="CU33" s="625"/>
      <c r="CV33" s="625"/>
      <c r="CW33" s="625"/>
      <c r="CX33" s="625"/>
      <c r="CY33" s="626"/>
      <c r="CZ33" s="627">
        <v>37.4</v>
      </c>
      <c r="DA33" s="628"/>
      <c r="DB33" s="628"/>
      <c r="DC33" s="629"/>
      <c r="DD33" s="602">
        <v>6487584</v>
      </c>
      <c r="DE33" s="625"/>
      <c r="DF33" s="625"/>
      <c r="DG33" s="625"/>
      <c r="DH33" s="625"/>
      <c r="DI33" s="625"/>
      <c r="DJ33" s="625"/>
      <c r="DK33" s="626"/>
      <c r="DL33" s="602">
        <v>5241316</v>
      </c>
      <c r="DM33" s="625"/>
      <c r="DN33" s="625"/>
      <c r="DO33" s="625"/>
      <c r="DP33" s="625"/>
      <c r="DQ33" s="625"/>
      <c r="DR33" s="625"/>
      <c r="DS33" s="625"/>
      <c r="DT33" s="625"/>
      <c r="DU33" s="625"/>
      <c r="DV33" s="626"/>
      <c r="DW33" s="598">
        <v>40.299999999999997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2713573</v>
      </c>
      <c r="CS34" s="594"/>
      <c r="CT34" s="594"/>
      <c r="CU34" s="594"/>
      <c r="CV34" s="594"/>
      <c r="CW34" s="594"/>
      <c r="CX34" s="594"/>
      <c r="CY34" s="595"/>
      <c r="CZ34" s="627">
        <v>12.6</v>
      </c>
      <c r="DA34" s="628"/>
      <c r="DB34" s="628"/>
      <c r="DC34" s="629"/>
      <c r="DD34" s="602">
        <v>1839933</v>
      </c>
      <c r="DE34" s="594"/>
      <c r="DF34" s="594"/>
      <c r="DG34" s="594"/>
      <c r="DH34" s="594"/>
      <c r="DI34" s="594"/>
      <c r="DJ34" s="594"/>
      <c r="DK34" s="595"/>
      <c r="DL34" s="602">
        <v>1557130</v>
      </c>
      <c r="DM34" s="594"/>
      <c r="DN34" s="594"/>
      <c r="DO34" s="594"/>
      <c r="DP34" s="594"/>
      <c r="DQ34" s="594"/>
      <c r="DR34" s="594"/>
      <c r="DS34" s="594"/>
      <c r="DT34" s="594"/>
      <c r="DU34" s="594"/>
      <c r="DV34" s="595"/>
      <c r="DW34" s="598">
        <v>12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1175239</v>
      </c>
      <c r="S35" s="594"/>
      <c r="T35" s="594"/>
      <c r="U35" s="594"/>
      <c r="V35" s="594"/>
      <c r="W35" s="594"/>
      <c r="X35" s="594"/>
      <c r="Y35" s="595"/>
      <c r="Z35" s="596">
        <v>5.4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2869145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-453701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141208</v>
      </c>
      <c r="CS35" s="625"/>
      <c r="CT35" s="625"/>
      <c r="CU35" s="625"/>
      <c r="CV35" s="625"/>
      <c r="CW35" s="625"/>
      <c r="CX35" s="625"/>
      <c r="CY35" s="626"/>
      <c r="CZ35" s="627">
        <v>0.7</v>
      </c>
      <c r="DA35" s="628"/>
      <c r="DB35" s="628"/>
      <c r="DC35" s="629"/>
      <c r="DD35" s="602">
        <v>126183</v>
      </c>
      <c r="DE35" s="625"/>
      <c r="DF35" s="625"/>
      <c r="DG35" s="625"/>
      <c r="DH35" s="625"/>
      <c r="DI35" s="625"/>
      <c r="DJ35" s="625"/>
      <c r="DK35" s="626"/>
      <c r="DL35" s="602">
        <v>126183</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21577157</v>
      </c>
      <c r="S36" s="666"/>
      <c r="T36" s="666"/>
      <c r="U36" s="666"/>
      <c r="V36" s="666"/>
      <c r="W36" s="666"/>
      <c r="X36" s="666"/>
      <c r="Y36" s="667"/>
      <c r="Z36" s="668">
        <v>100</v>
      </c>
      <c r="AA36" s="668"/>
      <c r="AB36" s="668"/>
      <c r="AC36" s="668"/>
      <c r="AD36" s="669">
        <v>11820842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740129</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-483685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2299524</v>
      </c>
      <c r="CS36" s="594"/>
      <c r="CT36" s="594"/>
      <c r="CU36" s="594"/>
      <c r="CV36" s="594"/>
      <c r="CW36" s="594"/>
      <c r="CX36" s="594"/>
      <c r="CY36" s="595"/>
      <c r="CZ36" s="627">
        <v>10.7</v>
      </c>
      <c r="DA36" s="628"/>
      <c r="DB36" s="628"/>
      <c r="DC36" s="629"/>
      <c r="DD36" s="602">
        <v>2103921</v>
      </c>
      <c r="DE36" s="594"/>
      <c r="DF36" s="594"/>
      <c r="DG36" s="594"/>
      <c r="DH36" s="594"/>
      <c r="DI36" s="594"/>
      <c r="DJ36" s="594"/>
      <c r="DK36" s="595"/>
      <c r="DL36" s="602">
        <v>1497617</v>
      </c>
      <c r="DM36" s="594"/>
      <c r="DN36" s="594"/>
      <c r="DO36" s="594"/>
      <c r="DP36" s="594"/>
      <c r="DQ36" s="594"/>
      <c r="DR36" s="594"/>
      <c r="DS36" s="594"/>
      <c r="DT36" s="594"/>
      <c r="DU36" s="594"/>
      <c r="DV36" s="595"/>
      <c r="DW36" s="598">
        <v>11.5</v>
      </c>
      <c r="DX36" s="623"/>
      <c r="DY36" s="623"/>
      <c r="DZ36" s="623"/>
      <c r="EA36" s="623"/>
      <c r="EB36" s="623"/>
      <c r="EC36" s="624"/>
    </row>
    <row r="37" spans="2:133" ht="11.25" customHeight="1">
      <c r="AQ37" s="672" t="s">
        <v>314</v>
      </c>
      <c r="AR37" s="673"/>
      <c r="AS37" s="673"/>
      <c r="AT37" s="673"/>
      <c r="AU37" s="673"/>
      <c r="AV37" s="673"/>
      <c r="AW37" s="673"/>
      <c r="AX37" s="673"/>
      <c r="AY37" s="674"/>
      <c r="AZ37" s="593">
        <v>10448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10232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1205174</v>
      </c>
      <c r="CS37" s="625"/>
      <c r="CT37" s="625"/>
      <c r="CU37" s="625"/>
      <c r="CV37" s="625"/>
      <c r="CW37" s="625"/>
      <c r="CX37" s="625"/>
      <c r="CY37" s="626"/>
      <c r="CZ37" s="627">
        <v>5.6</v>
      </c>
      <c r="DA37" s="628"/>
      <c r="DB37" s="628"/>
      <c r="DC37" s="629"/>
      <c r="DD37" s="602">
        <v>1203137</v>
      </c>
      <c r="DE37" s="625"/>
      <c r="DF37" s="625"/>
      <c r="DG37" s="625"/>
      <c r="DH37" s="625"/>
      <c r="DI37" s="625"/>
      <c r="DJ37" s="625"/>
      <c r="DK37" s="626"/>
      <c r="DL37" s="602">
        <v>1004940</v>
      </c>
      <c r="DM37" s="625"/>
      <c r="DN37" s="625"/>
      <c r="DO37" s="625"/>
      <c r="DP37" s="625"/>
      <c r="DQ37" s="625"/>
      <c r="DR37" s="625"/>
      <c r="DS37" s="625"/>
      <c r="DT37" s="625"/>
      <c r="DU37" s="625"/>
      <c r="DV37" s="626"/>
      <c r="DW37" s="598">
        <v>7.7</v>
      </c>
      <c r="DX37" s="623"/>
      <c r="DY37" s="623"/>
      <c r="DZ37" s="623"/>
      <c r="EA37" s="623"/>
      <c r="EB37" s="623"/>
      <c r="EC37" s="624"/>
    </row>
    <row r="38" spans="2:133" ht="11.25" customHeight="1">
      <c r="AQ38" s="672" t="s">
        <v>317</v>
      </c>
      <c r="AR38" s="673"/>
      <c r="AS38" s="673"/>
      <c r="AT38" s="673"/>
      <c r="AU38" s="673"/>
      <c r="AV38" s="673"/>
      <c r="AW38" s="673"/>
      <c r="AX38" s="673"/>
      <c r="AY38" s="674"/>
      <c r="AZ38" s="593">
        <v>4343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21367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2854354</v>
      </c>
      <c r="CS38" s="594"/>
      <c r="CT38" s="594"/>
      <c r="CU38" s="594"/>
      <c r="CV38" s="594"/>
      <c r="CW38" s="594"/>
      <c r="CX38" s="594"/>
      <c r="CY38" s="595"/>
      <c r="CZ38" s="627">
        <v>13.3</v>
      </c>
      <c r="DA38" s="628"/>
      <c r="DB38" s="628"/>
      <c r="DC38" s="629"/>
      <c r="DD38" s="602">
        <v>2407842</v>
      </c>
      <c r="DE38" s="594"/>
      <c r="DF38" s="594"/>
      <c r="DG38" s="594"/>
      <c r="DH38" s="594"/>
      <c r="DI38" s="594"/>
      <c r="DJ38" s="594"/>
      <c r="DK38" s="595"/>
      <c r="DL38" s="602">
        <v>2060386</v>
      </c>
      <c r="DM38" s="594"/>
      <c r="DN38" s="594"/>
      <c r="DO38" s="594"/>
      <c r="DP38" s="594"/>
      <c r="DQ38" s="594"/>
      <c r="DR38" s="594"/>
      <c r="DS38" s="594"/>
      <c r="DT38" s="594"/>
      <c r="DU38" s="594"/>
      <c r="DV38" s="595"/>
      <c r="DW38" s="598">
        <v>15.9</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15471</v>
      </c>
      <c r="CS39" s="625"/>
      <c r="CT39" s="625"/>
      <c r="CU39" s="625"/>
      <c r="CV39" s="625"/>
      <c r="CW39" s="625"/>
      <c r="CX39" s="625"/>
      <c r="CY39" s="626"/>
      <c r="CZ39" s="627">
        <v>0.1</v>
      </c>
      <c r="DA39" s="628"/>
      <c r="DB39" s="628"/>
      <c r="DC39" s="629"/>
      <c r="DD39" s="602">
        <v>8138</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657274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1567</v>
      </c>
      <c r="CS40" s="594"/>
      <c r="CT40" s="594"/>
      <c r="CU40" s="594"/>
      <c r="CV40" s="594"/>
      <c r="CW40" s="594"/>
      <c r="CX40" s="594"/>
      <c r="CY40" s="595"/>
      <c r="CZ40" s="627">
        <v>0</v>
      </c>
      <c r="DA40" s="628"/>
      <c r="DB40" s="628"/>
      <c r="DC40" s="629"/>
      <c r="DD40" s="602">
        <v>1567</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1456951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981691</v>
      </c>
      <c r="CS42" s="594"/>
      <c r="CT42" s="594"/>
      <c r="CU42" s="594"/>
      <c r="CV42" s="594"/>
      <c r="CW42" s="594"/>
      <c r="CX42" s="594"/>
      <c r="CY42" s="595"/>
      <c r="CZ42" s="627">
        <v>4.5999999999999996</v>
      </c>
      <c r="DA42" s="676"/>
      <c r="DB42" s="676"/>
      <c r="DC42" s="677"/>
      <c r="DD42" s="602">
        <v>237008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39528</v>
      </c>
      <c r="CS43" s="625"/>
      <c r="CT43" s="625"/>
      <c r="CU43" s="625"/>
      <c r="CV43" s="625"/>
      <c r="CW43" s="625"/>
      <c r="CX43" s="625"/>
      <c r="CY43" s="626"/>
      <c r="CZ43" s="627">
        <v>0.2</v>
      </c>
      <c r="DA43" s="628"/>
      <c r="DB43" s="628"/>
      <c r="DC43" s="629"/>
      <c r="DD43" s="602">
        <v>39528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959465</v>
      </c>
      <c r="CS44" s="594"/>
      <c r="CT44" s="594"/>
      <c r="CU44" s="594"/>
      <c r="CV44" s="594"/>
      <c r="CW44" s="594"/>
      <c r="CX44" s="594"/>
      <c r="CY44" s="595"/>
      <c r="CZ44" s="627">
        <v>4.5</v>
      </c>
      <c r="DA44" s="676"/>
      <c r="DB44" s="676"/>
      <c r="DC44" s="677"/>
      <c r="DD44" s="602">
        <v>235882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303422</v>
      </c>
      <c r="CS45" s="625"/>
      <c r="CT45" s="625"/>
      <c r="CU45" s="625"/>
      <c r="CV45" s="625"/>
      <c r="CW45" s="625"/>
      <c r="CX45" s="625"/>
      <c r="CY45" s="626"/>
      <c r="CZ45" s="627">
        <v>1.4</v>
      </c>
      <c r="DA45" s="628"/>
      <c r="DB45" s="628"/>
      <c r="DC45" s="629"/>
      <c r="DD45" s="602">
        <v>2664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614961</v>
      </c>
      <c r="CS46" s="594"/>
      <c r="CT46" s="594"/>
      <c r="CU46" s="594"/>
      <c r="CV46" s="594"/>
      <c r="CW46" s="594"/>
      <c r="CX46" s="594"/>
      <c r="CY46" s="595"/>
      <c r="CZ46" s="627">
        <v>2.9</v>
      </c>
      <c r="DA46" s="676"/>
      <c r="DB46" s="676"/>
      <c r="DC46" s="677"/>
      <c r="DD46" s="602">
        <v>228186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22226</v>
      </c>
      <c r="CS47" s="625"/>
      <c r="CT47" s="625"/>
      <c r="CU47" s="625"/>
      <c r="CV47" s="625"/>
      <c r="CW47" s="625"/>
      <c r="CX47" s="625"/>
      <c r="CY47" s="626"/>
      <c r="CZ47" s="627">
        <v>0.1</v>
      </c>
      <c r="DA47" s="628"/>
      <c r="DB47" s="628"/>
      <c r="DC47" s="629"/>
      <c r="DD47" s="602">
        <v>1126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21471568</v>
      </c>
      <c r="CS49" s="661"/>
      <c r="CT49" s="661"/>
      <c r="CU49" s="661"/>
      <c r="CV49" s="661"/>
      <c r="CW49" s="661"/>
      <c r="CX49" s="661"/>
      <c r="CY49" s="688"/>
      <c r="CZ49" s="689">
        <v>100</v>
      </c>
      <c r="DA49" s="690"/>
      <c r="DB49" s="690"/>
      <c r="DC49" s="691"/>
      <c r="DD49" s="692">
        <v>14678636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21844</v>
      </c>
      <c r="R7" s="723"/>
      <c r="S7" s="723"/>
      <c r="T7" s="723"/>
      <c r="U7" s="723"/>
      <c r="V7" s="723">
        <v>21739</v>
      </c>
      <c r="W7" s="723"/>
      <c r="X7" s="723"/>
      <c r="Y7" s="723"/>
      <c r="Z7" s="723"/>
      <c r="AA7" s="723">
        <v>106</v>
      </c>
      <c r="AB7" s="723"/>
      <c r="AC7" s="723"/>
      <c r="AD7" s="723"/>
      <c r="AE7" s="724"/>
      <c r="AF7" s="725">
        <v>92</v>
      </c>
      <c r="AG7" s="726"/>
      <c r="AH7" s="726"/>
      <c r="AI7" s="726"/>
      <c r="AJ7" s="727"/>
      <c r="AK7" s="762">
        <v>257</v>
      </c>
      <c r="AL7" s="763"/>
      <c r="AM7" s="763"/>
      <c r="AN7" s="763"/>
      <c r="AO7" s="763"/>
      <c r="AP7" s="763">
        <v>27956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113</v>
      </c>
      <c r="R8" s="747"/>
      <c r="S8" s="747"/>
      <c r="T8" s="747"/>
      <c r="U8" s="747"/>
      <c r="V8" s="747">
        <v>113</v>
      </c>
      <c r="W8" s="747"/>
      <c r="X8" s="747"/>
      <c r="Y8" s="747"/>
      <c r="Z8" s="747"/>
      <c r="AA8" s="747" t="s">
        <v>544</v>
      </c>
      <c r="AB8" s="747"/>
      <c r="AC8" s="747"/>
      <c r="AD8" s="747"/>
      <c r="AE8" s="748"/>
      <c r="AF8" s="749" t="s">
        <v>365</v>
      </c>
      <c r="AG8" s="750"/>
      <c r="AH8" s="750"/>
      <c r="AI8" s="750"/>
      <c r="AJ8" s="751"/>
      <c r="AK8" s="752">
        <v>113</v>
      </c>
      <c r="AL8" s="753"/>
      <c r="AM8" s="753"/>
      <c r="AN8" s="753"/>
      <c r="AO8" s="753"/>
      <c r="AP8" s="753">
        <v>2607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21844</v>
      </c>
      <c r="R23" s="782"/>
      <c r="S23" s="782"/>
      <c r="T23" s="782"/>
      <c r="U23" s="782"/>
      <c r="V23" s="782">
        <v>21739</v>
      </c>
      <c r="W23" s="782"/>
      <c r="X23" s="782"/>
      <c r="Y23" s="782"/>
      <c r="Z23" s="782"/>
      <c r="AA23" s="782">
        <v>106</v>
      </c>
      <c r="AB23" s="782"/>
      <c r="AC23" s="782"/>
      <c r="AD23" s="782"/>
      <c r="AE23" s="783"/>
      <c r="AF23" s="784">
        <v>92</v>
      </c>
      <c r="AG23" s="782"/>
      <c r="AH23" s="782"/>
      <c r="AI23" s="782"/>
      <c r="AJ23" s="785"/>
      <c r="AK23" s="786"/>
      <c r="AL23" s="787"/>
      <c r="AM23" s="787"/>
      <c r="AN23" s="787"/>
      <c r="AO23" s="787"/>
      <c r="AP23" s="782">
        <v>30563</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8046</v>
      </c>
      <c r="R28" s="811"/>
      <c r="S28" s="811"/>
      <c r="T28" s="811"/>
      <c r="U28" s="811"/>
      <c r="V28" s="811">
        <v>8499</v>
      </c>
      <c r="W28" s="811"/>
      <c r="X28" s="811"/>
      <c r="Y28" s="811"/>
      <c r="Z28" s="811"/>
      <c r="AA28" s="811">
        <v>-454</v>
      </c>
      <c r="AB28" s="811"/>
      <c r="AC28" s="811"/>
      <c r="AD28" s="811"/>
      <c r="AE28" s="812"/>
      <c r="AF28" s="813">
        <v>-454</v>
      </c>
      <c r="AG28" s="811"/>
      <c r="AH28" s="811"/>
      <c r="AI28" s="811"/>
      <c r="AJ28" s="814"/>
      <c r="AK28" s="815">
        <v>657</v>
      </c>
      <c r="AL28" s="806"/>
      <c r="AM28" s="806"/>
      <c r="AN28" s="806"/>
      <c r="AO28" s="806"/>
      <c r="AP28" s="806" t="s">
        <v>546</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4584</v>
      </c>
      <c r="R29" s="747"/>
      <c r="S29" s="747"/>
      <c r="T29" s="747"/>
      <c r="U29" s="747"/>
      <c r="V29" s="747">
        <v>4565</v>
      </c>
      <c r="W29" s="747"/>
      <c r="X29" s="747"/>
      <c r="Y29" s="747"/>
      <c r="Z29" s="747"/>
      <c r="AA29" s="747">
        <v>20</v>
      </c>
      <c r="AB29" s="747"/>
      <c r="AC29" s="747"/>
      <c r="AD29" s="747"/>
      <c r="AE29" s="748"/>
      <c r="AF29" s="749">
        <v>20</v>
      </c>
      <c r="AG29" s="750"/>
      <c r="AH29" s="750"/>
      <c r="AI29" s="750"/>
      <c r="AJ29" s="751"/>
      <c r="AK29" s="818">
        <v>757</v>
      </c>
      <c r="AL29" s="819"/>
      <c r="AM29" s="819"/>
      <c r="AN29" s="819"/>
      <c r="AO29" s="819"/>
      <c r="AP29" s="819" t="s">
        <v>546</v>
      </c>
      <c r="AQ29" s="819"/>
      <c r="AR29" s="819"/>
      <c r="AS29" s="819"/>
      <c r="AT29" s="819"/>
      <c r="AU29" s="819" t="s">
        <v>546</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681</v>
      </c>
      <c r="R30" s="747"/>
      <c r="S30" s="747"/>
      <c r="T30" s="747"/>
      <c r="U30" s="747"/>
      <c r="V30" s="747">
        <v>664</v>
      </c>
      <c r="W30" s="747"/>
      <c r="X30" s="747"/>
      <c r="Y30" s="747"/>
      <c r="Z30" s="747"/>
      <c r="AA30" s="747">
        <v>17</v>
      </c>
      <c r="AB30" s="747"/>
      <c r="AC30" s="747"/>
      <c r="AD30" s="747"/>
      <c r="AE30" s="748"/>
      <c r="AF30" s="749">
        <v>17</v>
      </c>
      <c r="AG30" s="750"/>
      <c r="AH30" s="750"/>
      <c r="AI30" s="750"/>
      <c r="AJ30" s="751"/>
      <c r="AK30" s="818">
        <v>159</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1706</v>
      </c>
      <c r="R31" s="747"/>
      <c r="S31" s="747"/>
      <c r="T31" s="747"/>
      <c r="U31" s="747"/>
      <c r="V31" s="747">
        <v>1892</v>
      </c>
      <c r="W31" s="747"/>
      <c r="X31" s="747"/>
      <c r="Y31" s="747"/>
      <c r="Z31" s="747"/>
      <c r="AA31" s="747">
        <v>-186</v>
      </c>
      <c r="AB31" s="747"/>
      <c r="AC31" s="747"/>
      <c r="AD31" s="747"/>
      <c r="AE31" s="748"/>
      <c r="AF31" s="749">
        <v>1210</v>
      </c>
      <c r="AG31" s="750"/>
      <c r="AH31" s="750"/>
      <c r="AI31" s="750"/>
      <c r="AJ31" s="751"/>
      <c r="AK31" s="818">
        <v>15</v>
      </c>
      <c r="AL31" s="819"/>
      <c r="AM31" s="819"/>
      <c r="AN31" s="819"/>
      <c r="AO31" s="819"/>
      <c r="AP31" s="819">
        <v>3336</v>
      </c>
      <c r="AQ31" s="819"/>
      <c r="AR31" s="819"/>
      <c r="AS31" s="819"/>
      <c r="AT31" s="819"/>
      <c r="AU31" s="819">
        <v>37</v>
      </c>
      <c r="AV31" s="819"/>
      <c r="AW31" s="819"/>
      <c r="AX31" s="819"/>
      <c r="AY31" s="819"/>
      <c r="AZ31" s="820" t="s">
        <v>545</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1892</v>
      </c>
      <c r="R32" s="747"/>
      <c r="S32" s="747"/>
      <c r="T32" s="747"/>
      <c r="U32" s="747"/>
      <c r="V32" s="747">
        <v>1892</v>
      </c>
      <c r="W32" s="747"/>
      <c r="X32" s="747"/>
      <c r="Y32" s="747"/>
      <c r="Z32" s="747"/>
      <c r="AA32" s="747" t="s">
        <v>545</v>
      </c>
      <c r="AB32" s="747"/>
      <c r="AC32" s="747"/>
      <c r="AD32" s="747"/>
      <c r="AE32" s="748"/>
      <c r="AF32" s="749" t="s">
        <v>111</v>
      </c>
      <c r="AG32" s="750"/>
      <c r="AH32" s="750"/>
      <c r="AI32" s="750"/>
      <c r="AJ32" s="751"/>
      <c r="AK32" s="818">
        <v>740</v>
      </c>
      <c r="AL32" s="819"/>
      <c r="AM32" s="819"/>
      <c r="AN32" s="819"/>
      <c r="AO32" s="819"/>
      <c r="AP32" s="819">
        <v>12054</v>
      </c>
      <c r="AQ32" s="819"/>
      <c r="AR32" s="819"/>
      <c r="AS32" s="819"/>
      <c r="AT32" s="819"/>
      <c r="AU32" s="819">
        <v>6654</v>
      </c>
      <c r="AV32" s="819"/>
      <c r="AW32" s="819"/>
      <c r="AX32" s="819"/>
      <c r="AY32" s="819"/>
      <c r="AZ32" s="820" t="s">
        <v>545</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793</v>
      </c>
      <c r="AG63" s="830"/>
      <c r="AH63" s="830"/>
      <c r="AI63" s="830"/>
      <c r="AJ63" s="831"/>
      <c r="AK63" s="832"/>
      <c r="AL63" s="827"/>
      <c r="AM63" s="827"/>
      <c r="AN63" s="827"/>
      <c r="AO63" s="827"/>
      <c r="AP63" s="830">
        <v>15389</v>
      </c>
      <c r="AQ63" s="830"/>
      <c r="AR63" s="830"/>
      <c r="AS63" s="830"/>
      <c r="AT63" s="830"/>
      <c r="AU63" s="830">
        <v>6690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2081</v>
      </c>
      <c r="R68" s="854"/>
      <c r="S68" s="854"/>
      <c r="T68" s="854"/>
      <c r="U68" s="854"/>
      <c r="V68" s="854">
        <v>2003</v>
      </c>
      <c r="W68" s="854"/>
      <c r="X68" s="854"/>
      <c r="Y68" s="854"/>
      <c r="Z68" s="854"/>
      <c r="AA68" s="854">
        <v>78</v>
      </c>
      <c r="AB68" s="854"/>
      <c r="AC68" s="854"/>
      <c r="AD68" s="854"/>
      <c r="AE68" s="854"/>
      <c r="AF68" s="854">
        <v>78</v>
      </c>
      <c r="AG68" s="854"/>
      <c r="AH68" s="854"/>
      <c r="AI68" s="854"/>
      <c r="AJ68" s="854"/>
      <c r="AK68" s="854" t="s">
        <v>545</v>
      </c>
      <c r="AL68" s="854"/>
      <c r="AM68" s="854"/>
      <c r="AN68" s="854"/>
      <c r="AO68" s="854"/>
      <c r="AP68" s="854">
        <v>2358</v>
      </c>
      <c r="AQ68" s="854"/>
      <c r="AR68" s="854"/>
      <c r="AS68" s="854"/>
      <c r="AT68" s="854"/>
      <c r="AU68" s="854">
        <v>1297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43564</v>
      </c>
      <c r="R69" s="819"/>
      <c r="S69" s="819"/>
      <c r="T69" s="819"/>
      <c r="U69" s="819"/>
      <c r="V69" s="819">
        <v>37771</v>
      </c>
      <c r="W69" s="819"/>
      <c r="X69" s="819"/>
      <c r="Y69" s="819"/>
      <c r="Z69" s="819"/>
      <c r="AA69" s="819">
        <v>5792</v>
      </c>
      <c r="AB69" s="819"/>
      <c r="AC69" s="819"/>
      <c r="AD69" s="819"/>
      <c r="AE69" s="819"/>
      <c r="AF69" s="819">
        <v>29201</v>
      </c>
      <c r="AG69" s="819"/>
      <c r="AH69" s="819"/>
      <c r="AI69" s="819"/>
      <c r="AJ69" s="819"/>
      <c r="AK69" s="819" t="s">
        <v>553</v>
      </c>
      <c r="AL69" s="819"/>
      <c r="AM69" s="819"/>
      <c r="AN69" s="819"/>
      <c r="AO69" s="819"/>
      <c r="AP69" s="819">
        <v>144908</v>
      </c>
      <c r="AQ69" s="819"/>
      <c r="AR69" s="819"/>
      <c r="AS69" s="819"/>
      <c r="AT69" s="819"/>
      <c r="AU69" s="819" t="s">
        <v>553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9051</v>
      </c>
      <c r="R70" s="819"/>
      <c r="S70" s="819"/>
      <c r="T70" s="819"/>
      <c r="U70" s="819"/>
      <c r="V70" s="819">
        <v>6088</v>
      </c>
      <c r="W70" s="819"/>
      <c r="X70" s="819"/>
      <c r="Y70" s="819"/>
      <c r="Z70" s="819"/>
      <c r="AA70" s="819">
        <v>2963</v>
      </c>
      <c r="AB70" s="819"/>
      <c r="AC70" s="819"/>
      <c r="AD70" s="819"/>
      <c r="AE70" s="819"/>
      <c r="AF70" s="819">
        <v>14577</v>
      </c>
      <c r="AG70" s="819"/>
      <c r="AH70" s="819"/>
      <c r="AI70" s="819"/>
      <c r="AJ70" s="819"/>
      <c r="AK70" s="819" t="s">
        <v>554</v>
      </c>
      <c r="AL70" s="819"/>
      <c r="AM70" s="819"/>
      <c r="AN70" s="819"/>
      <c r="AO70" s="819"/>
      <c r="AP70" s="819">
        <v>19295</v>
      </c>
      <c r="AQ70" s="819"/>
      <c r="AR70" s="819"/>
      <c r="AS70" s="819"/>
      <c r="AT70" s="819"/>
      <c r="AU70" s="819" t="s">
        <v>554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194</v>
      </c>
      <c r="R71" s="819"/>
      <c r="S71" s="819"/>
      <c r="T71" s="819"/>
      <c r="U71" s="819"/>
      <c r="V71" s="819">
        <v>166</v>
      </c>
      <c r="W71" s="819"/>
      <c r="X71" s="819"/>
      <c r="Y71" s="819"/>
      <c r="Z71" s="819"/>
      <c r="AA71" s="819">
        <v>28</v>
      </c>
      <c r="AB71" s="819"/>
      <c r="AC71" s="819"/>
      <c r="AD71" s="819"/>
      <c r="AE71" s="819"/>
      <c r="AF71" s="819">
        <v>28</v>
      </c>
      <c r="AG71" s="819"/>
      <c r="AH71" s="819"/>
      <c r="AI71" s="819"/>
      <c r="AJ71" s="819"/>
      <c r="AK71" s="819">
        <v>11</v>
      </c>
      <c r="AL71" s="819"/>
      <c r="AM71" s="819"/>
      <c r="AN71" s="819"/>
      <c r="AO71" s="819"/>
      <c r="AP71" s="819" t="s">
        <v>554</v>
      </c>
      <c r="AQ71" s="819"/>
      <c r="AR71" s="819"/>
      <c r="AS71" s="819"/>
      <c r="AT71" s="819"/>
      <c r="AU71" s="819" t="s">
        <v>554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998134</v>
      </c>
      <c r="R72" s="819"/>
      <c r="S72" s="819"/>
      <c r="T72" s="819"/>
      <c r="U72" s="819"/>
      <c r="V72" s="819">
        <v>966662</v>
      </c>
      <c r="W72" s="819"/>
      <c r="X72" s="819"/>
      <c r="Y72" s="819"/>
      <c r="Z72" s="819"/>
      <c r="AA72" s="819">
        <v>31472</v>
      </c>
      <c r="AB72" s="819"/>
      <c r="AC72" s="819"/>
      <c r="AD72" s="819"/>
      <c r="AE72" s="819"/>
      <c r="AF72" s="819">
        <v>31472</v>
      </c>
      <c r="AG72" s="819"/>
      <c r="AH72" s="819"/>
      <c r="AI72" s="819"/>
      <c r="AJ72" s="819"/>
      <c r="AK72" s="819">
        <v>5942</v>
      </c>
      <c r="AL72" s="819"/>
      <c r="AM72" s="819"/>
      <c r="AN72" s="819"/>
      <c r="AO72" s="819"/>
      <c r="AP72" s="819" t="s">
        <v>554</v>
      </c>
      <c r="AQ72" s="819"/>
      <c r="AR72" s="819"/>
      <c r="AS72" s="819"/>
      <c r="AT72" s="819"/>
      <c r="AU72" s="819" t="s">
        <v>554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4156</v>
      </c>
      <c r="R73" s="819"/>
      <c r="S73" s="819"/>
      <c r="T73" s="819"/>
      <c r="U73" s="819"/>
      <c r="V73" s="819">
        <v>4154</v>
      </c>
      <c r="W73" s="819"/>
      <c r="X73" s="819"/>
      <c r="Y73" s="819"/>
      <c r="Z73" s="819"/>
      <c r="AA73" s="819">
        <v>1</v>
      </c>
      <c r="AB73" s="819"/>
      <c r="AC73" s="819"/>
      <c r="AD73" s="819"/>
      <c r="AE73" s="819"/>
      <c r="AF73" s="819" t="s">
        <v>545</v>
      </c>
      <c r="AG73" s="819"/>
      <c r="AH73" s="819"/>
      <c r="AI73" s="819"/>
      <c r="AJ73" s="819"/>
      <c r="AK73" s="819" t="s">
        <v>545</v>
      </c>
      <c r="AL73" s="819"/>
      <c r="AM73" s="819"/>
      <c r="AN73" s="819"/>
      <c r="AO73" s="819"/>
      <c r="AP73" s="819">
        <v>777</v>
      </c>
      <c r="AQ73" s="819"/>
      <c r="AR73" s="819"/>
      <c r="AS73" s="819"/>
      <c r="AT73" s="819"/>
      <c r="AU73" s="819">
        <v>175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75356</v>
      </c>
      <c r="AG88" s="830"/>
      <c r="AH88" s="830"/>
      <c r="AI88" s="830"/>
      <c r="AJ88" s="830"/>
      <c r="AK88" s="827"/>
      <c r="AL88" s="827"/>
      <c r="AM88" s="827"/>
      <c r="AN88" s="827"/>
      <c r="AO88" s="827"/>
      <c r="AP88" s="830">
        <v>167338</v>
      </c>
      <c r="AQ88" s="830"/>
      <c r="AR88" s="830"/>
      <c r="AS88" s="830"/>
      <c r="AT88" s="830"/>
      <c r="AU88" s="830">
        <v>1472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2474729</v>
      </c>
      <c r="AB110" s="890"/>
      <c r="AC110" s="890"/>
      <c r="AD110" s="890"/>
      <c r="AE110" s="891"/>
      <c r="AF110" s="892">
        <v>2683450</v>
      </c>
      <c r="AG110" s="890"/>
      <c r="AH110" s="890"/>
      <c r="AI110" s="890"/>
      <c r="AJ110" s="891"/>
      <c r="AK110" s="892">
        <v>2867550</v>
      </c>
      <c r="AL110" s="890"/>
      <c r="AM110" s="890"/>
      <c r="AN110" s="890"/>
      <c r="AO110" s="891"/>
      <c r="AP110" s="893">
        <v>25.6</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25473444</v>
      </c>
      <c r="BR110" s="927"/>
      <c r="BS110" s="927"/>
      <c r="BT110" s="927"/>
      <c r="BU110" s="927"/>
      <c r="BV110" s="927">
        <v>31618048</v>
      </c>
      <c r="BW110" s="927"/>
      <c r="BX110" s="927"/>
      <c r="BY110" s="927"/>
      <c r="BZ110" s="927"/>
      <c r="CA110" s="927">
        <v>30562936</v>
      </c>
      <c r="CB110" s="927"/>
      <c r="CC110" s="927"/>
      <c r="CD110" s="927"/>
      <c r="CE110" s="927"/>
      <c r="CF110" s="941">
        <v>272.60000000000002</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414</v>
      </c>
      <c r="DH110" s="927"/>
      <c r="DI110" s="927"/>
      <c r="DJ110" s="927"/>
      <c r="DK110" s="927"/>
      <c r="DL110" s="927" t="s">
        <v>414</v>
      </c>
      <c r="DM110" s="927"/>
      <c r="DN110" s="927"/>
      <c r="DO110" s="927"/>
      <c r="DP110" s="927"/>
      <c r="DQ110" s="927" t="s">
        <v>414</v>
      </c>
      <c r="DR110" s="927"/>
      <c r="DS110" s="927"/>
      <c r="DT110" s="927"/>
      <c r="DU110" s="927"/>
      <c r="DV110" s="928" t="s">
        <v>414</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7594704</v>
      </c>
      <c r="BR111" s="920"/>
      <c r="BS111" s="920"/>
      <c r="BT111" s="920"/>
      <c r="BU111" s="920"/>
      <c r="BV111" s="920">
        <v>728718</v>
      </c>
      <c r="BW111" s="920"/>
      <c r="BX111" s="920"/>
      <c r="BY111" s="920"/>
      <c r="BZ111" s="920"/>
      <c r="CA111" s="920">
        <v>624066</v>
      </c>
      <c r="CB111" s="920"/>
      <c r="CC111" s="920"/>
      <c r="CD111" s="920"/>
      <c r="CE111" s="920"/>
      <c r="CF111" s="914">
        <v>5.6</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6887069</v>
      </c>
      <c r="BR112" s="920"/>
      <c r="BS112" s="920"/>
      <c r="BT112" s="920"/>
      <c r="BU112" s="920"/>
      <c r="BV112" s="920">
        <v>7061032</v>
      </c>
      <c r="BW112" s="920"/>
      <c r="BX112" s="920"/>
      <c r="BY112" s="920"/>
      <c r="BZ112" s="920"/>
      <c r="CA112" s="920">
        <v>6690231</v>
      </c>
      <c r="CB112" s="920"/>
      <c r="CC112" s="920"/>
      <c r="CD112" s="920"/>
      <c r="CE112" s="920"/>
      <c r="CF112" s="914">
        <v>59.7</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493771</v>
      </c>
      <c r="AB113" s="934"/>
      <c r="AC113" s="934"/>
      <c r="AD113" s="934"/>
      <c r="AE113" s="935"/>
      <c r="AF113" s="936">
        <v>540821</v>
      </c>
      <c r="AG113" s="934"/>
      <c r="AH113" s="934"/>
      <c r="AI113" s="934"/>
      <c r="AJ113" s="935"/>
      <c r="AK113" s="936">
        <v>458347</v>
      </c>
      <c r="AL113" s="934"/>
      <c r="AM113" s="934"/>
      <c r="AN113" s="934"/>
      <c r="AO113" s="935"/>
      <c r="AP113" s="937">
        <v>4.0999999999999996</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438008</v>
      </c>
      <c r="BR113" s="920"/>
      <c r="BS113" s="920"/>
      <c r="BT113" s="920"/>
      <c r="BU113" s="920"/>
      <c r="BV113" s="920">
        <v>902954</v>
      </c>
      <c r="BW113" s="920"/>
      <c r="BX113" s="920"/>
      <c r="BY113" s="920"/>
      <c r="BZ113" s="920"/>
      <c r="CA113" s="920">
        <v>1472425</v>
      </c>
      <c r="CB113" s="920"/>
      <c r="CC113" s="920"/>
      <c r="CD113" s="920"/>
      <c r="CE113" s="920"/>
      <c r="CF113" s="914">
        <v>13.1</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811629</v>
      </c>
      <c r="DH113" s="959"/>
      <c r="DI113" s="959"/>
      <c r="DJ113" s="959"/>
      <c r="DK113" s="960"/>
      <c r="DL113" s="961">
        <v>728718</v>
      </c>
      <c r="DM113" s="959"/>
      <c r="DN113" s="959"/>
      <c r="DO113" s="959"/>
      <c r="DP113" s="960"/>
      <c r="DQ113" s="961">
        <v>624066</v>
      </c>
      <c r="DR113" s="959"/>
      <c r="DS113" s="959"/>
      <c r="DT113" s="959"/>
      <c r="DU113" s="960"/>
      <c r="DV113" s="962">
        <v>5.6</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7812</v>
      </c>
      <c r="AB114" s="959"/>
      <c r="AC114" s="959"/>
      <c r="AD114" s="959"/>
      <c r="AE114" s="960"/>
      <c r="AF114" s="961">
        <v>18557</v>
      </c>
      <c r="AG114" s="959"/>
      <c r="AH114" s="959"/>
      <c r="AI114" s="959"/>
      <c r="AJ114" s="960"/>
      <c r="AK114" s="961">
        <v>26911</v>
      </c>
      <c r="AL114" s="959"/>
      <c r="AM114" s="959"/>
      <c r="AN114" s="959"/>
      <c r="AO114" s="960"/>
      <c r="AP114" s="962">
        <v>0.2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4460856</v>
      </c>
      <c r="BR114" s="920"/>
      <c r="BS114" s="920"/>
      <c r="BT114" s="920"/>
      <c r="BU114" s="920"/>
      <c r="BV114" s="920">
        <v>4503000</v>
      </c>
      <c r="BW114" s="920"/>
      <c r="BX114" s="920"/>
      <c r="BY114" s="920"/>
      <c r="BZ114" s="920"/>
      <c r="CA114" s="920">
        <v>4325342</v>
      </c>
      <c r="CB114" s="920"/>
      <c r="CC114" s="920"/>
      <c r="CD114" s="920"/>
      <c r="CE114" s="920"/>
      <c r="CF114" s="914">
        <v>38.6</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78561</v>
      </c>
      <c r="AB115" s="934"/>
      <c r="AC115" s="934"/>
      <c r="AD115" s="934"/>
      <c r="AE115" s="935"/>
      <c r="AF115" s="936">
        <v>78561</v>
      </c>
      <c r="AG115" s="934"/>
      <c r="AH115" s="934"/>
      <c r="AI115" s="934"/>
      <c r="AJ115" s="935"/>
      <c r="AK115" s="936">
        <v>81634</v>
      </c>
      <c r="AL115" s="934"/>
      <c r="AM115" s="934"/>
      <c r="AN115" s="934"/>
      <c r="AO115" s="935"/>
      <c r="AP115" s="937">
        <v>0.7</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6783075</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1650</v>
      </c>
      <c r="AB116" s="959"/>
      <c r="AC116" s="959"/>
      <c r="AD116" s="959"/>
      <c r="AE116" s="960"/>
      <c r="AF116" s="961">
        <v>808</v>
      </c>
      <c r="AG116" s="959"/>
      <c r="AH116" s="959"/>
      <c r="AI116" s="959"/>
      <c r="AJ116" s="960"/>
      <c r="AK116" s="961">
        <v>400</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3056523</v>
      </c>
      <c r="AB117" s="966"/>
      <c r="AC117" s="966"/>
      <c r="AD117" s="966"/>
      <c r="AE117" s="967"/>
      <c r="AF117" s="965">
        <v>3322197</v>
      </c>
      <c r="AG117" s="966"/>
      <c r="AH117" s="966"/>
      <c r="AI117" s="966"/>
      <c r="AJ117" s="967"/>
      <c r="AK117" s="965">
        <v>3434842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44854081</v>
      </c>
      <c r="BR118" s="986"/>
      <c r="BS118" s="986"/>
      <c r="BT118" s="986"/>
      <c r="BU118" s="986"/>
      <c r="BV118" s="986">
        <v>44813752</v>
      </c>
      <c r="BW118" s="986"/>
      <c r="BX118" s="986"/>
      <c r="BY118" s="986"/>
      <c r="BZ118" s="986"/>
      <c r="CA118" s="986">
        <v>43675000</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2906868</v>
      </c>
      <c r="BR119" s="927"/>
      <c r="BS119" s="927"/>
      <c r="BT119" s="927"/>
      <c r="BU119" s="927"/>
      <c r="BV119" s="927">
        <v>3527324</v>
      </c>
      <c r="BW119" s="927"/>
      <c r="BX119" s="927"/>
      <c r="BY119" s="927"/>
      <c r="BZ119" s="927"/>
      <c r="CA119" s="927">
        <v>3657653</v>
      </c>
      <c r="CB119" s="927"/>
      <c r="CC119" s="927"/>
      <c r="CD119" s="927"/>
      <c r="CE119" s="927"/>
      <c r="CF119" s="941">
        <v>32.6</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8062132</v>
      </c>
      <c r="BR120" s="920"/>
      <c r="BS120" s="920"/>
      <c r="BT120" s="920"/>
      <c r="BU120" s="920"/>
      <c r="BV120" s="920">
        <v>7319790</v>
      </c>
      <c r="BW120" s="920"/>
      <c r="BX120" s="920"/>
      <c r="BY120" s="920"/>
      <c r="BZ120" s="920"/>
      <c r="CA120" s="920">
        <v>6678280</v>
      </c>
      <c r="CB120" s="920"/>
      <c r="CC120" s="920"/>
      <c r="CD120" s="920"/>
      <c r="CE120" s="920"/>
      <c r="CF120" s="914">
        <v>59.6</v>
      </c>
      <c r="CG120" s="915"/>
      <c r="CH120" s="915"/>
      <c r="CI120" s="915"/>
      <c r="CJ120" s="915"/>
      <c r="CK120" s="1013" t="s">
        <v>443</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6863191</v>
      </c>
      <c r="DH120" s="927"/>
      <c r="DI120" s="927"/>
      <c r="DJ120" s="927"/>
      <c r="DK120" s="927"/>
      <c r="DL120" s="927">
        <v>6871133</v>
      </c>
      <c r="DM120" s="927"/>
      <c r="DN120" s="927"/>
      <c r="DO120" s="927"/>
      <c r="DP120" s="927"/>
      <c r="DQ120" s="927">
        <v>6653541</v>
      </c>
      <c r="DR120" s="927"/>
      <c r="DS120" s="927"/>
      <c r="DT120" s="927"/>
      <c r="DU120" s="927"/>
      <c r="DV120" s="928">
        <v>59.3</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78561</v>
      </c>
      <c r="AB121" s="959"/>
      <c r="AC121" s="959"/>
      <c r="AD121" s="959"/>
      <c r="AE121" s="960"/>
      <c r="AF121" s="961">
        <v>78561</v>
      </c>
      <c r="AG121" s="959"/>
      <c r="AH121" s="959"/>
      <c r="AI121" s="959"/>
      <c r="AJ121" s="960"/>
      <c r="AK121" s="961">
        <v>81634</v>
      </c>
      <c r="AL121" s="959"/>
      <c r="AM121" s="959"/>
      <c r="AN121" s="959"/>
      <c r="AO121" s="960"/>
      <c r="AP121" s="962">
        <v>0.7</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17750272</v>
      </c>
      <c r="BR121" s="986"/>
      <c r="BS121" s="986"/>
      <c r="BT121" s="986"/>
      <c r="BU121" s="986"/>
      <c r="BV121" s="986">
        <v>18285490</v>
      </c>
      <c r="BW121" s="986"/>
      <c r="BX121" s="986"/>
      <c r="BY121" s="986"/>
      <c r="BZ121" s="986"/>
      <c r="CA121" s="986">
        <v>18188287</v>
      </c>
      <c r="CB121" s="986"/>
      <c r="CC121" s="986"/>
      <c r="CD121" s="986"/>
      <c r="CE121" s="986"/>
      <c r="CF121" s="1024">
        <v>162.19999999999999</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23878</v>
      </c>
      <c r="DH121" s="920"/>
      <c r="DI121" s="920"/>
      <c r="DJ121" s="920"/>
      <c r="DK121" s="920"/>
      <c r="DL121" s="920">
        <v>189899</v>
      </c>
      <c r="DM121" s="920"/>
      <c r="DN121" s="920"/>
      <c r="DO121" s="920"/>
      <c r="DP121" s="920"/>
      <c r="DQ121" s="920">
        <v>36690</v>
      </c>
      <c r="DR121" s="920"/>
      <c r="DS121" s="920"/>
      <c r="DT121" s="920"/>
      <c r="DU121" s="920"/>
      <c r="DV121" s="921">
        <v>0.3</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414</v>
      </c>
      <c r="AB122" s="959"/>
      <c r="AC122" s="959"/>
      <c r="AD122" s="959"/>
      <c r="AE122" s="960"/>
      <c r="AF122" s="961" t="s">
        <v>414</v>
      </c>
      <c r="AG122" s="959"/>
      <c r="AH122" s="959"/>
      <c r="AI122" s="959"/>
      <c r="AJ122" s="960"/>
      <c r="AK122" s="961" t="s">
        <v>414</v>
      </c>
      <c r="AL122" s="959"/>
      <c r="AM122" s="959"/>
      <c r="AN122" s="959"/>
      <c r="AO122" s="960"/>
      <c r="AP122" s="962" t="s">
        <v>414</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447</v>
      </c>
      <c r="BP122" s="994"/>
      <c r="BQ122" s="1034">
        <v>28719272</v>
      </c>
      <c r="BR122" s="1035"/>
      <c r="BS122" s="1035"/>
      <c r="BT122" s="1035"/>
      <c r="BU122" s="1035"/>
      <c r="BV122" s="1035">
        <v>29132604</v>
      </c>
      <c r="BW122" s="1035"/>
      <c r="BX122" s="1035"/>
      <c r="BY122" s="1035"/>
      <c r="BZ122" s="1035"/>
      <c r="CA122" s="1035">
        <v>28524220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448</v>
      </c>
      <c r="AB123" s="959"/>
      <c r="AC123" s="959"/>
      <c r="AD123" s="959"/>
      <c r="AE123" s="960"/>
      <c r="AF123" s="961" t="s">
        <v>448</v>
      </c>
      <c r="AG123" s="959"/>
      <c r="AH123" s="959"/>
      <c r="AI123" s="959"/>
      <c r="AJ123" s="960"/>
      <c r="AK123" s="961" t="s">
        <v>448</v>
      </c>
      <c r="AL123" s="959"/>
      <c r="AM123" s="959"/>
      <c r="AN123" s="959"/>
      <c r="AO123" s="960"/>
      <c r="AP123" s="962" t="s">
        <v>448</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144.69999999999999</v>
      </c>
      <c r="BR123" s="1027"/>
      <c r="BS123" s="1027"/>
      <c r="BT123" s="1027"/>
      <c r="BU123" s="1027"/>
      <c r="BV123" s="1027">
        <v>138.1</v>
      </c>
      <c r="BW123" s="1027"/>
      <c r="BX123" s="1027"/>
      <c r="BY123" s="1027"/>
      <c r="BZ123" s="1027"/>
      <c r="CA123" s="1027">
        <v>135.1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414</v>
      </c>
      <c r="AB124" s="959"/>
      <c r="AC124" s="959"/>
      <c r="AD124" s="959"/>
      <c r="AE124" s="960"/>
      <c r="AF124" s="961" t="s">
        <v>414</v>
      </c>
      <c r="AG124" s="959"/>
      <c r="AH124" s="959"/>
      <c r="AI124" s="959"/>
      <c r="AJ124" s="960"/>
      <c r="AK124" s="961" t="s">
        <v>414</v>
      </c>
      <c r="AL124" s="959"/>
      <c r="AM124" s="959"/>
      <c r="AN124" s="959"/>
      <c r="AO124" s="960"/>
      <c r="AP124" s="962" t="s">
        <v>414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414</v>
      </c>
      <c r="DH124" s="998"/>
      <c r="DI124" s="998"/>
      <c r="DJ124" s="998"/>
      <c r="DK124" s="999"/>
      <c r="DL124" s="1000" t="s">
        <v>414</v>
      </c>
      <c r="DM124" s="998"/>
      <c r="DN124" s="998"/>
      <c r="DO124" s="998"/>
      <c r="DP124" s="999"/>
      <c r="DQ124" s="1000" t="s">
        <v>414</v>
      </c>
      <c r="DR124" s="998"/>
      <c r="DS124" s="998"/>
      <c r="DT124" s="998"/>
      <c r="DU124" s="999"/>
      <c r="DV124" s="1001" t="s">
        <v>414</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414</v>
      </c>
      <c r="AB125" s="959"/>
      <c r="AC125" s="959"/>
      <c r="AD125" s="959"/>
      <c r="AE125" s="960"/>
      <c r="AF125" s="961" t="s">
        <v>414</v>
      </c>
      <c r="AG125" s="959"/>
      <c r="AH125" s="959"/>
      <c r="AI125" s="959"/>
      <c r="AJ125" s="960"/>
      <c r="AK125" s="961" t="s">
        <v>414</v>
      </c>
      <c r="AL125" s="959"/>
      <c r="AM125" s="959"/>
      <c r="AN125" s="959"/>
      <c r="AO125" s="960"/>
      <c r="AP125" s="962" t="s">
        <v>414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414</v>
      </c>
      <c r="DH125" s="927"/>
      <c r="DI125" s="927"/>
      <c r="DJ125" s="927"/>
      <c r="DK125" s="927"/>
      <c r="DL125" s="927" t="s">
        <v>414</v>
      </c>
      <c r="DM125" s="927"/>
      <c r="DN125" s="927"/>
      <c r="DO125" s="927"/>
      <c r="DP125" s="927"/>
      <c r="DQ125" s="927" t="s">
        <v>414</v>
      </c>
      <c r="DR125" s="927"/>
      <c r="DS125" s="927"/>
      <c r="DT125" s="927"/>
      <c r="DU125" s="927"/>
      <c r="DV125" s="928" t="s">
        <v>414</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414</v>
      </c>
      <c r="AB126" s="959"/>
      <c r="AC126" s="959"/>
      <c r="AD126" s="959"/>
      <c r="AE126" s="960"/>
      <c r="AF126" s="961" t="s">
        <v>414</v>
      </c>
      <c r="AG126" s="959"/>
      <c r="AH126" s="959"/>
      <c r="AI126" s="959"/>
      <c r="AJ126" s="960"/>
      <c r="AK126" s="961" t="s">
        <v>414</v>
      </c>
      <c r="AL126" s="959"/>
      <c r="AM126" s="959"/>
      <c r="AN126" s="959"/>
      <c r="AO126" s="960"/>
      <c r="AP126" s="962" t="s">
        <v>414</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414</v>
      </c>
      <c r="DH126" s="920"/>
      <c r="DI126" s="920"/>
      <c r="DJ126" s="920"/>
      <c r="DK126" s="920"/>
      <c r="DL126" s="920" t="s">
        <v>414</v>
      </c>
      <c r="DM126" s="920"/>
      <c r="DN126" s="920"/>
      <c r="DO126" s="920"/>
      <c r="DP126" s="920"/>
      <c r="DQ126" s="920" t="s">
        <v>414</v>
      </c>
      <c r="DR126" s="920"/>
      <c r="DS126" s="920"/>
      <c r="DT126" s="920"/>
      <c r="DU126" s="920"/>
      <c r="DV126" s="921" t="s">
        <v>414</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414</v>
      </c>
      <c r="AB127" s="959"/>
      <c r="AC127" s="959"/>
      <c r="AD127" s="959"/>
      <c r="AE127" s="960"/>
      <c r="AF127" s="961" t="s">
        <v>414</v>
      </c>
      <c r="AG127" s="959"/>
      <c r="AH127" s="959"/>
      <c r="AI127" s="959"/>
      <c r="AJ127" s="960"/>
      <c r="AK127" s="961" t="s">
        <v>414</v>
      </c>
      <c r="AL127" s="959"/>
      <c r="AM127" s="959"/>
      <c r="AN127" s="959"/>
      <c r="AO127" s="960"/>
      <c r="AP127" s="962" t="s">
        <v>414</v>
      </c>
      <c r="AQ127" s="963"/>
      <c r="AR127" s="963"/>
      <c r="AS127" s="963"/>
      <c r="AT127" s="964"/>
      <c r="AU127" s="233"/>
      <c r="AV127" s="233"/>
      <c r="AW127" s="233"/>
      <c r="AX127" s="886" t="s">
        <v>459</v>
      </c>
      <c r="AY127" s="887"/>
      <c r="AZ127" s="887"/>
      <c r="BA127" s="887"/>
      <c r="BB127" s="887"/>
      <c r="BC127" s="887"/>
      <c r="BD127" s="887"/>
      <c r="BE127" s="888"/>
      <c r="BF127" s="1041" t="s">
        <v>414</v>
      </c>
      <c r="BG127" s="1042"/>
      <c r="BH127" s="1042"/>
      <c r="BI127" s="1042"/>
      <c r="BJ127" s="1042"/>
      <c r="BK127" s="1042"/>
      <c r="BL127" s="1051"/>
      <c r="BM127" s="1041">
        <v>12.98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649124</v>
      </c>
      <c r="AB128" s="1090"/>
      <c r="AC128" s="1090"/>
      <c r="AD128" s="1090"/>
      <c r="AE128" s="1091"/>
      <c r="AF128" s="1092">
        <v>666614</v>
      </c>
      <c r="AG128" s="1090"/>
      <c r="AH128" s="1090"/>
      <c r="AI128" s="1090"/>
      <c r="AJ128" s="1091"/>
      <c r="AK128" s="1092">
        <v>668661</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111</v>
      </c>
      <c r="BG128" s="1067"/>
      <c r="BH128" s="1067"/>
      <c r="BI128" s="1067"/>
      <c r="BJ128" s="1067"/>
      <c r="BK128" s="1067"/>
      <c r="BL128" s="1068"/>
      <c r="BM128" s="1066">
        <v>17.98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12579017</v>
      </c>
      <c r="AB129" s="959"/>
      <c r="AC129" s="959"/>
      <c r="AD129" s="959"/>
      <c r="AE129" s="960"/>
      <c r="AF129" s="961">
        <v>12792323</v>
      </c>
      <c r="AG129" s="959"/>
      <c r="AH129" s="959"/>
      <c r="AI129" s="959"/>
      <c r="AJ129" s="960"/>
      <c r="AK129" s="961">
        <v>12711980</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10.199999999999999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1436014</v>
      </c>
      <c r="AB130" s="959"/>
      <c r="AC130" s="959"/>
      <c r="AD130" s="959"/>
      <c r="AE130" s="960"/>
      <c r="AF130" s="961">
        <v>1438561</v>
      </c>
      <c r="AG130" s="959"/>
      <c r="AH130" s="959"/>
      <c r="AI130" s="959"/>
      <c r="AJ130" s="960"/>
      <c r="AK130" s="961">
        <v>1501126</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135.1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11143003</v>
      </c>
      <c r="AB131" s="998"/>
      <c r="AC131" s="998"/>
      <c r="AD131" s="998"/>
      <c r="AE131" s="999"/>
      <c r="AF131" s="1000">
        <v>11353762</v>
      </c>
      <c r="AG131" s="998"/>
      <c r="AH131" s="998"/>
      <c r="AI131" s="998"/>
      <c r="AJ131" s="999"/>
      <c r="AK131" s="1000">
        <v>11210854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8.7174435829999997</v>
      </c>
      <c r="AB132" s="1104"/>
      <c r="AC132" s="1104"/>
      <c r="AD132" s="1104"/>
      <c r="AE132" s="1105"/>
      <c r="AF132" s="1106">
        <v>10.719107899999999</v>
      </c>
      <c r="AG132" s="1104"/>
      <c r="AH132" s="1104"/>
      <c r="AI132" s="1104"/>
      <c r="AJ132" s="1105"/>
      <c r="AK132" s="1106">
        <v>11.284198330000001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8.8000000000000007</v>
      </c>
      <c r="AB133" s="1111"/>
      <c r="AC133" s="1111"/>
      <c r="AD133" s="1111"/>
      <c r="AE133" s="1112"/>
      <c r="AF133" s="1110">
        <v>9.1</v>
      </c>
      <c r="AG133" s="1111"/>
      <c r="AH133" s="1111"/>
      <c r="AI133" s="1111"/>
      <c r="AJ133" s="1112"/>
      <c r="AK133" s="1110">
        <v>10.199999999999999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3678957</v>
      </c>
      <c r="L9" s="264">
        <v>57526</v>
      </c>
      <c r="M9" s="265">
        <v>65114</v>
      </c>
      <c r="N9" s="266">
        <v>-11.7</v>
      </c>
    </row>
    <row r="10" spans="1:16">
      <c r="A10" s="248"/>
      <c r="B10" s="244"/>
      <c r="C10" s="244"/>
      <c r="D10" s="244"/>
      <c r="E10" s="244"/>
      <c r="F10" s="244"/>
      <c r="G10" s="1119" t="s">
        <v>481</v>
      </c>
      <c r="H10" s="1120"/>
      <c r="I10" s="1120"/>
      <c r="J10" s="1121"/>
      <c r="K10" s="267">
        <v>167311</v>
      </c>
      <c r="L10" s="268">
        <v>2616</v>
      </c>
      <c r="M10" s="269">
        <v>4538</v>
      </c>
      <c r="N10" s="270">
        <v>-42.4</v>
      </c>
    </row>
    <row r="11" spans="1:16" ht="13.5" customHeight="1">
      <c r="A11" s="248"/>
      <c r="B11" s="244"/>
      <c r="C11" s="244"/>
      <c r="D11" s="244"/>
      <c r="E11" s="244"/>
      <c r="F11" s="244"/>
      <c r="G11" s="1119" t="s">
        <v>482</v>
      </c>
      <c r="H11" s="1120"/>
      <c r="I11" s="1120"/>
      <c r="J11" s="1121"/>
      <c r="K11" s="267">
        <v>773055</v>
      </c>
      <c r="L11" s="268">
        <v>12088</v>
      </c>
      <c r="M11" s="269">
        <v>5513</v>
      </c>
      <c r="N11" s="270">
        <v>119.3</v>
      </c>
    </row>
    <row r="12" spans="1:16" ht="13.5" customHeight="1">
      <c r="A12" s="248"/>
      <c r="B12" s="244"/>
      <c r="C12" s="244"/>
      <c r="D12" s="244"/>
      <c r="E12" s="244"/>
      <c r="F12" s="244"/>
      <c r="G12" s="1119" t="s">
        <v>483</v>
      </c>
      <c r="H12" s="1120"/>
      <c r="I12" s="1120"/>
      <c r="J12" s="1121"/>
      <c r="K12" s="267">
        <v>5304</v>
      </c>
      <c r="L12" s="268">
        <v>83</v>
      </c>
      <c r="M12" s="269">
        <v>953</v>
      </c>
      <c r="N12" s="270">
        <v>-91.3</v>
      </c>
    </row>
    <row r="13" spans="1:16" ht="13.5" customHeight="1">
      <c r="A13" s="248"/>
      <c r="B13" s="244"/>
      <c r="C13" s="244"/>
      <c r="D13" s="244"/>
      <c r="E13" s="244"/>
      <c r="F13" s="244"/>
      <c r="G13" s="1119" t="s">
        <v>484</v>
      </c>
      <c r="H13" s="1120"/>
      <c r="I13" s="1120"/>
      <c r="J13" s="1121"/>
      <c r="K13" s="267" t="s">
        <v>485</v>
      </c>
      <c r="L13" s="268" t="s">
        <v>485</v>
      </c>
      <c r="M13" s="269">
        <v>2</v>
      </c>
      <c r="N13" s="270" t="s">
        <v>485</v>
      </c>
    </row>
    <row r="14" spans="1:16" ht="13.5" customHeight="1">
      <c r="A14" s="248"/>
      <c r="B14" s="244"/>
      <c r="C14" s="244"/>
      <c r="D14" s="244"/>
      <c r="E14" s="244"/>
      <c r="F14" s="244"/>
      <c r="G14" s="1119" t="s">
        <v>486</v>
      </c>
      <c r="H14" s="1120"/>
      <c r="I14" s="1120"/>
      <c r="J14" s="1121"/>
      <c r="K14" s="267">
        <v>318644</v>
      </c>
      <c r="L14" s="268">
        <v>4982</v>
      </c>
      <c r="M14" s="269">
        <v>2887</v>
      </c>
      <c r="N14" s="270">
        <v>72.599999999999994</v>
      </c>
    </row>
    <row r="15" spans="1:16" ht="13.5" customHeight="1">
      <c r="A15" s="248"/>
      <c r="B15" s="244"/>
      <c r="C15" s="244"/>
      <c r="D15" s="244"/>
      <c r="E15" s="244"/>
      <c r="F15" s="244"/>
      <c r="G15" s="1119" t="s">
        <v>487</v>
      </c>
      <c r="H15" s="1120"/>
      <c r="I15" s="1120"/>
      <c r="J15" s="1121"/>
      <c r="K15" s="267">
        <v>39528</v>
      </c>
      <c r="L15" s="268">
        <v>618</v>
      </c>
      <c r="M15" s="269">
        <v>1642</v>
      </c>
      <c r="N15" s="270">
        <v>-62.4</v>
      </c>
    </row>
    <row r="16" spans="1:16">
      <c r="A16" s="248"/>
      <c r="B16" s="244"/>
      <c r="C16" s="244"/>
      <c r="D16" s="244"/>
      <c r="E16" s="244"/>
      <c r="F16" s="244"/>
      <c r="G16" s="1122" t="s">
        <v>488</v>
      </c>
      <c r="H16" s="1123"/>
      <c r="I16" s="1123"/>
      <c r="J16" s="1124"/>
      <c r="K16" s="268">
        <v>-232831</v>
      </c>
      <c r="L16" s="268">
        <v>-3641</v>
      </c>
      <c r="M16" s="269">
        <v>-6965</v>
      </c>
      <c r="N16" s="270">
        <v>-47.7</v>
      </c>
    </row>
    <row r="17" spans="1:16">
      <c r="A17" s="248"/>
      <c r="B17" s="244"/>
      <c r="C17" s="244"/>
      <c r="D17" s="244"/>
      <c r="E17" s="244"/>
      <c r="F17" s="244"/>
      <c r="G17" s="1122" t="s">
        <v>169</v>
      </c>
      <c r="H17" s="1123"/>
      <c r="I17" s="1123"/>
      <c r="J17" s="1124"/>
      <c r="K17" s="268">
        <v>4749968</v>
      </c>
      <c r="L17" s="268">
        <v>74273</v>
      </c>
      <c r="M17" s="269">
        <v>73685</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5.79</v>
      </c>
      <c r="L21" s="281">
        <v>7.13</v>
      </c>
      <c r="M21" s="282">
        <v>-1.34</v>
      </c>
      <c r="N21" s="249"/>
      <c r="O21" s="283"/>
      <c r="P21" s="279"/>
    </row>
    <row r="22" spans="1:16" s="284" customFormat="1">
      <c r="A22" s="279"/>
      <c r="B22" s="249"/>
      <c r="C22" s="249"/>
      <c r="D22" s="249"/>
      <c r="E22" s="249"/>
      <c r="F22" s="249"/>
      <c r="G22" s="1114" t="s">
        <v>494</v>
      </c>
      <c r="H22" s="1115"/>
      <c r="I22" s="1115"/>
      <c r="J22" s="1116"/>
      <c r="K22" s="285">
        <v>98.3</v>
      </c>
      <c r="L22" s="286">
        <v>98.1</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2867550</v>
      </c>
      <c r="L32" s="294">
        <v>44838</v>
      </c>
      <c r="M32" s="295">
        <v>43359</v>
      </c>
      <c r="N32" s="296">
        <v>3.4</v>
      </c>
    </row>
    <row r="33" spans="1:16" ht="13.5" customHeight="1">
      <c r="A33" s="248"/>
      <c r="B33" s="244"/>
      <c r="C33" s="244"/>
      <c r="D33" s="244"/>
      <c r="E33" s="244"/>
      <c r="F33" s="244"/>
      <c r="G33" s="1130" t="s">
        <v>498</v>
      </c>
      <c r="H33" s="1131"/>
      <c r="I33" s="1131"/>
      <c r="J33" s="1132"/>
      <c r="K33" s="294" t="s">
        <v>485</v>
      </c>
      <c r="L33" s="294" t="s">
        <v>485</v>
      </c>
      <c r="M33" s="295">
        <v>0</v>
      </c>
      <c r="N33" s="296" t="s">
        <v>485</v>
      </c>
    </row>
    <row r="34" spans="1:16" ht="27" customHeight="1">
      <c r="A34" s="248"/>
      <c r="B34" s="244"/>
      <c r="C34" s="244"/>
      <c r="D34" s="244"/>
      <c r="E34" s="244"/>
      <c r="F34" s="244"/>
      <c r="G34" s="1130" t="s">
        <v>499</v>
      </c>
      <c r="H34" s="1131"/>
      <c r="I34" s="1131"/>
      <c r="J34" s="1132"/>
      <c r="K34" s="294" t="s">
        <v>485</v>
      </c>
      <c r="L34" s="294" t="s">
        <v>485</v>
      </c>
      <c r="M34" s="295">
        <v>39</v>
      </c>
      <c r="N34" s="296" t="s">
        <v>485</v>
      </c>
    </row>
    <row r="35" spans="1:16" ht="27" customHeight="1">
      <c r="A35" s="248"/>
      <c r="B35" s="244"/>
      <c r="C35" s="244"/>
      <c r="D35" s="244"/>
      <c r="E35" s="244"/>
      <c r="F35" s="244"/>
      <c r="G35" s="1130" t="s">
        <v>500</v>
      </c>
      <c r="H35" s="1131"/>
      <c r="I35" s="1131"/>
      <c r="J35" s="1132"/>
      <c r="K35" s="294">
        <v>458347</v>
      </c>
      <c r="L35" s="294">
        <v>7167</v>
      </c>
      <c r="M35" s="295">
        <v>11806</v>
      </c>
      <c r="N35" s="296">
        <v>-39.299999999999997</v>
      </c>
    </row>
    <row r="36" spans="1:16" ht="27" customHeight="1">
      <c r="A36" s="248"/>
      <c r="B36" s="244"/>
      <c r="C36" s="244"/>
      <c r="D36" s="244"/>
      <c r="E36" s="244"/>
      <c r="F36" s="244"/>
      <c r="G36" s="1130" t="s">
        <v>501</v>
      </c>
      <c r="H36" s="1131"/>
      <c r="I36" s="1131"/>
      <c r="J36" s="1132"/>
      <c r="K36" s="294">
        <v>26911</v>
      </c>
      <c r="L36" s="294">
        <v>421</v>
      </c>
      <c r="M36" s="295">
        <v>1910</v>
      </c>
      <c r="N36" s="296">
        <v>-78</v>
      </c>
    </row>
    <row r="37" spans="1:16" ht="13.5" customHeight="1">
      <c r="A37" s="248"/>
      <c r="B37" s="244"/>
      <c r="C37" s="244"/>
      <c r="D37" s="244"/>
      <c r="E37" s="244"/>
      <c r="F37" s="244"/>
      <c r="G37" s="1130" t="s">
        <v>502</v>
      </c>
      <c r="H37" s="1131"/>
      <c r="I37" s="1131"/>
      <c r="J37" s="1132"/>
      <c r="K37" s="294">
        <v>81634</v>
      </c>
      <c r="L37" s="294">
        <v>1276</v>
      </c>
      <c r="M37" s="295">
        <v>1129</v>
      </c>
      <c r="N37" s="296">
        <v>13</v>
      </c>
    </row>
    <row r="38" spans="1:16" ht="27" customHeight="1">
      <c r="A38" s="248"/>
      <c r="B38" s="244"/>
      <c r="C38" s="244"/>
      <c r="D38" s="244"/>
      <c r="E38" s="244"/>
      <c r="F38" s="244"/>
      <c r="G38" s="1133" t="s">
        <v>503</v>
      </c>
      <c r="H38" s="1134"/>
      <c r="I38" s="1134"/>
      <c r="J38" s="1135"/>
      <c r="K38" s="297">
        <v>400</v>
      </c>
      <c r="L38" s="297">
        <v>6</v>
      </c>
      <c r="M38" s="298">
        <v>5</v>
      </c>
      <c r="N38" s="299">
        <v>20</v>
      </c>
      <c r="O38" s="293"/>
    </row>
    <row r="39" spans="1:16">
      <c r="A39" s="248"/>
      <c r="B39" s="244"/>
      <c r="C39" s="244"/>
      <c r="D39" s="244"/>
      <c r="E39" s="244"/>
      <c r="F39" s="244"/>
      <c r="G39" s="1133" t="s">
        <v>504</v>
      </c>
      <c r="H39" s="1134"/>
      <c r="I39" s="1134"/>
      <c r="J39" s="1135"/>
      <c r="K39" s="300">
        <v>-668661</v>
      </c>
      <c r="L39" s="300">
        <v>-10456</v>
      </c>
      <c r="M39" s="301">
        <v>-5126</v>
      </c>
      <c r="N39" s="302">
        <v>104</v>
      </c>
      <c r="O39" s="293"/>
    </row>
    <row r="40" spans="1:16" ht="27" customHeight="1">
      <c r="A40" s="248"/>
      <c r="B40" s="244"/>
      <c r="C40" s="244"/>
      <c r="D40" s="244"/>
      <c r="E40" s="244"/>
      <c r="F40" s="244"/>
      <c r="G40" s="1130" t="s">
        <v>505</v>
      </c>
      <c r="H40" s="1131"/>
      <c r="I40" s="1131"/>
      <c r="J40" s="1132"/>
      <c r="K40" s="300">
        <v>-1501126</v>
      </c>
      <c r="L40" s="300">
        <v>-23472</v>
      </c>
      <c r="M40" s="301">
        <v>-37205</v>
      </c>
      <c r="N40" s="302">
        <v>-36.9</v>
      </c>
      <c r="O40" s="293"/>
    </row>
    <row r="41" spans="1:16">
      <c r="A41" s="248"/>
      <c r="B41" s="244"/>
      <c r="C41" s="244"/>
      <c r="D41" s="244"/>
      <c r="E41" s="244"/>
      <c r="F41" s="244"/>
      <c r="G41" s="1136" t="s">
        <v>280</v>
      </c>
      <c r="H41" s="1137"/>
      <c r="I41" s="1137"/>
      <c r="J41" s="1138"/>
      <c r="K41" s="294">
        <v>1265055</v>
      </c>
      <c r="L41" s="300">
        <v>19781</v>
      </c>
      <c r="M41" s="301">
        <v>15917</v>
      </c>
      <c r="N41" s="302">
        <v>24.3</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2646284</v>
      </c>
      <c r="J51" s="320">
        <v>40841</v>
      </c>
      <c r="K51" s="321">
        <v>26.4</v>
      </c>
      <c r="L51" s="322">
        <v>61882</v>
      </c>
      <c r="M51" s="323">
        <v>6.7</v>
      </c>
      <c r="N51" s="324">
        <v>19.7</v>
      </c>
    </row>
    <row r="52" spans="1:14">
      <c r="A52" s="248"/>
      <c r="B52" s="244"/>
      <c r="C52" s="244"/>
      <c r="D52" s="244"/>
      <c r="E52" s="244"/>
      <c r="F52" s="244"/>
      <c r="G52" s="325"/>
      <c r="H52" s="326" t="s">
        <v>516</v>
      </c>
      <c r="I52" s="327">
        <v>1631054</v>
      </c>
      <c r="J52" s="328">
        <v>25173</v>
      </c>
      <c r="K52" s="329">
        <v>0.4</v>
      </c>
      <c r="L52" s="330">
        <v>32175</v>
      </c>
      <c r="M52" s="331">
        <v>0</v>
      </c>
      <c r="N52" s="332">
        <v>0.4</v>
      </c>
    </row>
    <row r="53" spans="1:14">
      <c r="A53" s="248"/>
      <c r="B53" s="244"/>
      <c r="C53" s="244"/>
      <c r="D53" s="244"/>
      <c r="E53" s="244"/>
      <c r="F53" s="244"/>
      <c r="G53" s="310" t="s">
        <v>517</v>
      </c>
      <c r="H53" s="311"/>
      <c r="I53" s="319">
        <v>1151877</v>
      </c>
      <c r="J53" s="320">
        <v>17876</v>
      </c>
      <c r="K53" s="321">
        <v>-56.2</v>
      </c>
      <c r="L53" s="322">
        <v>47569</v>
      </c>
      <c r="M53" s="323">
        <v>-23.1</v>
      </c>
      <c r="N53" s="324">
        <v>-33.1</v>
      </c>
    </row>
    <row r="54" spans="1:14">
      <c r="A54" s="248"/>
      <c r="B54" s="244"/>
      <c r="C54" s="244"/>
      <c r="D54" s="244"/>
      <c r="E54" s="244"/>
      <c r="F54" s="244"/>
      <c r="G54" s="325"/>
      <c r="H54" s="326" t="s">
        <v>516</v>
      </c>
      <c r="I54" s="327">
        <v>968892</v>
      </c>
      <c r="J54" s="328">
        <v>15037</v>
      </c>
      <c r="K54" s="329">
        <v>-40.299999999999997</v>
      </c>
      <c r="L54" s="330">
        <v>26255</v>
      </c>
      <c r="M54" s="331">
        <v>-18.399999999999999</v>
      </c>
      <c r="N54" s="332">
        <v>-21.9</v>
      </c>
    </row>
    <row r="55" spans="1:14">
      <c r="A55" s="248"/>
      <c r="B55" s="244"/>
      <c r="C55" s="244"/>
      <c r="D55" s="244"/>
      <c r="E55" s="244"/>
      <c r="F55" s="244"/>
      <c r="G55" s="310" t="s">
        <v>518</v>
      </c>
      <c r="H55" s="311"/>
      <c r="I55" s="319">
        <v>1871360</v>
      </c>
      <c r="J55" s="320">
        <v>28974</v>
      </c>
      <c r="K55" s="321">
        <v>62.1</v>
      </c>
      <c r="L55" s="322">
        <v>50880</v>
      </c>
      <c r="M55" s="323">
        <v>7</v>
      </c>
      <c r="N55" s="324">
        <v>55.1</v>
      </c>
    </row>
    <row r="56" spans="1:14">
      <c r="A56" s="248"/>
      <c r="B56" s="244"/>
      <c r="C56" s="244"/>
      <c r="D56" s="244"/>
      <c r="E56" s="244"/>
      <c r="F56" s="244"/>
      <c r="G56" s="325"/>
      <c r="H56" s="326" t="s">
        <v>516</v>
      </c>
      <c r="I56" s="327">
        <v>1424730</v>
      </c>
      <c r="J56" s="328">
        <v>22059</v>
      </c>
      <c r="K56" s="329">
        <v>46.7</v>
      </c>
      <c r="L56" s="330">
        <v>26879</v>
      </c>
      <c r="M56" s="331">
        <v>2.4</v>
      </c>
      <c r="N56" s="332">
        <v>44.3</v>
      </c>
    </row>
    <row r="57" spans="1:14">
      <c r="A57" s="248"/>
      <c r="B57" s="244"/>
      <c r="C57" s="244"/>
      <c r="D57" s="244"/>
      <c r="E57" s="244"/>
      <c r="F57" s="244"/>
      <c r="G57" s="310" t="s">
        <v>519</v>
      </c>
      <c r="H57" s="311"/>
      <c r="I57" s="319">
        <v>1166417</v>
      </c>
      <c r="J57" s="320">
        <v>18092</v>
      </c>
      <c r="K57" s="321">
        <v>-37.6</v>
      </c>
      <c r="L57" s="322">
        <v>63956</v>
      </c>
      <c r="M57" s="323">
        <v>25.7</v>
      </c>
      <c r="N57" s="324">
        <v>-63.3</v>
      </c>
    </row>
    <row r="58" spans="1:14">
      <c r="A58" s="248"/>
      <c r="B58" s="244"/>
      <c r="C58" s="244"/>
      <c r="D58" s="244"/>
      <c r="E58" s="244"/>
      <c r="F58" s="244"/>
      <c r="G58" s="325"/>
      <c r="H58" s="326" t="s">
        <v>516</v>
      </c>
      <c r="I58" s="327">
        <v>345582</v>
      </c>
      <c r="J58" s="328">
        <v>5360</v>
      </c>
      <c r="K58" s="329">
        <v>-75.7</v>
      </c>
      <c r="L58" s="330">
        <v>29239</v>
      </c>
      <c r="M58" s="331">
        <v>8.8000000000000007</v>
      </c>
      <c r="N58" s="332">
        <v>-84.5</v>
      </c>
    </row>
    <row r="59" spans="1:14">
      <c r="A59" s="248"/>
      <c r="B59" s="244"/>
      <c r="C59" s="244"/>
      <c r="D59" s="244"/>
      <c r="E59" s="244"/>
      <c r="F59" s="244"/>
      <c r="G59" s="310" t="s">
        <v>520</v>
      </c>
      <c r="H59" s="311"/>
      <c r="I59" s="319">
        <v>959465</v>
      </c>
      <c r="J59" s="320">
        <v>15003</v>
      </c>
      <c r="K59" s="321">
        <v>-17.100000000000001</v>
      </c>
      <c r="L59" s="322">
        <v>66255</v>
      </c>
      <c r="M59" s="323">
        <v>3.6</v>
      </c>
      <c r="N59" s="324">
        <v>-20.7</v>
      </c>
    </row>
    <row r="60" spans="1:14">
      <c r="A60" s="248"/>
      <c r="B60" s="244"/>
      <c r="C60" s="244"/>
      <c r="D60" s="244"/>
      <c r="E60" s="244"/>
      <c r="F60" s="244"/>
      <c r="G60" s="325"/>
      <c r="H60" s="326" t="s">
        <v>516</v>
      </c>
      <c r="I60" s="333">
        <v>614961</v>
      </c>
      <c r="J60" s="328">
        <v>9616</v>
      </c>
      <c r="K60" s="329">
        <v>79.400000000000006</v>
      </c>
      <c r="L60" s="330">
        <v>31822</v>
      </c>
      <c r="M60" s="331">
        <v>8.8000000000000007</v>
      </c>
      <c r="N60" s="332">
        <v>70.599999999999994</v>
      </c>
    </row>
    <row r="61" spans="1:14">
      <c r="A61" s="248"/>
      <c r="B61" s="244"/>
      <c r="C61" s="244"/>
      <c r="D61" s="244"/>
      <c r="E61" s="244"/>
      <c r="F61" s="244"/>
      <c r="G61" s="310" t="s">
        <v>521</v>
      </c>
      <c r="H61" s="334"/>
      <c r="I61" s="335">
        <v>1559081</v>
      </c>
      <c r="J61" s="336">
        <v>24157</v>
      </c>
      <c r="K61" s="337">
        <v>-4.5</v>
      </c>
      <c r="L61" s="338">
        <v>58108</v>
      </c>
      <c r="M61" s="339">
        <v>4</v>
      </c>
      <c r="N61" s="324">
        <v>-8.5</v>
      </c>
    </row>
    <row r="62" spans="1:14">
      <c r="A62" s="248"/>
      <c r="B62" s="244"/>
      <c r="C62" s="244"/>
      <c r="D62" s="244"/>
      <c r="E62" s="244"/>
      <c r="F62" s="244"/>
      <c r="G62" s="325"/>
      <c r="H62" s="326" t="s">
        <v>516</v>
      </c>
      <c r="I62" s="327">
        <v>997044</v>
      </c>
      <c r="J62" s="328">
        <v>15449</v>
      </c>
      <c r="K62" s="329">
        <v>2.1</v>
      </c>
      <c r="L62" s="330">
        <v>29274</v>
      </c>
      <c r="M62" s="331">
        <v>0.3</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t="s">
        <v>485</v>
      </c>
      <c r="G47" s="12" t="s">
        <v>485</v>
      </c>
      <c r="H47" s="12" t="s">
        <v>485</v>
      </c>
      <c r="I47" s="12" t="s">
        <v>485</v>
      </c>
      <c r="J47" s="13" t="s">
        <v>485</v>
      </c>
    </row>
    <row r="48" spans="2:10" ht="57.75" customHeight="1">
      <c r="B48" s="14"/>
      <c r="C48" s="1141" t="s">
        <v>4</v>
      </c>
      <c r="D48" s="1141"/>
      <c r="E48" s="1142"/>
      <c r="F48" s="15">
        <v>4.16</v>
      </c>
      <c r="G48" s="16">
        <v>6.6</v>
      </c>
      <c r="H48" s="16">
        <v>3.36</v>
      </c>
      <c r="I48" s="16">
        <v>3.56</v>
      </c>
      <c r="J48" s="17">
        <v>0.72</v>
      </c>
    </row>
    <row r="49" spans="2:10" ht="57.75" customHeight="1" thickBot="1">
      <c r="B49" s="18"/>
      <c r="C49" s="1143" t="s">
        <v>5</v>
      </c>
      <c r="D49" s="1143"/>
      <c r="E49" s="1144"/>
      <c r="F49" s="19">
        <v>4.26</v>
      </c>
      <c r="G49" s="20">
        <v>2.44</v>
      </c>
      <c r="H49" s="20" t="s">
        <v>528</v>
      </c>
      <c r="I49" s="20">
        <v>0.26</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530</v>
      </c>
      <c r="D34" s="1151"/>
      <c r="E34" s="1152"/>
      <c r="F34" s="32" t="s">
        <v>531</v>
      </c>
      <c r="G34" s="33" t="s">
        <v>532</v>
      </c>
      <c r="H34" s="33" t="s">
        <v>533</v>
      </c>
      <c r="I34" s="33" t="s">
        <v>534</v>
      </c>
      <c r="J34" s="34" t="s">
        <v>535</v>
      </c>
      <c r="K34" s="22"/>
      <c r="L34" s="22"/>
      <c r="M34" s="22"/>
      <c r="N34" s="22"/>
      <c r="O34" s="22"/>
      <c r="P34" s="22"/>
    </row>
    <row r="35" spans="1:16" ht="39" customHeight="1">
      <c r="A35" s="22"/>
      <c r="B35" s="35"/>
      <c r="C35" s="1145" t="s">
        <v>536</v>
      </c>
      <c r="D35" s="1146"/>
      <c r="E35" s="1147"/>
      <c r="F35" s="36">
        <v>3.98</v>
      </c>
      <c r="G35" s="37">
        <v>5.71</v>
      </c>
      <c r="H35" s="37">
        <v>7.42</v>
      </c>
      <c r="I35" s="37">
        <v>8.48</v>
      </c>
      <c r="J35" s="38">
        <v>9.51</v>
      </c>
      <c r="K35" s="22"/>
      <c r="L35" s="22"/>
      <c r="M35" s="22"/>
      <c r="N35" s="22"/>
      <c r="O35" s="22"/>
      <c r="P35" s="22"/>
    </row>
    <row r="36" spans="1:16" ht="39" customHeight="1">
      <c r="A36" s="22"/>
      <c r="B36" s="35"/>
      <c r="C36" s="1145" t="s">
        <v>537</v>
      </c>
      <c r="D36" s="1146"/>
      <c r="E36" s="1147"/>
      <c r="F36" s="36">
        <v>4.1500000000000004</v>
      </c>
      <c r="G36" s="37">
        <v>6.59</v>
      </c>
      <c r="H36" s="37">
        <v>3.35</v>
      </c>
      <c r="I36" s="37">
        <v>3.55</v>
      </c>
      <c r="J36" s="38">
        <v>0.72</v>
      </c>
      <c r="K36" s="22"/>
      <c r="L36" s="22"/>
      <c r="M36" s="22"/>
      <c r="N36" s="22"/>
      <c r="O36" s="22"/>
      <c r="P36" s="22"/>
    </row>
    <row r="37" spans="1:16" ht="39" customHeight="1">
      <c r="A37" s="22"/>
      <c r="B37" s="35"/>
      <c r="C37" s="1145" t="s">
        <v>538</v>
      </c>
      <c r="D37" s="1146"/>
      <c r="E37" s="1147"/>
      <c r="F37" s="36">
        <v>0.12</v>
      </c>
      <c r="G37" s="37">
        <v>0.1</v>
      </c>
      <c r="H37" s="37">
        <v>0.13</v>
      </c>
      <c r="I37" s="37">
        <v>0.68</v>
      </c>
      <c r="J37" s="38">
        <v>0.15</v>
      </c>
      <c r="K37" s="22"/>
      <c r="L37" s="22"/>
      <c r="M37" s="22"/>
      <c r="N37" s="22"/>
      <c r="O37" s="22"/>
      <c r="P37" s="22"/>
    </row>
    <row r="38" spans="1:16" ht="39" customHeight="1">
      <c r="A38" s="22"/>
      <c r="B38" s="35"/>
      <c r="C38" s="1145" t="s">
        <v>539</v>
      </c>
      <c r="D38" s="1146"/>
      <c r="E38" s="1147"/>
      <c r="F38" s="36">
        <v>0.1</v>
      </c>
      <c r="G38" s="37">
        <v>0.11</v>
      </c>
      <c r="H38" s="37">
        <v>0.13</v>
      </c>
      <c r="I38" s="37">
        <v>0.12</v>
      </c>
      <c r="J38" s="38">
        <v>0.13</v>
      </c>
      <c r="K38" s="22"/>
      <c r="L38" s="22"/>
      <c r="M38" s="22"/>
      <c r="N38" s="22"/>
      <c r="O38" s="22"/>
      <c r="P38" s="22"/>
    </row>
    <row r="39" spans="1:16" ht="39" customHeight="1">
      <c r="A39" s="22"/>
      <c r="B39" s="35"/>
      <c r="C39" s="1145" t="s">
        <v>540</v>
      </c>
      <c r="D39" s="1146"/>
      <c r="E39" s="1147"/>
      <c r="F39" s="36">
        <v>0</v>
      </c>
      <c r="G39" s="37">
        <v>0</v>
      </c>
      <c r="H39" s="37">
        <v>0</v>
      </c>
      <c r="I39" s="37">
        <v>0</v>
      </c>
      <c r="J39" s="38">
        <v>0</v>
      </c>
      <c r="K39" s="22"/>
      <c r="L39" s="22"/>
      <c r="M39" s="22"/>
      <c r="N39" s="22"/>
      <c r="O39" s="22"/>
      <c r="P39" s="22"/>
    </row>
    <row r="40" spans="1:16" ht="39" customHeight="1">
      <c r="A40" s="22"/>
      <c r="B40" s="35"/>
      <c r="C40" s="1145" t="s">
        <v>541</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542</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543</v>
      </c>
      <c r="D43" s="1149"/>
      <c r="E43" s="1150"/>
      <c r="F43" s="41">
        <v>0</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2488</v>
      </c>
      <c r="L45" s="60">
        <v>2452</v>
      </c>
      <c r="M45" s="60">
        <v>2475</v>
      </c>
      <c r="N45" s="60">
        <v>2683</v>
      </c>
      <c r="O45" s="61">
        <v>2868</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505</v>
      </c>
      <c r="L48" s="64">
        <v>483</v>
      </c>
      <c r="M48" s="64">
        <v>494</v>
      </c>
      <c r="N48" s="64">
        <v>541</v>
      </c>
      <c r="O48" s="65">
        <v>458</v>
      </c>
      <c r="P48" s="48"/>
      <c r="Q48" s="48"/>
      <c r="R48" s="48"/>
      <c r="S48" s="48"/>
      <c r="T48" s="48"/>
      <c r="U48" s="48"/>
    </row>
    <row r="49" spans="1:21" ht="30.75" customHeight="1">
      <c r="A49" s="48"/>
      <c r="B49" s="1163"/>
      <c r="C49" s="1164"/>
      <c r="D49" s="62"/>
      <c r="E49" s="1155" t="s">
        <v>16</v>
      </c>
      <c r="F49" s="1155"/>
      <c r="G49" s="1155"/>
      <c r="H49" s="1155"/>
      <c r="I49" s="1155"/>
      <c r="J49" s="1156"/>
      <c r="K49" s="63">
        <v>37</v>
      </c>
      <c r="L49" s="64">
        <v>4</v>
      </c>
      <c r="M49" s="64">
        <v>8</v>
      </c>
      <c r="N49" s="64">
        <v>19</v>
      </c>
      <c r="O49" s="65">
        <v>27</v>
      </c>
      <c r="P49" s="48"/>
      <c r="Q49" s="48"/>
      <c r="R49" s="48"/>
      <c r="S49" s="48"/>
      <c r="T49" s="48"/>
      <c r="U49" s="48"/>
    </row>
    <row r="50" spans="1:21" ht="30.75" customHeight="1">
      <c r="A50" s="48"/>
      <c r="B50" s="1163"/>
      <c r="C50" s="1164"/>
      <c r="D50" s="62"/>
      <c r="E50" s="1155" t="s">
        <v>17</v>
      </c>
      <c r="F50" s="1155"/>
      <c r="G50" s="1155"/>
      <c r="H50" s="1155"/>
      <c r="I50" s="1155"/>
      <c r="J50" s="1156"/>
      <c r="K50" s="63">
        <v>81</v>
      </c>
      <c r="L50" s="64">
        <v>79</v>
      </c>
      <c r="M50" s="64">
        <v>79</v>
      </c>
      <c r="N50" s="64">
        <v>79</v>
      </c>
      <c r="O50" s="65">
        <v>82</v>
      </c>
      <c r="P50" s="48"/>
      <c r="Q50" s="48"/>
      <c r="R50" s="48"/>
      <c r="S50" s="48"/>
      <c r="T50" s="48"/>
      <c r="U50" s="48"/>
    </row>
    <row r="51" spans="1:21" ht="30.75" customHeight="1">
      <c r="A51" s="48"/>
      <c r="B51" s="1165"/>
      <c r="C51" s="1166"/>
      <c r="D51" s="66"/>
      <c r="E51" s="1155" t="s">
        <v>18</v>
      </c>
      <c r="F51" s="1155"/>
      <c r="G51" s="1155"/>
      <c r="H51" s="1155"/>
      <c r="I51" s="1155"/>
      <c r="J51" s="1156"/>
      <c r="K51" s="63">
        <v>8</v>
      </c>
      <c r="L51" s="64">
        <v>6</v>
      </c>
      <c r="M51" s="64">
        <v>2</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2032</v>
      </c>
      <c r="L52" s="64">
        <v>2137</v>
      </c>
      <c r="M52" s="64">
        <v>2084</v>
      </c>
      <c r="N52" s="64">
        <v>2104</v>
      </c>
      <c r="O52" s="65">
        <v>2171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1087</v>
      </c>
      <c r="L53" s="69">
        <v>887</v>
      </c>
      <c r="M53" s="69">
        <v>974</v>
      </c>
      <c r="N53" s="69">
        <v>1219</v>
      </c>
      <c r="O53" s="70">
        <v>1264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2016-04-26T00:12:35Z</cp:lastPrinted>
  <dcterms:created xsi:type="dcterms:W3CDTF">2016-02-15T01:45:48Z</dcterms:created>
  <dcterms:modified xsi:type="dcterms:W3CDTF">2016-05-09T08:12:24Z</dcterms:modified>
</cp:coreProperties>
</file>