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AM35" i="9"/>
  <c r="CO34" i="9"/>
  <c r="BW34" i="9"/>
  <c r="C34" i="9"/>
  <c r="C35" i="9" s="1"/>
  <c r="C36" i="9" s="1"/>
  <c r="U34" i="9" l="1"/>
  <c r="U35"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<sst xmlns="http://schemas.openxmlformats.org/spreadsheetml/2006/main" count="1016" uniqueCount="554">
  <si>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</si>
  <si>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</si>
  <si>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</si>
  <si>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</si>
  <si>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</si>
  <si>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</si>
  <si>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</si>
  <si>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</si>
  <si>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</si>
  <si>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</si>
  <si>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</si>
  <si>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</si>
  <si>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</si>
  <si>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</si>
  <si>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</si>
  <si>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</si>
  <si>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</si>
  <si>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</si>
  <si>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</si>
  <si>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</si>
  <si>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</si>
  <si>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</si>
  <si>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</si>
  <si>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</si>
  <si>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</si>
  <si>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</si>
  <si>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</si>
  <si>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</si>
  <si>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</si>
  <si>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</si>
  <si>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</si>
  <si>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</si>
  <si>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</si>
  <si>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</si>
  <si>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</si>
  <si>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</si>
  <si>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</si>
  <si>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</si>
  <si>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</si>
  <si>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</si>
  <si>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</si>
  <si>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</si>
  <si>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</si>
  <si>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</si>
  <si>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</si>
  <si>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</si>
  <si>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</si>
  <si>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</si>
  <si>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</si>
  <si>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</si>
  <si>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</si>
  <si>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</si>
  <si>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</si>
  <si>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</si>
  <si>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</si>
  <si>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</si>
  <si>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</si>
  <si>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</si>
  <si>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</si>
  <si>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</si>
  <si>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</si>
  <si>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</si>
  <si>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</si>
  <si>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</si>
  <si>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</si>
  <si>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</si>
  <si>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</si>
  <si>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</si>
  <si>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</si>
  <si>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</si>
  <si>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</si>
  <si>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</si>
  <si>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</si>
  <si>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</si>
  <si>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</si>
  <si>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</si>
  <si>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</si>
  <si>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</si>
  <si>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</si>
  <si>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</si>
  <si>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</si>
  <si>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</si>
  <si>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</si>
  <si>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</si>
  <si>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</si>
  <si>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</si>
  <si>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</si>
  <si>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</si>
  <si>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</si>
  <si>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</si>
  <si>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</si>
  <si>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</si>
  <si>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</si>
  <si>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</si>
  <si>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</si>
  <si>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</si>
  <si>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</si>
  <si>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</si>
  <si>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</si>
  <si>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</si>
  <si>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</si>
  <si>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</si>
  <si>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</si>
  <si>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</si>
  <si>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</si>
  <si>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</si>
  <si>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</si>
  <si>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</si>
  <si>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</si>
  <si>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</si>
  <si>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</si>
  <si>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</si>
  <si>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</si>
  <si>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</si>
  <si>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</si>
  <si>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</si>
  <si>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</si>
  <si>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</si>
  <si>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</si>
  <si>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</si>
  <si>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</si>
  <si>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</si>
  <si>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</si>
  <si>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</si>
  <si>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</si>
  <si>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</si>
  <si>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</si>
  <si>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</si>
  <si>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</si>
  <si>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</si>
  <si>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</si>
  <si>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</si>
  <si>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</si>
  <si>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</si>
  <si>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</si>
  <si>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</si>
  <si>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</si>
  <si>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</si>
  <si>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</si>
  <si>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</si>
  <si>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</si>
  <si>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</si>
  <si>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</si>
  <si>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</si>
  <si>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</si>
  <si>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</si>
  <si>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</si>
  <si>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</si>
  <si>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</si>
  <si>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</si>
  <si>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</si>
  <si>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</si>
  <si>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</si>
  <si>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</si>
  <si>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</si>
  <si>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</si>
  <si>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</si>
  <si>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</si>
  <si>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</si>
  <si>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</si>
  <si>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</si>
  <si>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</si>
  <si>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</si>
  <si>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</si>
  <si>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</si>
  <si>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</si>
  <si>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</si>
  <si>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</si>
  <si>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</si>
  <si>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</si>
  <si>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</si>
  <si>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</si>
  <si>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</si>
  <si>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</si>
  <si>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</si>
  <si>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</si>
  <si>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</si>
  <si>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</si>
  <si>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</si>
  <si>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</si>
  <si>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</si>
  <si>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</si>
  <si>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</si>
  <si>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</si>
  <si>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</si>
  <si>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</si>
  <si>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</si>
  <si>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</si>
  <si>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</si>
  <si>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</si>
  <si>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</si>
  <si>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</si>
  <si>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</si>
  <si>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</si>
  <si>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大阪府門真市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</si>
  <si>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</si>
  <si>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</si>
  <si>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</si>
  <si>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</si>
  <si>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</si>
  <si>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</si>
  <si>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</si>
  <si>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</si>
  <si>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</si>
  <si>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</si>
  <si>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</si>
  <si>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</si>
  <si>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</si>
  <si>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</si>
  <si>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</si>
  <si>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</si>
  <si>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</si>
  <si>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</si>
  <si>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</si>
  <si>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</si>
  <si>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</si>
  <si>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</si>
  <si>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</si>
  <si>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</si>
  <si>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</si>
  <si>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</si>
  <si>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</si>
  <si>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</si>
  <si>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</si>
  <si>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</si>
  <si>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</si>
  <si>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</si>
  <si>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</si>
  <si>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</si>
  <si>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</si>
  <si>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</si>
  <si>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</si>
  <si>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</si>
  <si>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</si>
  <si>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</si>
  <si>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</si>
  <si>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</si>
  <si>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</si>
  <si>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</si>
  <si>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</si>
  <si>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</si>
  <si>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</si>
  <si>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</si>
  <si>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</si>
  <si>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</si>
  <si>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</si>
  <si>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</si>
  <si>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</si>
  <si>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</si>
  <si>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</si>
  <si>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</si>
  <si>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</si>
  <si>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</si>
  <si>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</si>
  <si>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</si>
  <si>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</si>
  <si>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</si>
  <si>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</si>
  <si>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</si>
  <si>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</si>
  <si>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</si>
  <si>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</si>
  <si>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</si>
  <si>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</si>
  <si>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</si>
  <si>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</si>
  <si>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</si>
  <si>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</si>
  <si>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</si>
  <si>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</si>
  <si>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</si>
  <si>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</si>
  <si>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</si>
  <si>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</si>
  <si>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</si>
  <si>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</si>
  <si>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</si>
  <si>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</si>
  <si>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</si>
  <si>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</si>
  <si>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</si>
  <si>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</si>
  <si>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</si>
  <si>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</si>
  <si>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</si>
  <si>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</si>
  <si>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</si>
  <si>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</si>
  <si>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</si>
  <si>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</si>
  <si>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</si>
  <si>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</si>
  <si>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</si>
  <si>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</si>
  <si>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</si>
  <si>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</si>
  <si>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</si>
  <si>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</si>
  <si>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</si>
  <si>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</si>
  <si>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</si>
  <si>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</si>
  <si>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</si>
  <si>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</si>
  <si>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</si>
  <si>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</si>
  <si>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</si>
  <si>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</si>
  <si>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</si>
  <si>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</si>
  <si>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</si>
  <si>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</si>
  <si>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</si>
  <si>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</si>
  <si>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</si>
  <si>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</si>
  <si>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</si>
  <si>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</si>
  <si>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</si>
  <si>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</si>
  <si>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</si>
  <si>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</si>
  <si>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</si>
  <si>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</si>
  <si>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</si>
  <si>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</si>
  <si>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</si>
  <si>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</si>
  <si>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</si>
  <si>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</si>
  <si>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</si>
  <si>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</si>
  <si>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</si>
  <si>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</si>
  <si>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</si>
  <si>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</si>
  <si>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</si>
  <si>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</si>
  <si>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</si>
  <si>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</si>
  <si>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</si>
  <si>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</si>
  <si>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</si>
  <si>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大阪府門真市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</si>
  <si>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</si>
  <si>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</si>
  <si>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</si>
  <si>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</si>
  <si>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</si>
  <si>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</si>
  <si>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</si>
  <si>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</si>
  <si>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</si>
  <si>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</si>
  <si>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</si>
  <si>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</si>
  <si>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</si>
  <si>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</si>
  <si>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</si>
  <si>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</si>
  <si>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</si>
  <si>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</si>
  <si>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</si>
  <si>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</si>
  <si>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</si>
  <si>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</si>
  <si>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</si>
  <si>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</si>
  <si>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</si>
  <si>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</si>
  <si>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</si>
  <si>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</si>
  <si>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</si>
  <si>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</si>
  <si>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</si>
  <si>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</si>
  <si>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</si>
  <si>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</si>
  <si>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</si>
  <si>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</si>
  <si>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</si>
  <si>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</si>
  <si>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</si>
  <si>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</si>
  <si>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</si>
  <si>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</si>
  <si>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</si>
  <si>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</si>
  <si>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</si>
  <si>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</si>
  <si>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</si>
  <si>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</si>
  <si>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</si>
  <si>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</si>
  <si>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</si>
  <si>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</si>
  <si>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</si>
  <si>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</si>
  <si>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</si>
  <si>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</si>
  <si>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</si>
  <si>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</si>
  <si>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</si>
  <si>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</si>
  <si>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</si>
  <si>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</si>
  <si>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</si>
  <si>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</si>
  <si>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</si>
  <si>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</si>
  <si>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</si>
  <si>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</si>
  <si>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</si>
  <si>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</si>
  <si>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</si>
  <si>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</si>
  <si>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</si>
  <si>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</si>
  <si>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</si>
  <si>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</si>
  <si>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</si>
  <si>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</si>
  <si>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</si>
  <si>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</si>
  <si>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</si>
  <si>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</si>
  <si>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</si>
  <si>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</si>
  <si>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</si>
  <si>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</si>
  <si>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</si>
  <si>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</si>
  <si>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</si>
  <si>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</si>
  <si>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</si>
  <si>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</si>
  <si>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</si>
  <si>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</si>
  <si>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</si>
  <si>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</si>
  <si>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</si>
  <si>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</si>
  <si>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</si>
  <si>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</si>
  <si>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</si>
  <si>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</si>
  <si>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</si>
  <si>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</si>
  <si>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</si>
  <si>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</si>
  <si>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</si>
  <si>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</si>
  <si>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</si>
  <si>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</si>
  <si>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</si>
  <si>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</si>
  <si>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</si>
  <si>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</si>
  <si>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</si>
  <si>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</si>
  <si>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</si>
  <si>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</si>
  <si>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</si>
  <si>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</si>
  <si>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</si>
  <si>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</si>
  <si>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</si>
  <si>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</si>
  <si>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</si>
  <si>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</si>
  <si>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</si>
  <si>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</si>
  <si>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</si>
  <si>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</si>
  <si>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</si>
  <si>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</si>
  <si>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</si>
  <si>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</si>
  <si>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</si>
  <si>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</si>
  <si>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</si>
  <si>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</si>
  <si>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</si>
  <si>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</si>
  <si>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</si>
  <si>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</si>
  <si>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</si>
  <si>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</si>
  <si>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</si>
  <si>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</si>
  <si>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</si>
  <si>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</si>
  <si>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</si>
  <si>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</si>
  <si>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</si>
  <si>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</si>
  <si>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</si>
  <si>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</si>
  <si>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</si>
  <si>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</si>
  <si>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</si>
  <si>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</si>
  <si>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</si>
  <si>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</si>
  <si>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</si>
  <si>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</si>
  <si>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</si>
  <si>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</si>
  <si>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</si>
  <si>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</si>
  <si>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</si>
  <si>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</si>
  <si>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</si>
  <si>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</si>
  <si>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</si>
  <si>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</si>
  <si>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</si>
  <si>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</si>
  <si>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</si>
  <si>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</si>
  <si>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</si>
  <si>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</si>
  <si>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7.69</t>
  </si>
  <si>
    <t>▲ 0.17</t>
  </si>
  <si>
    <t>▲ 0.03</t>
  </si>
  <si>
    <t>国民健康保険事業特別会計</t>
  </si>
  <si>
    <t>▲ 18.53</t>
  </si>
  <si>
    <t>▲ 15.20</t>
  </si>
  <si>
    <t>▲ 12.06</t>
  </si>
  <si>
    <t>▲ 9.64</t>
  </si>
  <si>
    <t>▲ 8.10</t>
  </si>
  <si>
    <t>水道事業会計</t>
  </si>
  <si>
    <t>一般会計</t>
  </si>
  <si>
    <t>公共下水道事業特別会計</t>
  </si>
  <si>
    <t>後期高齢者医療事業特別会計</t>
  </si>
  <si>
    <t>都市開発資金特別会計</t>
  </si>
  <si>
    <t>公共用地先行取得事業特別会計</t>
  </si>
  <si>
    <t>その他会計（赤字）</t>
  </si>
  <si>
    <t>その他会計（黒字）</t>
  </si>
  <si>
    <t>-</t>
    <phoneticPr fontId="2"/>
  </si>
  <si>
    <t>-</t>
    <phoneticPr fontId="2"/>
  </si>
  <si>
    <t>守口市門真市消防組合</t>
    <rPh sb="0" eb="3">
      <t>モリグチシ</t>
    </rPh>
    <rPh sb="3" eb="6">
      <t>カドマシ</t>
    </rPh>
    <rPh sb="6" eb="8">
      <t>ショウボウ</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</si>
  <si>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</si>
  <si>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</si>
  <si>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淀川左岸水防事務組合</t>
    <rPh sb="0" eb="2">
      <t>ヨドガワ</t>
    </rPh>
    <rPh sb="2" eb="4">
      <t>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</si>
  <si>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</si>
  <si>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</si>
  <si>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</si>
  <si>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</si>
  <si>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</si>
  <si>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</si>
  <si>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</si>
  <si>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</si>
  <si>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門真都市開発ビル</t>
    <rPh sb="0" eb="2">
      <t>カドマ</t>
    </rPh>
    <rPh sb="2" eb="4">
      <t>トシ</t>
    </rPh>
    <rPh sb="4" eb="6">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</si>
</sst>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20265</c:v>
                </c:pt>
                <c:pt idx="1">
                  <c:v>30395</c:v>
                </c:pt>
                <c:pt idx="2">
                  <c:v>35792</c:v>
                </c:pt>
                <c:pt idx="3">
                  <c:v>40767</c:v>
                </c:pt>
                <c:pt idx="4">
                  <c:v>29551</c:v>
                </c:pt>
              </c:numCache>
            </c:numRef>
          </c:val>
          <c:smooth val="0"/>
        </c:ser>
        <c:dLbls>
          <c:showLegendKey val="0"/>
          <c:showVal val="0"/>
          <c:showCatName val="0"/>
          <c:showSerName val="0"/>
          <c:showPercent val="0"/>
          <c:showBubbleSize val="0"/>
        </c:dLbls>
        <c:marker val="1"/>
        <c:smooth val="0"/>
        <c:axId val="86890368"/>
        <c:axId val="86892544"/>
      </c:lineChart>
      <c:catAx>
        <c:axId val="8689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892544"/>
        <c:crosses val="autoZero"/>
        <c:auto val="1"/>
        <c:lblAlgn val="ctr"/>
        <c:lblOffset val="100"/>
        <c:tickLblSkip val="1"/>
        <c:tickMarkSkip val="1"/>
        <c:noMultiLvlLbl val="0"/>
      </c:catAx>
      <c:valAx>
        <c:axId val="86892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89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2.74</c:v>
                </c:pt>
                <c:pt idx="1">
                  <c:v>0.42</c:v>
                </c:pt>
                <c:pt idx="2">
                  <c:v>0.96</c:v>
                </c:pt>
                <c:pt idx="3">
                  <c:v>0.99</c:v>
                </c:pt>
                <c:pt idx="4">
                  <c:v>1.55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12.53</c:v>
                </c:pt>
                <c:pt idx="1">
                  <c:v>6.94</c:v>
                </c:pt>
                <c:pt idx="2">
                  <c:v>6.08</c:v>
                </c:pt>
                <c:pt idx="3">
                  <c:v>5.92</c:v>
                </c:pt>
                <c:pt idx="4">
                  <c:v>6.42</c:v>
                </c:pt>
              </c:numCache>
            </c:numRef>
          </c:val>
        </c:ser>
        <c:dLbls>
          <c:showLegendKey val="0"/>
          <c:showVal val="0"/>
          <c:showCatName val="0"/>
          <c:showSerName val="0"/>
          <c:showPercent val="0"/>
          <c:showBubbleSize val="0"/>
        </c:dLbls>
        <c:gapWidth val="250"/>
        <c:overlap val="100"/>
        <c:axId val="97921664"/>
        <c:axId val="9793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3.85</c:v>
                </c:pt>
                <c:pt idx="1">
                  <c:v>-7.69</c:v>
                </c:pt>
                <c:pt idx="2">
                  <c:v>-0.17</c:v>
                </c:pt>
                <c:pt idx="3">
                  <c:v>-0.03</c:v>
                </c:pt>
                <c:pt idx="4">
                  <c:v>1.07</c:v>
                </c:pt>
              </c:numCache>
            </c:numRef>
          </c:val>
          <c:smooth val="0"/>
        </c:ser>
        <c:dLbls>
          <c:showLegendKey val="0"/>
          <c:showVal val="0"/>
          <c:showCatName val="0"/>
          <c:showSerName val="0"/>
          <c:showPercent val="0"/>
          <c:showBubbleSize val="0"/>
        </c:dLbls>
        <c:marker val="1"/>
        <c:smooth val="0"/>
        <c:axId val="97921664"/>
        <c:axId val="97932032"/>
      </c:lineChart>
      <c:catAx>
        <c:axId val="979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932032"/>
        <c:crosses val="autoZero"/>
        <c:auto val="1"/>
        <c:lblAlgn val="ctr"/>
        <c:lblOffset val="100"/>
        <c:tickLblSkip val="1"/>
        <c:tickMarkSkip val="1"/>
        <c:noMultiLvlLbl val="0"/>
      </c:catAx>
      <c:valAx>
        <c:axId val="9793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0.19</c:v>
                </c:pt>
                <c:pt idx="4">
                  <c:v>#N/A</c:v>
                </c:pt>
                <c:pt idx="5">
                  <c:v>0.26</c:v>
                </c:pt>
                <c:pt idx="6">
                  <c:v>#N/A</c:v>
                </c:pt>
                <c:pt idx="7">
                  <c:v>0.23</c:v>
                </c:pt>
                <c:pt idx="8">
                  <c:v>#N/A</c:v>
                </c:pt>
                <c:pt idx="9">
                  <c:v>0.27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0.74</c:v>
                </c:pt>
                <c:pt idx="2">
                  <c:v>#N/A</c:v>
                </c:pt>
                <c:pt idx="3">
                  <c:v>0.65</c:v>
                </c:pt>
                <c:pt idx="4">
                  <c:v>#N/A</c:v>
                </c:pt>
                <c:pt idx="5">
                  <c:v>0.51</c:v>
                </c:pt>
                <c:pt idx="6">
                  <c:v>#N/A</c:v>
                </c:pt>
                <c:pt idx="7">
                  <c:v>0.4</c:v>
                </c:pt>
                <c:pt idx="8">
                  <c:v>#N/A</c:v>
                </c:pt>
                <c:pt idx="9">
                  <c:v>0.56000000000000005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2.74</c:v>
                </c:pt>
                <c:pt idx="2">
                  <c:v>#N/A</c:v>
                </c:pt>
                <c:pt idx="3">
                  <c:v>0.42</c:v>
                </c:pt>
                <c:pt idx="4">
                  <c:v>#N/A</c:v>
                </c:pt>
                <c:pt idx="5">
                  <c:v>0.95</c:v>
                </c:pt>
                <c:pt idx="6">
                  <c:v>#N/A</c:v>
                </c:pt>
                <c:pt idx="7">
                  <c:v>0.98</c:v>
                </c:pt>
                <c:pt idx="8">
                  <c:v>#N/A</c:v>
                </c:pt>
                <c:pt idx="9">
                  <c:v>1.54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6.32</c:v>
                </c:pt>
                <c:pt idx="2">
                  <c:v>#N/A</c:v>
                </c:pt>
                <c:pt idx="3">
                  <c:v>7.76</c:v>
                </c:pt>
                <c:pt idx="4">
                  <c:v>#N/A</c:v>
                </c:pt>
                <c:pt idx="5">
                  <c:v>8.65</c:v>
                </c:pt>
                <c:pt idx="6">
                  <c:v>#N/A</c:v>
                </c:pt>
                <c:pt idx="7">
                  <c:v>10.31</c:v>
                </c:pt>
                <c:pt idx="8">
                  <c:v>#N/A</c:v>
                </c:pt>
                <c:pt idx="9">
                  <c:v>10.79</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18.53</c:v>
                </c:pt>
                <c:pt idx="1">
                  <c:v>#N/A</c:v>
                </c:pt>
                <c:pt idx="2">
                  <c:v>15.2</c:v>
                </c:pt>
                <c:pt idx="3">
                  <c:v>#N/A</c:v>
                </c:pt>
                <c:pt idx="4">
                  <c:v>12.06</c:v>
                </c:pt>
                <c:pt idx="5">
                  <c:v>#N/A</c:v>
                </c:pt>
                <c:pt idx="6">
                  <c:v>9.64</c:v>
                </c:pt>
                <c:pt idx="7">
                  <c:v>#N/A</c:v>
                </c:pt>
                <c:pt idx="8">
                  <c:v>8.1</c:v>
                </c:pt>
                <c:pt idx="9">
                  <c:v>#N/A</c:v>
                </c:pt>
              </c:numCache>
            </c:numRef>
          </c:val>
        </c:ser>
        <c:dLbls>
          <c:showLegendKey val="0"/>
          <c:showVal val="0"/>
          <c:showCatName val="0"/>
          <c:showSerName val="0"/>
          <c:showPercent val="0"/>
          <c:showBubbleSize val="0"/>
        </c:dLbls>
        <c:gapWidth val="150"/>
        <c:overlap val="100"/>
        <c:axId val="97629312"/>
        <c:axId val="97630848"/>
      </c:barChart>
      <c:catAx>
        <c:axId val="976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30848"/>
        <c:crosses val="autoZero"/>
        <c:auto val="1"/>
        <c:lblAlgn val="ctr"/>
        <c:lblOffset val="100"/>
        <c:tickLblSkip val="1"/>
        <c:tickMarkSkip val="1"/>
        <c:noMultiLvlLbl val="0"/>
      </c:catAx>
      <c:valAx>
        <c:axId val="9763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2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4977</c:v>
                </c:pt>
                <c:pt idx="5">
                  <c:v>4871</c:v>
                </c:pt>
                <c:pt idx="8">
                  <c:v>4849</c:v>
                </c:pt>
                <c:pt idx="11">
                  <c:v>4897</c:v>
                </c:pt>
                <c:pt idx="14">
                  <c:v>5095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48</c:v>
                </c:pt>
                <c:pt idx="9">
                  <c:v>48</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c:v>
                </c:pt>
                <c:pt idx="3">
                  <c:v>24</c:v>
                </c:pt>
                <c:pt idx="6">
                  <c:v>25</c:v>
                </c:pt>
                <c:pt idx="9">
                  <c:v>40</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1517</c:v>
                </c:pt>
                <c:pt idx="3">
                  <c:v>1561</c:v>
                </c:pt>
                <c:pt idx="6">
                  <c:v>1536</c:v>
                </c:pt>
                <c:pt idx="9">
                  <c:v>1591</c:v>
                </c:pt>
                <c:pt idx="12">
                  <c:v>1765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5030</c:v>
                </c:pt>
                <c:pt idx="3">
                  <c:v>4844</c:v>
                </c:pt>
                <c:pt idx="6">
                  <c:v>4857</c:v>
                </c:pt>
                <c:pt idx="9">
                  <c:v>5068</c:v>
                </c:pt>
                <c:pt idx="12">
                  <c:v>4952</c:v>
                </c:pt>
              </c:numCache>
            </c:numRef>
          </c:val>
        </c:ser>
        <c:dLbls>
          <c:showLegendKey val="0"/>
          <c:showVal val="0"/>
          <c:showCatName val="0"/>
          <c:showSerName val="0"/>
          <c:showPercent val="0"/>
          <c:showBubbleSize val="0"/>
        </c:dLbls>
        <c:gapWidth val="100"/>
        <c:overlap val="100"/>
        <c:axId val="92250112"/>
        <c:axId val="9225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1592</c:v>
                </c:pt>
                <c:pt idx="2">
                  <c:v>#N/A</c:v>
                </c:pt>
                <c:pt idx="3">
                  <c:v>#N/A</c:v>
                </c:pt>
                <c:pt idx="4">
                  <c:v>1558</c:v>
                </c:pt>
                <c:pt idx="5">
                  <c:v>#N/A</c:v>
                </c:pt>
                <c:pt idx="6">
                  <c:v>#N/A</c:v>
                </c:pt>
                <c:pt idx="7">
                  <c:v>1617</c:v>
                </c:pt>
                <c:pt idx="8">
                  <c:v>#N/A</c:v>
                </c:pt>
                <c:pt idx="9">
                  <c:v>#N/A</c:v>
                </c:pt>
                <c:pt idx="10">
                  <c:v>1851</c:v>
                </c:pt>
                <c:pt idx="11">
                  <c:v>#N/A</c:v>
                </c:pt>
                <c:pt idx="12">
                  <c:v>#N/A</c:v>
                </c:pt>
                <c:pt idx="13">
                  <c:v>1724</c:v>
                </c:pt>
                <c:pt idx="14">
                  <c:v>#N/A</c:v>
                </c:pt>
              </c:numCache>
            </c:numRef>
          </c:val>
          <c:smooth val="0"/>
        </c:ser>
        <c:dLbls>
          <c:showLegendKey val="0"/>
          <c:showVal val="0"/>
          <c:showCatName val="0"/>
          <c:showSerName val="0"/>
          <c:showPercent val="0"/>
          <c:showBubbleSize val="0"/>
        </c:dLbls>
        <c:marker val="1"/>
        <c:smooth val="0"/>
        <c:axId val="92250112"/>
        <c:axId val="92252032"/>
      </c:lineChart>
      <c:catAx>
        <c:axId val="922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2032"/>
        <c:crosses val="autoZero"/>
        <c:auto val="1"/>
        <c:lblAlgn val="ctr"/>
        <c:lblOffset val="100"/>
        <c:tickLblSkip val="1"/>
        <c:tickMarkSkip val="1"/>
        <c:noMultiLvlLbl val="0"/>
      </c:catAx>
      <c:valAx>
        <c:axId val="9225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42547</c:v>
                </c:pt>
                <c:pt idx="5">
                  <c:v>43603</c:v>
                </c:pt>
                <c:pt idx="8">
                  <c:v>44480</c:v>
                </c:pt>
                <c:pt idx="11">
                  <c:v>45118</c:v>
                </c:pt>
                <c:pt idx="14">
                  <c:v>45627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19405</c:v>
                </c:pt>
                <c:pt idx="5">
                  <c:v>19541</c:v>
                </c:pt>
                <c:pt idx="8">
                  <c:v>19377</c:v>
                </c:pt>
                <c:pt idx="11">
                  <c:v>18650</c:v>
                </c:pt>
                <c:pt idx="14">
                  <c:v>18439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6942</c:v>
                </c:pt>
                <c:pt idx="5">
                  <c:v>7197</c:v>
                </c:pt>
                <c:pt idx="8">
                  <c:v>6341</c:v>
                </c:pt>
                <c:pt idx="11">
                  <c:v>7066</c:v>
                </c:pt>
                <c:pt idx="14">
                  <c:v>7212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2189</c:v>
                </c:pt>
                <c:pt idx="3">
                  <c:v>1603</c:v>
                </c:pt>
                <c:pt idx="6">
                  <c:v>443</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5970</c:v>
                </c:pt>
                <c:pt idx="3">
                  <c:v>5455</c:v>
                </c:pt>
                <c:pt idx="6">
                  <c:v>5078</c:v>
                </c:pt>
                <c:pt idx="9">
                  <c:v>4837</c:v>
                </c:pt>
                <c:pt idx="12">
                  <c:v>4650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166</c:v>
                </c:pt>
                <c:pt idx="3">
                  <c:v>257</c:v>
                </c:pt>
                <c:pt idx="6">
                  <c:v>431</c:v>
                </c:pt>
                <c:pt idx="9">
                  <c:v>647</c:v>
                </c:pt>
                <c:pt idx="12">
                  <c:v>616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27474</c:v>
                </c:pt>
                <c:pt idx="3">
                  <c:v>26984</c:v>
                </c:pt>
                <c:pt idx="6">
                  <c:v>27263</c:v>
                </c:pt>
                <c:pt idx="9">
                  <c:v>26819</c:v>
                </c:pt>
                <c:pt idx="12">
                  <c:v>27643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3580</c:v>
                </c:pt>
                <c:pt idx="3">
                  <c:v>4374</c:v>
                </c:pt>
                <c:pt idx="6">
                  <c:v>900</c:v>
                </c:pt>
                <c:pt idx="9">
                  <c:v>836</c:v>
                </c:pt>
                <c:pt idx="12">
                  <c:v>772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42165</c:v>
                </c:pt>
                <c:pt idx="3">
                  <c:v>42505</c:v>
                </c:pt>
                <c:pt idx="6">
                  <c:v>46879</c:v>
                </c:pt>
                <c:pt idx="9">
                  <c:v>47637</c:v>
                </c:pt>
                <c:pt idx="12">
                  <c:v>47762</c:v>
                </c:pt>
              </c:numCache>
            </c:numRef>
          </c:val>
        </c:ser>
        <c:dLbls>
          <c:showLegendKey val="0"/>
          <c:showVal val="0"/>
          <c:showCatName val="0"/>
          <c:showSerName val="0"/>
          <c:showPercent val="0"/>
          <c:showBubbleSize val="0"/>
        </c:dLbls>
        <c:gapWidth val="100"/>
        <c:overlap val="100"/>
        <c:axId val="97552256"/>
        <c:axId val="9757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12650</c:v>
                </c:pt>
                <c:pt idx="2">
                  <c:v>#N/A</c:v>
                </c:pt>
                <c:pt idx="3">
                  <c:v>#N/A</c:v>
                </c:pt>
                <c:pt idx="4">
                  <c:v>10838</c:v>
                </c:pt>
                <c:pt idx="5">
                  <c:v>#N/A</c:v>
                </c:pt>
                <c:pt idx="6">
                  <c:v>#N/A</c:v>
                </c:pt>
                <c:pt idx="7">
                  <c:v>10796</c:v>
                </c:pt>
                <c:pt idx="8">
                  <c:v>#N/A</c:v>
                </c:pt>
                <c:pt idx="9">
                  <c:v>#N/A</c:v>
                </c:pt>
                <c:pt idx="10">
                  <c:v>9943</c:v>
                </c:pt>
                <c:pt idx="11">
                  <c:v>#N/A</c:v>
                </c:pt>
                <c:pt idx="12">
                  <c:v>#N/A</c:v>
                </c:pt>
                <c:pt idx="13">
                  <c:v>10166</c:v>
                </c:pt>
                <c:pt idx="14">
                  <c:v>#N/A</c:v>
                </c:pt>
              </c:numCache>
            </c:numRef>
          </c:val>
          <c:smooth val="0"/>
        </c:ser>
        <c:dLbls>
          <c:showLegendKey val="0"/>
          <c:showVal val="0"/>
          <c:showCatName val="0"/>
          <c:showSerName val="0"/>
          <c:showPercent val="0"/>
          <c:showBubbleSize val="0"/>
        </c:dLbls>
        <c:marker val="1"/>
        <c:smooth val="0"/>
        <c:axId val="97552256"/>
        <c:axId val="97570816"/>
      </c:lineChart>
      <c:catAx>
        <c:axId val="9755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570816"/>
        <c:crosses val="autoZero"/>
        <c:auto val="1"/>
        <c:lblAlgn val="ctr"/>
        <c:lblOffset val="100"/>
        <c:tickLblSkip val="1"/>
        <c:tickMarkSkip val="1"/>
        <c:noMultiLvlLbl val="0"/>
      </c:catAx>
      <c:valAx>
        <c:axId val="9757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5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126,603
123,857
12.30
51,305,907
50,796,945
417,238
26,978,018
47,762,046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財政力指数については、景気が緩やかに回復している影響などを受け、法人市民税が増加したことなどにより、市税収入が増加したものの、社会保障関係経費の増加もあり、前年度に引き続き、類似団体及び大阪府平均を下回り、対前年度比では現状維持となった。</a:t>
          </a:r>
          <a:endParaRPr kumimoji="1" lang="en-US" altLang="ja-JP" sz="1050">
            <a:latin typeface="ＭＳ Ｐゴシック"/>
          </a:endParaRPr>
        </a:p>
        <a:p>
          <a:r>
            <a:rPr kumimoji="1" lang="ja-JP" altLang="en-US" sz="1050">
              <a:latin typeface="ＭＳ Ｐゴシック"/>
            </a:rPr>
            <a:t>　将来的にも人口の減少による市税収入の増加が見込めないことや、高齢化による社会保障関係経費のさらなる増加が予測されるため、引き続き、財政健全化計画に基づき、事務事業の見直しなどによる、経常経費の縮減を図るとともに、公共施設等総合管理計画策定に向けた取組みを通じて、施設の維持管理などに要する経費の見直しを積極的に実施し、強固な財政基盤を構築する。また、市税徴収率のさらなる向上など、歳入確保についても継続して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163285</xdr:rowOff>
    </xdr:to>
    <xdr:cxnSp macro="">
      <xdr:nvCxnSpPr>
        <xdr:cNvPr id="72" name="直線コネクタ 71"/>
        <xdr:cNvCxnSpPr/>
      </xdr:nvCxnSpPr>
      <xdr:spPr>
        <a:xfrm>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146050</xdr:rowOff>
    </xdr:to>
    <xdr:cxnSp macro="">
      <xdr:nvCxnSpPr>
        <xdr:cNvPr id="75" name="直線コネクタ 74"/>
        <xdr:cNvCxnSpPr/>
      </xdr:nvCxnSpPr>
      <xdr:spPr>
        <a:xfrm>
          <a:off x="2336800" y="729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8" name="直線コネクタ 77"/>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7" name="テキスト ボックス 96"/>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　</a:t>
          </a:r>
          <a:r>
            <a:rPr kumimoji="1" lang="ja-JP" altLang="en-US" sz="1000">
              <a:latin typeface="ＭＳ Ｐゴシック"/>
            </a:rPr>
            <a:t>経常収支比率については、前年度に引き続き、類似団体及び大阪府平均を上回り、対前年度比で</a:t>
          </a:r>
          <a:r>
            <a:rPr kumimoji="1" lang="en-US" altLang="ja-JP" sz="1000">
              <a:latin typeface="ＭＳ Ｐゴシック"/>
            </a:rPr>
            <a:t>1.3</a:t>
          </a:r>
          <a:r>
            <a:rPr kumimoji="1" lang="ja-JP" altLang="en-US" sz="1000">
              <a:latin typeface="ＭＳ Ｐゴシック"/>
            </a:rPr>
            <a:t>ポイントの悪化となった。</a:t>
          </a:r>
        </a:p>
        <a:p>
          <a:r>
            <a:rPr kumimoji="1" lang="ja-JP" altLang="en-US" sz="1000">
              <a:latin typeface="ＭＳ Ｐゴシック"/>
            </a:rPr>
            <a:t>　経常一般財源については、景気が緩やかに回復している影響などを受け、法人市民税が増加したことなどにより市税収入が増加し、全体として対前年度比で約</a:t>
          </a:r>
          <a:r>
            <a:rPr kumimoji="1" lang="en-US" altLang="ja-JP" sz="1000">
              <a:latin typeface="ＭＳ Ｐゴシック"/>
            </a:rPr>
            <a:t>1</a:t>
          </a:r>
          <a:r>
            <a:rPr kumimoji="1" lang="ja-JP" altLang="en-US" sz="1000">
              <a:latin typeface="ＭＳ Ｐゴシック"/>
            </a:rPr>
            <a:t>億</a:t>
          </a:r>
          <a:r>
            <a:rPr kumimoji="1" lang="en-US" altLang="ja-JP" sz="1000">
              <a:latin typeface="ＭＳ Ｐゴシック"/>
            </a:rPr>
            <a:t>9</a:t>
          </a:r>
          <a:r>
            <a:rPr kumimoji="1" lang="ja-JP" altLang="en-US" sz="1000">
              <a:latin typeface="ＭＳ Ｐゴシック"/>
            </a:rPr>
            <a:t>千万円の増加となった。</a:t>
          </a:r>
        </a:p>
        <a:p>
          <a:r>
            <a:rPr kumimoji="1" lang="ja-JP" altLang="en-US" sz="1000">
              <a:latin typeface="ＭＳ Ｐゴシック"/>
            </a:rPr>
            <a:t>　経常経費充当一般財源については、人件費に係るものについては</a:t>
          </a:r>
          <a:r>
            <a:rPr kumimoji="1" lang="en-US" altLang="ja-JP" sz="1000">
              <a:latin typeface="ＭＳ Ｐゴシック"/>
            </a:rPr>
            <a:t>0.4</a:t>
          </a:r>
          <a:r>
            <a:rPr kumimoji="1" lang="ja-JP" altLang="en-US" sz="1000">
              <a:latin typeface="ＭＳ Ｐゴシック"/>
            </a:rPr>
            <a:t>ポイントの悪化、物件費に係るものについては</a:t>
          </a:r>
          <a:r>
            <a:rPr kumimoji="1" lang="en-US" altLang="ja-JP" sz="1000">
              <a:latin typeface="ＭＳ Ｐゴシック"/>
            </a:rPr>
            <a:t>0.5</a:t>
          </a:r>
          <a:r>
            <a:rPr kumimoji="1" lang="ja-JP" altLang="en-US" sz="1000">
              <a:latin typeface="ＭＳ Ｐゴシック"/>
            </a:rPr>
            <a:t>ポイントの悪化、扶助費に係るものについては</a:t>
          </a:r>
          <a:r>
            <a:rPr kumimoji="1" lang="en-US" altLang="ja-JP" sz="1000">
              <a:latin typeface="ＭＳ Ｐゴシック"/>
            </a:rPr>
            <a:t>0.7</a:t>
          </a:r>
          <a:r>
            <a:rPr kumimoji="1" lang="ja-JP" altLang="en-US" sz="1000">
              <a:latin typeface="ＭＳ Ｐゴシック"/>
            </a:rPr>
            <a:t>ポイントの改善、補助費等に係るものについては</a:t>
          </a:r>
          <a:r>
            <a:rPr kumimoji="1" lang="en-US" altLang="ja-JP" sz="1000">
              <a:latin typeface="ＭＳ Ｐゴシック"/>
            </a:rPr>
            <a:t>0.9</a:t>
          </a:r>
          <a:r>
            <a:rPr kumimoji="1" lang="ja-JP" altLang="en-US" sz="1000">
              <a:latin typeface="ＭＳ Ｐゴシック"/>
            </a:rPr>
            <a:t>ポイントの悪化、繰出金に係るものについて</a:t>
          </a:r>
          <a:r>
            <a:rPr kumimoji="1" lang="en-US" altLang="ja-JP" sz="1000">
              <a:latin typeface="ＭＳ Ｐゴシック"/>
            </a:rPr>
            <a:t>0.7</a:t>
          </a:r>
          <a:r>
            <a:rPr kumimoji="1" lang="ja-JP" altLang="en-US" sz="1000">
              <a:latin typeface="ＭＳ Ｐゴシック"/>
            </a:rPr>
            <a:t>ポイントの悪化、公債費に係るものについては</a:t>
          </a:r>
          <a:r>
            <a:rPr kumimoji="1" lang="en-US" altLang="ja-JP" sz="1000">
              <a:latin typeface="ＭＳ Ｐゴシック"/>
            </a:rPr>
            <a:t>0.5</a:t>
          </a:r>
          <a:r>
            <a:rPr kumimoji="1" lang="ja-JP" altLang="en-US" sz="1000">
              <a:latin typeface="ＭＳ Ｐゴシック"/>
            </a:rPr>
            <a:t>ポイントの改善となった。</a:t>
          </a:r>
          <a:endParaRPr kumimoji="1" lang="en-US" altLang="ja-JP" sz="1000">
            <a:latin typeface="ＭＳ Ｐゴシック"/>
          </a:endParaRPr>
        </a:p>
        <a:p>
          <a:r>
            <a:rPr kumimoji="1" lang="ja-JP" altLang="en-US" sz="1000">
              <a:latin typeface="ＭＳ Ｐゴシック"/>
            </a:rPr>
            <a:t>　現状において、類似団体及び大阪府平均よりも上回っているため、比率の改善を図るよう、事務事業の見直しなどによる、経常経費の削減に努める。</a:t>
          </a:r>
        </a:p>
        <a:p>
          <a:r>
            <a:rPr kumimoji="1" lang="ja-JP" altLang="en-US" sz="10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10414</xdr:rowOff>
    </xdr:to>
    <xdr:cxnSp macro="">
      <xdr:nvCxnSpPr>
        <xdr:cNvPr id="130" name="直線コネクタ 129"/>
        <xdr:cNvCxnSpPr/>
      </xdr:nvCxnSpPr>
      <xdr:spPr>
        <a:xfrm>
          <a:off x="4114800" y="1092047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49022</xdr:rowOff>
    </xdr:to>
    <xdr:cxnSp macro="">
      <xdr:nvCxnSpPr>
        <xdr:cNvPr id="133" name="直線コネクタ 132"/>
        <xdr:cNvCxnSpPr/>
      </xdr:nvCxnSpPr>
      <xdr:spPr>
        <a:xfrm flipV="1">
          <a:off x="3225800" y="109204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49022</xdr:rowOff>
    </xdr:to>
    <xdr:cxnSp macro="">
      <xdr:nvCxnSpPr>
        <xdr:cNvPr id="136" name="直線コネクタ 135"/>
        <xdr:cNvCxnSpPr/>
      </xdr:nvCxnSpPr>
      <xdr:spPr>
        <a:xfrm>
          <a:off x="2336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762</xdr:rowOff>
    </xdr:to>
    <xdr:cxnSp macro="">
      <xdr:nvCxnSpPr>
        <xdr:cNvPr id="139" name="直線コネクタ 138"/>
        <xdr:cNvCxnSpPr/>
      </xdr:nvCxnSpPr>
      <xdr:spPr>
        <a:xfrm>
          <a:off x="1447800" y="1089634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9" name="円/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1" name="円/楕円 150"/>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2" name="テキスト ボックス 151"/>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3" name="円/楕円 152"/>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4" name="テキスト ボックス 153"/>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5" name="円/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6" name="テキスト ボックス 155"/>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7" name="円/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物件費総額は、住民情報システムなどに係る委託料が増加したことなどにより全体として増加、人件費総額についても、国の要請に伴う職員給与の減額の終了及び人事院勧告による職員給与の増加などにより全体として増加となったものの、前年同様、類似団体及び大阪府平均を下回っている。</a:t>
          </a:r>
          <a:endParaRPr kumimoji="1" lang="en-US" altLang="ja-JP" sz="1100" baseline="0">
            <a:latin typeface="ＭＳ Ｐゴシック"/>
          </a:endParaRPr>
        </a:p>
        <a:p>
          <a:r>
            <a:rPr kumimoji="1" lang="ja-JP" altLang="en-US" sz="1100" baseline="0">
              <a:latin typeface="ＭＳ Ｐゴシック"/>
            </a:rPr>
            <a:t>　主な要因としては、人件費のうち正規職員に係るものについて、退職者の補充の抑制など、門真市定員適正化計画に基づく職員数の適正化を進めていることが挙げられる。</a:t>
          </a:r>
          <a:endParaRPr kumimoji="1" lang="en-US" altLang="ja-JP" sz="1100" baseline="0">
            <a:latin typeface="ＭＳ Ｐゴシック"/>
          </a:endParaRPr>
        </a:p>
        <a:p>
          <a:r>
            <a:rPr kumimoji="1" lang="ja-JP" altLang="en-US" sz="1100" baseline="0">
              <a:latin typeface="ＭＳ Ｐゴシック"/>
            </a:rPr>
            <a:t>　</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9201</xdr:rowOff>
    </xdr:from>
    <xdr:to>
      <xdr:col>7</xdr:col>
      <xdr:colOff>152400</xdr:colOff>
      <xdr:row>83</xdr:row>
      <xdr:rowOff>143346</xdr:rowOff>
    </xdr:to>
    <xdr:cxnSp macro="">
      <xdr:nvCxnSpPr>
        <xdr:cNvPr id="195" name="直線コネクタ 194"/>
        <xdr:cNvCxnSpPr/>
      </xdr:nvCxnSpPr>
      <xdr:spPr>
        <a:xfrm>
          <a:off x="4114800" y="14239551"/>
          <a:ext cx="838200" cy="1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9201</xdr:rowOff>
    </xdr:from>
    <xdr:to>
      <xdr:col>6</xdr:col>
      <xdr:colOff>0</xdr:colOff>
      <xdr:row>83</xdr:row>
      <xdr:rowOff>27505</xdr:rowOff>
    </xdr:to>
    <xdr:cxnSp macro="">
      <xdr:nvCxnSpPr>
        <xdr:cNvPr id="198" name="直線コネクタ 197"/>
        <xdr:cNvCxnSpPr/>
      </xdr:nvCxnSpPr>
      <xdr:spPr>
        <a:xfrm flipV="1">
          <a:off x="3225800" y="14239551"/>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27505</xdr:rowOff>
    </xdr:from>
    <xdr:to>
      <xdr:col>4</xdr:col>
      <xdr:colOff>482600</xdr:colOff>
      <xdr:row>83</xdr:row>
      <xdr:rowOff>164753</xdr:rowOff>
    </xdr:to>
    <xdr:cxnSp macro="">
      <xdr:nvCxnSpPr>
        <xdr:cNvPr id="201" name="直線コネクタ 200"/>
        <xdr:cNvCxnSpPr/>
      </xdr:nvCxnSpPr>
      <xdr:spPr>
        <a:xfrm flipV="1">
          <a:off x="2336800" y="14257855"/>
          <a:ext cx="8890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5048</xdr:rowOff>
    </xdr:from>
    <xdr:to>
      <xdr:col>3</xdr:col>
      <xdr:colOff>279400</xdr:colOff>
      <xdr:row>83</xdr:row>
      <xdr:rowOff>164753</xdr:rowOff>
    </xdr:to>
    <xdr:cxnSp macro="">
      <xdr:nvCxnSpPr>
        <xdr:cNvPr id="204" name="直線コネクタ 203"/>
        <xdr:cNvCxnSpPr/>
      </xdr:nvCxnSpPr>
      <xdr:spPr>
        <a:xfrm>
          <a:off x="1447800" y="14235398"/>
          <a:ext cx="889000" cy="15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133484</xdr:rowOff>
    </xdr:from>
    <xdr:ext cx="762000" cy="259045"/>
    <xdr:sp macro="" textlink="">
      <xdr:nvSpPr>
        <xdr:cNvPr id="208" name="テキスト ボックス 207"/>
        <xdr:cNvSpPr txBox="1"/>
      </xdr:nvSpPr>
      <xdr:spPr>
        <a:xfrm>
          <a:off x="1066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92546</xdr:rowOff>
    </xdr:from>
    <xdr:to>
      <xdr:col>7</xdr:col>
      <xdr:colOff>203200</xdr:colOff>
      <xdr:row>84</xdr:row>
      <xdr:rowOff>22696</xdr:rowOff>
    </xdr:to>
    <xdr:sp macro="" textlink="">
      <xdr:nvSpPr>
        <xdr:cNvPr id="214" name="円/楕円 213"/>
        <xdr:cNvSpPr/>
      </xdr:nvSpPr>
      <xdr:spPr>
        <a:xfrm>
          <a:off x="4902200" y="143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109073</xdr:rowOff>
    </xdr:from>
    <xdr:ext cx="762000" cy="259045"/>
    <xdr:sp macro="" textlink="">
      <xdr:nvSpPr>
        <xdr:cNvPr id="215" name="人件費・物件費等の状況該当値テキスト"/>
        <xdr:cNvSpPr txBox="1"/>
      </xdr:nvSpPr>
      <xdr:spPr>
        <a:xfrm>
          <a:off x="5041900" y="141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129851</xdr:rowOff>
    </xdr:from>
    <xdr:to>
      <xdr:col>6</xdr:col>
      <xdr:colOff>50800</xdr:colOff>
      <xdr:row>83</xdr:row>
      <xdr:rowOff>60001</xdr:rowOff>
    </xdr:to>
    <xdr:sp macro="" textlink="">
      <xdr:nvSpPr>
        <xdr:cNvPr id="216" name="円/楕円 215"/>
        <xdr:cNvSpPr/>
      </xdr:nvSpPr>
      <xdr:spPr>
        <a:xfrm>
          <a:off x="4064000" y="141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70178</xdr:rowOff>
    </xdr:from>
    <xdr:ext cx="736600" cy="259045"/>
    <xdr:sp macro="" textlink="">
      <xdr:nvSpPr>
        <xdr:cNvPr id="217" name="テキスト ボックス 216"/>
        <xdr:cNvSpPr txBox="1"/>
      </xdr:nvSpPr>
      <xdr:spPr>
        <a:xfrm>
          <a:off x="3733800" y="1395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148155</xdr:rowOff>
    </xdr:from>
    <xdr:to>
      <xdr:col>4</xdr:col>
      <xdr:colOff>533400</xdr:colOff>
      <xdr:row>83</xdr:row>
      <xdr:rowOff>78305</xdr:rowOff>
    </xdr:to>
    <xdr:sp macro="" textlink="">
      <xdr:nvSpPr>
        <xdr:cNvPr id="218" name="円/楕円 217"/>
        <xdr:cNvSpPr/>
      </xdr:nvSpPr>
      <xdr:spPr>
        <a:xfrm>
          <a:off x="3175000" y="142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88482</xdr:rowOff>
    </xdr:from>
    <xdr:ext cx="762000" cy="259045"/>
    <xdr:sp macro="" textlink="">
      <xdr:nvSpPr>
        <xdr:cNvPr id="219" name="テキスト ボックス 218"/>
        <xdr:cNvSpPr txBox="1"/>
      </xdr:nvSpPr>
      <xdr:spPr>
        <a:xfrm>
          <a:off x="2844800" y="1397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113953</xdr:rowOff>
    </xdr:from>
    <xdr:to>
      <xdr:col>3</xdr:col>
      <xdr:colOff>330200</xdr:colOff>
      <xdr:row>84</xdr:row>
      <xdr:rowOff>44103</xdr:rowOff>
    </xdr:to>
    <xdr:sp macro="" textlink="">
      <xdr:nvSpPr>
        <xdr:cNvPr id="220" name="円/楕円 219"/>
        <xdr:cNvSpPr/>
      </xdr:nvSpPr>
      <xdr:spPr>
        <a:xfrm>
          <a:off x="2286000" y="143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54280</xdr:rowOff>
    </xdr:from>
    <xdr:ext cx="762000" cy="259045"/>
    <xdr:sp macro="" textlink="">
      <xdr:nvSpPr>
        <xdr:cNvPr id="221" name="テキスト ボックス 220"/>
        <xdr:cNvSpPr txBox="1"/>
      </xdr:nvSpPr>
      <xdr:spPr>
        <a:xfrm>
          <a:off x="1955800" y="1411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125698</xdr:rowOff>
    </xdr:from>
    <xdr:to>
      <xdr:col>2</xdr:col>
      <xdr:colOff>127000</xdr:colOff>
      <xdr:row>83</xdr:row>
      <xdr:rowOff>55848</xdr:rowOff>
    </xdr:to>
    <xdr:sp macro="" textlink="">
      <xdr:nvSpPr>
        <xdr:cNvPr id="222" name="円/楕円 221"/>
        <xdr:cNvSpPr/>
      </xdr:nvSpPr>
      <xdr:spPr>
        <a:xfrm>
          <a:off x="1397000" y="141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66025</xdr:rowOff>
    </xdr:from>
    <xdr:ext cx="762000" cy="259045"/>
    <xdr:sp macro="" textlink="">
      <xdr:nvSpPr>
        <xdr:cNvPr id="223" name="テキスト ボックス 222"/>
        <xdr:cNvSpPr txBox="1"/>
      </xdr:nvSpPr>
      <xdr:spPr>
        <a:xfrm>
          <a:off x="1066800" y="139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ラスパイレス指数については、職員の採用及び退職、経験年数階層の変動などにより、平成</a:t>
          </a:r>
          <a:r>
            <a:rPr kumimoji="1" lang="en-US" altLang="ja-JP" sz="1100" baseline="0">
              <a:latin typeface="ＭＳ Ｐゴシック"/>
            </a:rPr>
            <a:t>26</a:t>
          </a:r>
          <a:r>
            <a:rPr kumimoji="1" lang="ja-JP" altLang="en-US" sz="1100" baseline="0">
              <a:latin typeface="ＭＳ Ｐゴシック"/>
            </a:rPr>
            <a:t>年度で</a:t>
          </a:r>
          <a:r>
            <a:rPr kumimoji="1" lang="en-US" altLang="ja-JP" sz="1100" baseline="0">
              <a:latin typeface="ＭＳ Ｐゴシック"/>
            </a:rPr>
            <a:t>97.6</a:t>
          </a:r>
          <a:r>
            <a:rPr kumimoji="1" lang="ja-JP" altLang="en-US" sz="1100" baseline="0">
              <a:latin typeface="ＭＳ Ｐゴシック"/>
            </a:rPr>
            <a:t>となり、対前年度比で</a:t>
          </a:r>
          <a:r>
            <a:rPr kumimoji="1" lang="en-US" altLang="ja-JP" sz="1100" baseline="0">
              <a:latin typeface="ＭＳ Ｐゴシック"/>
            </a:rPr>
            <a:t>1.4</a:t>
          </a:r>
          <a:r>
            <a:rPr kumimoji="1" lang="ja-JP" altLang="en-US" sz="1100" baseline="0">
              <a:latin typeface="ＭＳ Ｐゴシック"/>
            </a:rPr>
            <a:t>ポイントの減少となった。</a:t>
          </a:r>
          <a:endParaRPr kumimoji="1" lang="en-US" altLang="ja-JP" sz="1100" baseline="0">
            <a:latin typeface="ＭＳ Ｐゴシック"/>
          </a:endParaRPr>
        </a:p>
        <a:p>
          <a:r>
            <a:rPr kumimoji="1" lang="ja-JP" altLang="en-US" sz="1100" baseline="0">
              <a:latin typeface="ＭＳ Ｐゴシック"/>
            </a:rPr>
            <a:t>　今後も、国家公務員の給与改定やそれに対応する各地方公共団体の動向に注視しながら給与体系の在り方について検討し、人件費の適正化に努める。</a:t>
          </a:r>
          <a:endParaRPr kumimoji="1" lang="en-US" altLang="ja-JP" sz="1100" baseline="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122766</xdr:rowOff>
    </xdr:to>
    <xdr:cxnSp macro="">
      <xdr:nvCxnSpPr>
        <xdr:cNvPr id="257" name="直線コネクタ 256"/>
        <xdr:cNvCxnSpPr/>
      </xdr:nvCxnSpPr>
      <xdr:spPr>
        <a:xfrm flipV="1">
          <a:off x="16179800" y="14411961"/>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88</xdr:row>
      <xdr:rowOff>104563</xdr:rowOff>
    </xdr:to>
    <xdr:cxnSp macro="">
      <xdr:nvCxnSpPr>
        <xdr:cNvPr id="260" name="直線コネクタ 259"/>
        <xdr:cNvCxnSpPr/>
      </xdr:nvCxnSpPr>
      <xdr:spPr>
        <a:xfrm flipV="1">
          <a:off x="15290800" y="1452456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104563</xdr:rowOff>
    </xdr:from>
    <xdr:to>
      <xdr:col>22</xdr:col>
      <xdr:colOff>203200</xdr:colOff>
      <xdr:row>88</xdr:row>
      <xdr:rowOff>112607</xdr:rowOff>
    </xdr:to>
    <xdr:cxnSp macro="">
      <xdr:nvCxnSpPr>
        <xdr:cNvPr id="263" name="直線コネクタ 262"/>
        <xdr:cNvCxnSpPr/>
      </xdr:nvCxnSpPr>
      <xdr:spPr>
        <a:xfrm flipV="1">
          <a:off x="14401800" y="151921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112607</xdr:rowOff>
    </xdr:to>
    <xdr:cxnSp macro="">
      <xdr:nvCxnSpPr>
        <xdr:cNvPr id="266" name="直線コネクタ 265"/>
        <xdr:cNvCxnSpPr/>
      </xdr:nvCxnSpPr>
      <xdr:spPr>
        <a:xfrm>
          <a:off x="13512800" y="1451652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6" name="円/楕円 275"/>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7"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8" name="円/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9" name="テキスト ボックス 27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0" name="円/楕円 279"/>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81" name="テキスト ボックス 280"/>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2" name="円/楕円 281"/>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3" name="テキスト ボックス 282"/>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84" name="円/楕円 283"/>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4250</xdr:rowOff>
    </xdr:from>
    <xdr:ext cx="762000" cy="259045"/>
    <xdr:sp macro="" textlink="">
      <xdr:nvSpPr>
        <xdr:cNvPr id="285" name="テキスト ボックス 284"/>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行財政改革推進計画や定員適正化計画に基づく業務の委託化による職員数の削減や退職者の補充の抑制などを行ってきたため、類似団体及び大阪府平均を下回っている。</a:t>
          </a:r>
        </a:p>
        <a:p>
          <a:r>
            <a:rPr kumimoji="1" lang="ja-JP" altLang="en-US" sz="1100">
              <a:latin typeface="ＭＳ Ｐゴシック"/>
            </a:rPr>
            <a:t>　今後も、引き続き、各種計画に基づいてさらなる業務の委託化や公共施設の統廃合などを進め、スリムな行政運営を実施する。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98697</xdr:rowOff>
    </xdr:from>
    <xdr:to>
      <xdr:col>24</xdr:col>
      <xdr:colOff>558800</xdr:colOff>
      <xdr:row>61</xdr:row>
      <xdr:rowOff>129722</xdr:rowOff>
    </xdr:to>
    <xdr:cxnSp macro="">
      <xdr:nvCxnSpPr>
        <xdr:cNvPr id="322" name="直線コネクタ 321"/>
        <xdr:cNvCxnSpPr/>
      </xdr:nvCxnSpPr>
      <xdr:spPr>
        <a:xfrm>
          <a:off x="16179800" y="1055714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40096</xdr:rowOff>
    </xdr:from>
    <xdr:to>
      <xdr:col>23</xdr:col>
      <xdr:colOff>406400</xdr:colOff>
      <xdr:row>61</xdr:row>
      <xdr:rowOff>98697</xdr:rowOff>
    </xdr:to>
    <xdr:cxnSp macro="">
      <xdr:nvCxnSpPr>
        <xdr:cNvPr id="325" name="直線コネクタ 324"/>
        <xdr:cNvCxnSpPr/>
      </xdr:nvCxnSpPr>
      <xdr:spPr>
        <a:xfrm>
          <a:off x="15290800" y="1049854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115933</xdr:rowOff>
    </xdr:to>
    <xdr:cxnSp macro="">
      <xdr:nvCxnSpPr>
        <xdr:cNvPr id="328" name="直線コネクタ 327"/>
        <xdr:cNvCxnSpPr/>
      </xdr:nvCxnSpPr>
      <xdr:spPr>
        <a:xfrm flipV="1">
          <a:off x="14401800" y="104985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115933</xdr:rowOff>
    </xdr:from>
    <xdr:to>
      <xdr:col>21</xdr:col>
      <xdr:colOff>0</xdr:colOff>
      <xdr:row>61</xdr:row>
      <xdr:rowOff>167640</xdr:rowOff>
    </xdr:to>
    <xdr:cxnSp macro="">
      <xdr:nvCxnSpPr>
        <xdr:cNvPr id="331" name="直線コネクタ 330"/>
        <xdr:cNvCxnSpPr/>
      </xdr:nvCxnSpPr>
      <xdr:spPr>
        <a:xfrm flipV="1">
          <a:off x="13512800" y="1057438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5" name="テキスト ボックス 334"/>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78922</xdr:rowOff>
    </xdr:from>
    <xdr:to>
      <xdr:col>24</xdr:col>
      <xdr:colOff>609600</xdr:colOff>
      <xdr:row>62</xdr:row>
      <xdr:rowOff>9072</xdr:rowOff>
    </xdr:to>
    <xdr:sp macro="" textlink="">
      <xdr:nvSpPr>
        <xdr:cNvPr id="341" name="円/楕円 340"/>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95449</xdr:rowOff>
    </xdr:from>
    <xdr:ext cx="762000" cy="259045"/>
    <xdr:sp macro="" textlink="">
      <xdr:nvSpPr>
        <xdr:cNvPr id="342" name="定員管理の状況該当値テキスト"/>
        <xdr:cNvSpPr txBox="1"/>
      </xdr:nvSpPr>
      <xdr:spPr>
        <a:xfrm>
          <a:off x="17106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47897</xdr:rowOff>
    </xdr:from>
    <xdr:to>
      <xdr:col>23</xdr:col>
      <xdr:colOff>457200</xdr:colOff>
      <xdr:row>61</xdr:row>
      <xdr:rowOff>149497</xdr:rowOff>
    </xdr:to>
    <xdr:sp macro="" textlink="">
      <xdr:nvSpPr>
        <xdr:cNvPr id="343" name="円/楕円 342"/>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159674</xdr:rowOff>
    </xdr:from>
    <xdr:ext cx="736600" cy="259045"/>
    <xdr:sp macro="" textlink="">
      <xdr:nvSpPr>
        <xdr:cNvPr id="344" name="テキスト ボックス 343"/>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160746</xdr:rowOff>
    </xdr:from>
    <xdr:to>
      <xdr:col>22</xdr:col>
      <xdr:colOff>254000</xdr:colOff>
      <xdr:row>61</xdr:row>
      <xdr:rowOff>90896</xdr:rowOff>
    </xdr:to>
    <xdr:sp macro="" textlink="">
      <xdr:nvSpPr>
        <xdr:cNvPr id="345" name="円/楕円 344"/>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101073</xdr:rowOff>
    </xdr:from>
    <xdr:ext cx="762000" cy="259045"/>
    <xdr:sp macro="" textlink="">
      <xdr:nvSpPr>
        <xdr:cNvPr id="346" name="テキスト ボックス 345"/>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65133</xdr:rowOff>
    </xdr:from>
    <xdr:to>
      <xdr:col>21</xdr:col>
      <xdr:colOff>50800</xdr:colOff>
      <xdr:row>61</xdr:row>
      <xdr:rowOff>166733</xdr:rowOff>
    </xdr:to>
    <xdr:sp macro="" textlink="">
      <xdr:nvSpPr>
        <xdr:cNvPr id="347" name="円/楕円 346"/>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5460</xdr:rowOff>
    </xdr:from>
    <xdr:ext cx="762000" cy="259045"/>
    <xdr:sp macro="" textlink="">
      <xdr:nvSpPr>
        <xdr:cNvPr id="348" name="テキスト ボックス 347"/>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9" name="円/楕円 348"/>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57167</xdr:rowOff>
    </xdr:from>
    <xdr:ext cx="762000" cy="259045"/>
    <xdr:sp macro="" textlink="">
      <xdr:nvSpPr>
        <xdr:cNvPr id="350" name="テキスト ボックス 349"/>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年度から第三セクター等改革推進債の償還が開始したことなどにより、３ヶ年平均での数値が増加となり、前年度比で</a:t>
          </a:r>
          <a:r>
            <a:rPr kumimoji="1" lang="en-US" altLang="ja-JP" sz="1100">
              <a:latin typeface="ＭＳ Ｐゴシック"/>
            </a:rPr>
            <a:t>0.2</a:t>
          </a:r>
          <a:r>
            <a:rPr kumimoji="1" lang="ja-JP" altLang="en-US" sz="1100">
              <a:latin typeface="ＭＳ Ｐゴシック"/>
            </a:rPr>
            <a:t>ポイント悪化し、類似団体及び大阪府平均を上回る結果となった。</a:t>
          </a:r>
        </a:p>
        <a:p>
          <a:r>
            <a:rPr kumimoji="1" lang="ja-JP" altLang="en-US" sz="1100">
              <a:latin typeface="ＭＳ Ｐゴシック"/>
            </a:rPr>
            <a:t>　今後、「門真市第５次総合計画」に基づく、まちづくり及び老朽化施設の整備等にかかる市債の発行を見込んでおり、引き続き、将来的な公債費の推移を見据えた市債発行に努める。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88646</xdr:rowOff>
    </xdr:from>
    <xdr:to>
      <xdr:col>24</xdr:col>
      <xdr:colOff>558800</xdr:colOff>
      <xdr:row>38</xdr:row>
      <xdr:rowOff>98298</xdr:rowOff>
    </xdr:to>
    <xdr:cxnSp macro="">
      <xdr:nvCxnSpPr>
        <xdr:cNvPr id="382" name="直線コネクタ 381"/>
        <xdr:cNvCxnSpPr/>
      </xdr:nvCxnSpPr>
      <xdr:spPr>
        <a:xfrm>
          <a:off x="16179800" y="66037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78994</xdr:rowOff>
    </xdr:from>
    <xdr:to>
      <xdr:col>23</xdr:col>
      <xdr:colOff>406400</xdr:colOff>
      <xdr:row>38</xdr:row>
      <xdr:rowOff>88646</xdr:rowOff>
    </xdr:to>
    <xdr:cxnSp macro="">
      <xdr:nvCxnSpPr>
        <xdr:cNvPr id="385" name="直線コネクタ 384"/>
        <xdr:cNvCxnSpPr/>
      </xdr:nvCxnSpPr>
      <xdr:spPr>
        <a:xfrm>
          <a:off x="15290800" y="65940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78994</xdr:rowOff>
    </xdr:from>
    <xdr:to>
      <xdr:col>22</xdr:col>
      <xdr:colOff>203200</xdr:colOff>
      <xdr:row>38</xdr:row>
      <xdr:rowOff>83820</xdr:rowOff>
    </xdr:to>
    <xdr:cxnSp macro="">
      <xdr:nvCxnSpPr>
        <xdr:cNvPr id="388" name="直線コネクタ 387"/>
        <xdr:cNvCxnSpPr/>
      </xdr:nvCxnSpPr>
      <xdr:spPr>
        <a:xfrm flipV="1">
          <a:off x="14401800" y="65940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83820</xdr:rowOff>
    </xdr:to>
    <xdr:cxnSp macro="">
      <xdr:nvCxnSpPr>
        <xdr:cNvPr id="391" name="直線コネクタ 390"/>
        <xdr:cNvCxnSpPr/>
      </xdr:nvCxnSpPr>
      <xdr:spPr>
        <a:xfrm>
          <a:off x="13512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395" name="テキスト ボックス 394"/>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47498</xdr:rowOff>
    </xdr:from>
    <xdr:to>
      <xdr:col>24</xdr:col>
      <xdr:colOff>609600</xdr:colOff>
      <xdr:row>38</xdr:row>
      <xdr:rowOff>149098</xdr:rowOff>
    </xdr:to>
    <xdr:sp macro="" textlink="">
      <xdr:nvSpPr>
        <xdr:cNvPr id="401" name="円/楕円 400"/>
        <xdr:cNvSpPr/>
      </xdr:nvSpPr>
      <xdr:spPr>
        <a:xfrm>
          <a:off x="169672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19575</xdr:rowOff>
    </xdr:from>
    <xdr:ext cx="762000" cy="259045"/>
    <xdr:sp macro="" textlink="">
      <xdr:nvSpPr>
        <xdr:cNvPr id="402" name="公債費負担の状況該当値テキスト"/>
        <xdr:cNvSpPr txBox="1"/>
      </xdr:nvSpPr>
      <xdr:spPr>
        <a:xfrm>
          <a:off x="17106900" y="653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37846</xdr:rowOff>
    </xdr:from>
    <xdr:to>
      <xdr:col>23</xdr:col>
      <xdr:colOff>457200</xdr:colOff>
      <xdr:row>38</xdr:row>
      <xdr:rowOff>139446</xdr:rowOff>
    </xdr:to>
    <xdr:sp macro="" textlink="">
      <xdr:nvSpPr>
        <xdr:cNvPr id="403" name="円/楕円 402"/>
        <xdr:cNvSpPr/>
      </xdr:nvSpPr>
      <xdr:spPr>
        <a:xfrm>
          <a:off x="161290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149623</xdr:rowOff>
    </xdr:from>
    <xdr:ext cx="736600" cy="259045"/>
    <xdr:sp macro="" textlink="">
      <xdr:nvSpPr>
        <xdr:cNvPr id="404" name="テキスト ボックス 403"/>
        <xdr:cNvSpPr txBox="1"/>
      </xdr:nvSpPr>
      <xdr:spPr>
        <a:xfrm>
          <a:off x="15798800" y="632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28194</xdr:rowOff>
    </xdr:from>
    <xdr:to>
      <xdr:col>22</xdr:col>
      <xdr:colOff>254000</xdr:colOff>
      <xdr:row>38</xdr:row>
      <xdr:rowOff>129794</xdr:rowOff>
    </xdr:to>
    <xdr:sp macro="" textlink="">
      <xdr:nvSpPr>
        <xdr:cNvPr id="405" name="円/楕円 404"/>
        <xdr:cNvSpPr/>
      </xdr:nvSpPr>
      <xdr:spPr>
        <a:xfrm>
          <a:off x="15240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139971</xdr:rowOff>
    </xdr:from>
    <xdr:ext cx="762000" cy="259045"/>
    <xdr:sp macro="" textlink="">
      <xdr:nvSpPr>
        <xdr:cNvPr id="406" name="テキスト ボックス 405"/>
        <xdr:cNvSpPr txBox="1"/>
      </xdr:nvSpPr>
      <xdr:spPr>
        <a:xfrm>
          <a:off x="14909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7" name="円/楕円 406"/>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8" name="テキスト ボックス 407"/>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9" name="円/楕円 408"/>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10" name="テキスト ボックス 409"/>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前年度と比較して、公営企業債などの償還のため、一般会計から特別会計への繰出見込額が</a:t>
          </a:r>
          <a:r>
            <a:rPr kumimoji="1" lang="en-US" altLang="ja-JP" sz="1100">
              <a:latin typeface="ＭＳ Ｐゴシック"/>
            </a:rPr>
            <a:t>8</a:t>
          </a:r>
          <a:r>
            <a:rPr kumimoji="1" lang="ja-JP" altLang="en-US" sz="1100">
              <a:latin typeface="ＭＳ Ｐゴシック"/>
            </a:rPr>
            <a:t>億</a:t>
          </a:r>
          <a:r>
            <a:rPr kumimoji="1" lang="en-US" altLang="ja-JP" sz="1100">
              <a:latin typeface="ＭＳ Ｐゴシック"/>
            </a:rPr>
            <a:t>24</a:t>
          </a:r>
          <a:r>
            <a:rPr kumimoji="1" lang="ja-JP" altLang="en-US" sz="1100">
              <a:latin typeface="ＭＳ Ｐゴシック"/>
            </a:rPr>
            <a:t>百万円の増加となったことなどにより、比率は</a:t>
          </a:r>
          <a:r>
            <a:rPr kumimoji="1" lang="en-US" altLang="ja-JP" sz="1100">
              <a:latin typeface="ＭＳ Ｐゴシック"/>
            </a:rPr>
            <a:t>1.2</a:t>
          </a:r>
          <a:r>
            <a:rPr kumimoji="1" lang="ja-JP" altLang="en-US" sz="1100">
              <a:latin typeface="ＭＳ Ｐゴシック"/>
            </a:rPr>
            <a:t>ポイントの悪化となった。</a:t>
          </a:r>
        </a:p>
        <a:p>
          <a:r>
            <a:rPr kumimoji="1" lang="ja-JP" altLang="en-US" sz="1100">
              <a:latin typeface="ＭＳ Ｐゴシック"/>
            </a:rPr>
            <a:t>　今後、新体育館建設や生涯学習等複合施設建設など、大型公共施設の整備に係る財源として、市債の発行を予定しているため、比率の動向に注視しながら義務的経費の削減をはじめとした行財政改革を進めるとともに、計画的な市債の発行を行い、財政の健全化に努める。</a:t>
          </a: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82525</xdr:rowOff>
    </xdr:from>
    <xdr:to>
      <xdr:col>24</xdr:col>
      <xdr:colOff>558800</xdr:colOff>
      <xdr:row>15</xdr:row>
      <xdr:rowOff>88316</xdr:rowOff>
    </xdr:to>
    <xdr:cxnSp macro="">
      <xdr:nvCxnSpPr>
        <xdr:cNvPr id="442" name="直線コネクタ 441"/>
        <xdr:cNvCxnSpPr/>
      </xdr:nvCxnSpPr>
      <xdr:spPr>
        <a:xfrm>
          <a:off x="16179800" y="265427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82525</xdr:rowOff>
    </xdr:from>
    <xdr:to>
      <xdr:col>23</xdr:col>
      <xdr:colOff>406400</xdr:colOff>
      <xdr:row>15</xdr:row>
      <xdr:rowOff>102311</xdr:rowOff>
    </xdr:to>
    <xdr:cxnSp macro="">
      <xdr:nvCxnSpPr>
        <xdr:cNvPr id="445" name="直線コネクタ 444"/>
        <xdr:cNvCxnSpPr/>
      </xdr:nvCxnSpPr>
      <xdr:spPr>
        <a:xfrm flipV="1">
          <a:off x="15290800" y="265427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102311</xdr:rowOff>
    </xdr:from>
    <xdr:to>
      <xdr:col>22</xdr:col>
      <xdr:colOff>203200</xdr:colOff>
      <xdr:row>15</xdr:row>
      <xdr:rowOff>107620</xdr:rowOff>
    </xdr:to>
    <xdr:cxnSp macro="">
      <xdr:nvCxnSpPr>
        <xdr:cNvPr id="448" name="直線コネクタ 447"/>
        <xdr:cNvCxnSpPr/>
      </xdr:nvCxnSpPr>
      <xdr:spPr>
        <a:xfrm flipV="1">
          <a:off x="14401800" y="2674061"/>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107620</xdr:rowOff>
    </xdr:from>
    <xdr:to>
      <xdr:col>21</xdr:col>
      <xdr:colOff>0</xdr:colOff>
      <xdr:row>15</xdr:row>
      <xdr:rowOff>151054</xdr:rowOff>
    </xdr:to>
    <xdr:cxnSp macro="">
      <xdr:nvCxnSpPr>
        <xdr:cNvPr id="451" name="直線コネクタ 450"/>
        <xdr:cNvCxnSpPr/>
      </xdr:nvCxnSpPr>
      <xdr:spPr>
        <a:xfrm flipV="1">
          <a:off x="13512800" y="26793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37516</xdr:rowOff>
    </xdr:from>
    <xdr:to>
      <xdr:col>24</xdr:col>
      <xdr:colOff>609600</xdr:colOff>
      <xdr:row>15</xdr:row>
      <xdr:rowOff>139116</xdr:rowOff>
    </xdr:to>
    <xdr:sp macro="" textlink="">
      <xdr:nvSpPr>
        <xdr:cNvPr id="461" name="円/楕円 460"/>
        <xdr:cNvSpPr/>
      </xdr:nvSpPr>
      <xdr:spPr>
        <a:xfrm>
          <a:off x="16967200" y="26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9593</xdr:rowOff>
    </xdr:from>
    <xdr:ext cx="762000" cy="259045"/>
    <xdr:sp macro="" textlink="">
      <xdr:nvSpPr>
        <xdr:cNvPr id="462" name="将来負担の状況該当値テキスト"/>
        <xdr:cNvSpPr txBox="1"/>
      </xdr:nvSpPr>
      <xdr:spPr>
        <a:xfrm>
          <a:off x="17106900" y="25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31725</xdr:rowOff>
    </xdr:from>
    <xdr:to>
      <xdr:col>23</xdr:col>
      <xdr:colOff>457200</xdr:colOff>
      <xdr:row>15</xdr:row>
      <xdr:rowOff>133325</xdr:rowOff>
    </xdr:to>
    <xdr:sp macro="" textlink="">
      <xdr:nvSpPr>
        <xdr:cNvPr id="463" name="円/楕円 462"/>
        <xdr:cNvSpPr/>
      </xdr:nvSpPr>
      <xdr:spPr>
        <a:xfrm>
          <a:off x="16129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118102</xdr:rowOff>
    </xdr:from>
    <xdr:ext cx="736600" cy="259045"/>
    <xdr:sp macro="" textlink="">
      <xdr:nvSpPr>
        <xdr:cNvPr id="464" name="テキスト ボックス 463"/>
        <xdr:cNvSpPr txBox="1"/>
      </xdr:nvSpPr>
      <xdr:spPr>
        <a:xfrm>
          <a:off x="15798800" y="268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51511</xdr:rowOff>
    </xdr:from>
    <xdr:to>
      <xdr:col>22</xdr:col>
      <xdr:colOff>254000</xdr:colOff>
      <xdr:row>15</xdr:row>
      <xdr:rowOff>153111</xdr:rowOff>
    </xdr:to>
    <xdr:sp macro="" textlink="">
      <xdr:nvSpPr>
        <xdr:cNvPr id="465" name="円/楕円 464"/>
        <xdr:cNvSpPr/>
      </xdr:nvSpPr>
      <xdr:spPr>
        <a:xfrm>
          <a:off x="15240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137888</xdr:rowOff>
    </xdr:from>
    <xdr:ext cx="762000" cy="259045"/>
    <xdr:sp macro="" textlink="">
      <xdr:nvSpPr>
        <xdr:cNvPr id="466" name="テキスト ボックス 465"/>
        <xdr:cNvSpPr txBox="1"/>
      </xdr:nvSpPr>
      <xdr:spPr>
        <a:xfrm>
          <a:off x="14909800" y="270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56820</xdr:rowOff>
    </xdr:from>
    <xdr:to>
      <xdr:col>21</xdr:col>
      <xdr:colOff>50800</xdr:colOff>
      <xdr:row>15</xdr:row>
      <xdr:rowOff>158420</xdr:rowOff>
    </xdr:to>
    <xdr:sp macro="" textlink="">
      <xdr:nvSpPr>
        <xdr:cNvPr id="467" name="円/楕円 466"/>
        <xdr:cNvSpPr/>
      </xdr:nvSpPr>
      <xdr:spPr>
        <a:xfrm>
          <a:off x="14351000" y="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168597</xdr:rowOff>
    </xdr:from>
    <xdr:ext cx="762000" cy="259045"/>
    <xdr:sp macro="" textlink="">
      <xdr:nvSpPr>
        <xdr:cNvPr id="468" name="テキスト ボックス 467"/>
        <xdr:cNvSpPr txBox="1"/>
      </xdr:nvSpPr>
      <xdr:spPr>
        <a:xfrm>
          <a:off x="14020800" y="23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100254</xdr:rowOff>
    </xdr:from>
    <xdr:to>
      <xdr:col>19</xdr:col>
      <xdr:colOff>533400</xdr:colOff>
      <xdr:row>16</xdr:row>
      <xdr:rowOff>30404</xdr:rowOff>
    </xdr:to>
    <xdr:sp macro="" textlink="">
      <xdr:nvSpPr>
        <xdr:cNvPr id="469" name="円/楕円 468"/>
        <xdr:cNvSpPr/>
      </xdr:nvSpPr>
      <xdr:spPr>
        <a:xfrm>
          <a:off x="13462000" y="2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15181</xdr:rowOff>
    </xdr:from>
    <xdr:ext cx="762000" cy="259045"/>
    <xdr:sp macro="" textlink="">
      <xdr:nvSpPr>
        <xdr:cNvPr id="470" name="テキスト ボックス 469"/>
        <xdr:cNvSpPr txBox="1"/>
      </xdr:nvSpPr>
      <xdr:spPr>
        <a:xfrm>
          <a:off x="13131800" y="27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126,603
123,857
12.30
51,305,907
50,796,945
417,238
26,978,018
47,762,046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人件費に係る経常収支比率は、国の要請に伴う職員給与のカットの終了及び人事院勧告に伴う職員給与の増加などにより、前年度と比較して</a:t>
          </a:r>
          <a:r>
            <a:rPr kumimoji="1" lang="en-US" altLang="ja-JP" sz="1100">
              <a:latin typeface="ＭＳ Ｐゴシック"/>
            </a:rPr>
            <a:t>0.4</a:t>
          </a:r>
          <a:r>
            <a:rPr kumimoji="1" lang="ja-JP" altLang="en-US" sz="1100">
              <a:latin typeface="ＭＳ Ｐゴシック"/>
            </a:rPr>
            <a:t>ポイント悪化したものの、類似団体及び大阪府平均と比較すると低い比率となっている。</a:t>
          </a:r>
          <a:endParaRPr kumimoji="1" lang="en-US" altLang="ja-JP" sz="1100">
            <a:latin typeface="ＭＳ Ｐゴシック"/>
          </a:endParaRPr>
        </a:p>
        <a:p>
          <a:r>
            <a:rPr kumimoji="1" lang="ja-JP" altLang="en-US" sz="1100">
              <a:latin typeface="ＭＳ Ｐゴシック"/>
            </a:rPr>
            <a:t>　主な要因としては、行財政改革推進計画や定員適正化計画に基づき、業務の委託化などにより職員数を減らしてきたことや、近年の団塊世代の大量退職により、職員の平均年齢が低下していることなどによるものである。今後も、業務の委託化などにより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35560</xdr:rowOff>
    </xdr:to>
    <xdr:cxnSp macro="">
      <xdr:nvCxnSpPr>
        <xdr:cNvPr id="64" name="直線コネクタ 63"/>
        <xdr:cNvCxnSpPr/>
      </xdr:nvCxnSpPr>
      <xdr:spPr>
        <a:xfrm>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127000</xdr:rowOff>
    </xdr:to>
    <xdr:cxnSp macro="">
      <xdr:nvCxnSpPr>
        <xdr:cNvPr id="67" name="直線コネクタ 66"/>
        <xdr:cNvCxnSpPr/>
      </xdr:nvCxnSpPr>
      <xdr:spPr>
        <a:xfrm flipV="1">
          <a:off x="3098800" y="6177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16510</xdr:rowOff>
    </xdr:to>
    <xdr:cxnSp macro="">
      <xdr:nvCxnSpPr>
        <xdr:cNvPr id="70" name="直線コネクタ 69"/>
        <xdr:cNvCxnSpPr/>
      </xdr:nvCxnSpPr>
      <xdr:spPr>
        <a:xfrm flipV="1">
          <a:off x="2209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16510</xdr:rowOff>
    </xdr:to>
    <xdr:cxnSp macro="">
      <xdr:nvCxnSpPr>
        <xdr:cNvPr id="73" name="直線コネクタ 72"/>
        <xdr:cNvCxnSpPr/>
      </xdr:nvCxnSpPr>
      <xdr:spPr>
        <a:xfrm>
          <a:off x="1320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3"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5" name="円/楕円 84"/>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6" name="テキスト ボックス 85"/>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89" name="円/楕円 88"/>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0" name="テキスト ボックス 89"/>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物件費に係る経常収支比率は、消費税率が改正された影響などにより、前年度と比較して</a:t>
          </a:r>
          <a:r>
            <a:rPr kumimoji="1" lang="en-US" altLang="ja-JP" sz="1100">
              <a:latin typeface="ＭＳ Ｐゴシック"/>
            </a:rPr>
            <a:t>0.5</a:t>
          </a:r>
          <a:r>
            <a:rPr kumimoji="1" lang="ja-JP" altLang="en-US" sz="1100">
              <a:latin typeface="ＭＳ Ｐゴシック"/>
            </a:rPr>
            <a:t>ポイント悪化したものの、業務の委託化や指定管理者制度の導入を行ってきたことなどにより、類似団体平均を下回っている。</a:t>
          </a:r>
          <a:endParaRPr kumimoji="1" lang="en-US" altLang="ja-JP" sz="1100">
            <a:latin typeface="ＭＳ Ｐゴシック"/>
          </a:endParaRPr>
        </a:p>
        <a:p>
          <a:r>
            <a:rPr kumimoji="1" lang="ja-JP" altLang="en-US" sz="1100">
              <a:latin typeface="ＭＳ Ｐゴシック"/>
            </a:rPr>
            <a:t>　今後も引き続き、業務の委託化や指定管理者制度の導入、さらに公共施設の統廃合などを検討し、コストの削減を図る。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14</xdr:row>
      <xdr:rowOff>157480</xdr:rowOff>
    </xdr:to>
    <xdr:cxnSp macro="">
      <xdr:nvCxnSpPr>
        <xdr:cNvPr id="125" name="直線コネクタ 124"/>
        <xdr:cNvCxnSpPr/>
      </xdr:nvCxnSpPr>
      <xdr:spPr>
        <a:xfrm>
          <a:off x="15671800" y="2519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119380</xdr:rowOff>
    </xdr:to>
    <xdr:cxnSp macro="">
      <xdr:nvCxnSpPr>
        <xdr:cNvPr id="128" name="直線コネクタ 127"/>
        <xdr:cNvCxnSpPr/>
      </xdr:nvCxnSpPr>
      <xdr:spPr>
        <a:xfrm>
          <a:off x="14782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111760</xdr:rowOff>
    </xdr:to>
    <xdr:cxnSp macro="">
      <xdr:nvCxnSpPr>
        <xdr:cNvPr id="131" name="直線コネクタ 130"/>
        <xdr:cNvCxnSpPr/>
      </xdr:nvCxnSpPr>
      <xdr:spPr>
        <a:xfrm>
          <a:off x="13893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73660</xdr:rowOff>
    </xdr:to>
    <xdr:cxnSp macro="">
      <xdr:nvCxnSpPr>
        <xdr:cNvPr id="134" name="直線コネクタ 133"/>
        <xdr:cNvCxnSpPr/>
      </xdr:nvCxnSpPr>
      <xdr:spPr>
        <a:xfrm>
          <a:off x="13004800" y="242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106680</xdr:rowOff>
    </xdr:from>
    <xdr:to>
      <xdr:col>24</xdr:col>
      <xdr:colOff>82550</xdr:colOff>
      <xdr:row>15</xdr:row>
      <xdr:rowOff>36830</xdr:rowOff>
    </xdr:to>
    <xdr:sp macro="" textlink="">
      <xdr:nvSpPr>
        <xdr:cNvPr id="144" name="円/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123207</xdr:rowOff>
    </xdr:from>
    <xdr:ext cx="762000" cy="259045"/>
    <xdr:sp macro="" textlink="">
      <xdr:nvSpPr>
        <xdr:cNvPr id="145"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0" name="円/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扶助費に係る経常収支比率は、児童扶養手当や児童手当、民間保育所入所委託料といったこども関係経費の減少などにより、前年度と比較して</a:t>
          </a:r>
          <a:r>
            <a:rPr kumimoji="1" lang="en-US" altLang="ja-JP" sz="1100">
              <a:latin typeface="ＭＳ Ｐゴシック"/>
            </a:rPr>
            <a:t>0.7</a:t>
          </a:r>
          <a:r>
            <a:rPr kumimoji="1" lang="ja-JP" altLang="en-US" sz="1100">
              <a:latin typeface="ＭＳ Ｐゴシック"/>
            </a:rPr>
            <a:t>ポイント低下したものの、類似団体及び大阪府平均を大幅に上回っている。</a:t>
          </a:r>
          <a:endParaRPr kumimoji="1" lang="en-US" altLang="ja-JP" sz="1100">
            <a:latin typeface="ＭＳ Ｐゴシック"/>
          </a:endParaRPr>
        </a:p>
        <a:p>
          <a:r>
            <a:rPr kumimoji="1" lang="ja-JP" altLang="en-US" sz="1100">
              <a:latin typeface="ＭＳ Ｐゴシック"/>
            </a:rPr>
            <a:t>　主な要因は、扶助費に占める生活保護費の割合が高いことが挙げられる。</a:t>
          </a:r>
        </a:p>
        <a:p>
          <a:r>
            <a:rPr kumimoji="1" lang="ja-JP" altLang="en-US" sz="1100">
              <a:latin typeface="ＭＳ Ｐゴシック"/>
            </a:rPr>
            <a:t>　また、近年では障がい者自立支援給付費の増加も経常収支比率を押し上げる要因となっている。</a:t>
          </a:r>
        </a:p>
        <a:p>
          <a:r>
            <a:rPr kumimoji="1" lang="ja-JP" altLang="en-US" sz="1100">
              <a:latin typeface="ＭＳ Ｐゴシック"/>
            </a:rPr>
            <a:t>　生活保護については、診療報酬明細書点検等充実事業や後発医薬品の利用促進などの取組みにより引き続き扶助費の抑制に努める。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165100</xdr:rowOff>
    </xdr:to>
    <xdr:cxnSp macro="">
      <xdr:nvCxnSpPr>
        <xdr:cNvPr id="188" name="直線コネクタ 187"/>
        <xdr:cNvCxnSpPr/>
      </xdr:nvCxnSpPr>
      <xdr:spPr>
        <a:xfrm flipV="1">
          <a:off x="3987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165100</xdr:rowOff>
    </xdr:from>
    <xdr:to>
      <xdr:col>5</xdr:col>
      <xdr:colOff>549275</xdr:colOff>
      <xdr:row>61</xdr:row>
      <xdr:rowOff>48078</xdr:rowOff>
    </xdr:to>
    <xdr:cxnSp macro="">
      <xdr:nvCxnSpPr>
        <xdr:cNvPr id="191" name="直線コネクタ 190"/>
        <xdr:cNvCxnSpPr/>
      </xdr:nvCxnSpPr>
      <xdr:spPr>
        <a:xfrm flipV="1">
          <a:off x="3098800" y="10452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110672</xdr:rowOff>
    </xdr:from>
    <xdr:to>
      <xdr:col>4</xdr:col>
      <xdr:colOff>346075</xdr:colOff>
      <xdr:row>61</xdr:row>
      <xdr:rowOff>48078</xdr:rowOff>
    </xdr:to>
    <xdr:cxnSp macro="">
      <xdr:nvCxnSpPr>
        <xdr:cNvPr id="194" name="直線コネクタ 193"/>
        <xdr:cNvCxnSpPr/>
      </xdr:nvCxnSpPr>
      <xdr:spPr>
        <a:xfrm>
          <a:off x="2209800" y="10397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67128</xdr:rowOff>
    </xdr:from>
    <xdr:to>
      <xdr:col>3</xdr:col>
      <xdr:colOff>142875</xdr:colOff>
      <xdr:row>60</xdr:row>
      <xdr:rowOff>110672</xdr:rowOff>
    </xdr:to>
    <xdr:cxnSp macro="">
      <xdr:nvCxnSpPr>
        <xdr:cNvPr id="197" name="直線コネクタ 196"/>
        <xdr:cNvCxnSpPr/>
      </xdr:nvCxnSpPr>
      <xdr:spPr>
        <a:xfrm>
          <a:off x="1320800" y="1035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7" name="円/楕円 206"/>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08"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114300</xdr:rowOff>
    </xdr:from>
    <xdr:to>
      <xdr:col>5</xdr:col>
      <xdr:colOff>600075</xdr:colOff>
      <xdr:row>61</xdr:row>
      <xdr:rowOff>44450</xdr:rowOff>
    </xdr:to>
    <xdr:sp macro="" textlink="">
      <xdr:nvSpPr>
        <xdr:cNvPr id="209" name="円/楕円 208"/>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29227</xdr:rowOff>
    </xdr:from>
    <xdr:ext cx="736600" cy="259045"/>
    <xdr:sp macro="" textlink="">
      <xdr:nvSpPr>
        <xdr:cNvPr id="210" name="テキスト ボックス 209"/>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168728</xdr:rowOff>
    </xdr:from>
    <xdr:to>
      <xdr:col>4</xdr:col>
      <xdr:colOff>396875</xdr:colOff>
      <xdr:row>61</xdr:row>
      <xdr:rowOff>98878</xdr:rowOff>
    </xdr:to>
    <xdr:sp macro="" textlink="">
      <xdr:nvSpPr>
        <xdr:cNvPr id="211" name="円/楕円 210"/>
        <xdr:cNvSpPr/>
      </xdr:nvSpPr>
      <xdr:spPr>
        <a:xfrm>
          <a:off x="3048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83655</xdr:rowOff>
    </xdr:from>
    <xdr:ext cx="762000" cy="259045"/>
    <xdr:sp macro="" textlink="">
      <xdr:nvSpPr>
        <xdr:cNvPr id="212" name="テキスト ボックス 211"/>
        <xdr:cNvSpPr txBox="1"/>
      </xdr:nvSpPr>
      <xdr:spPr>
        <a:xfrm>
          <a:off x="2717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59872</xdr:rowOff>
    </xdr:from>
    <xdr:to>
      <xdr:col>3</xdr:col>
      <xdr:colOff>193675</xdr:colOff>
      <xdr:row>60</xdr:row>
      <xdr:rowOff>161472</xdr:rowOff>
    </xdr:to>
    <xdr:sp macro="" textlink="">
      <xdr:nvSpPr>
        <xdr:cNvPr id="213" name="円/楕円 212"/>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146249</xdr:rowOff>
    </xdr:from>
    <xdr:ext cx="762000" cy="259045"/>
    <xdr:sp macro="" textlink="">
      <xdr:nvSpPr>
        <xdr:cNvPr id="214" name="テキスト ボックス 213"/>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16328</xdr:rowOff>
    </xdr:from>
    <xdr:to>
      <xdr:col>1</xdr:col>
      <xdr:colOff>676275</xdr:colOff>
      <xdr:row>60</xdr:row>
      <xdr:rowOff>117928</xdr:rowOff>
    </xdr:to>
    <xdr:sp macro="" textlink="">
      <xdr:nvSpPr>
        <xdr:cNvPr id="215" name="円/楕円 214"/>
        <xdr:cNvSpPr/>
      </xdr:nvSpPr>
      <xdr:spPr>
        <a:xfrm>
          <a:off x="1270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102705</xdr:rowOff>
    </xdr:from>
    <xdr:ext cx="762000" cy="259045"/>
    <xdr:sp macro="" textlink="">
      <xdr:nvSpPr>
        <xdr:cNvPr id="216" name="テキスト ボックス 215"/>
        <xdr:cNvSpPr txBox="1"/>
      </xdr:nvSpPr>
      <xdr:spPr>
        <a:xfrm>
          <a:off x="939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に係る経常収支比率が類似団体平均を大きく上回っているのは、繰出金が多額であることが主な要因である。主な要因としては、下水道普及率の向上に向けての下水道整備に係る繰出金、国民健康保険事業特別会計の累積赤字の早期解消に向けた繰出金、介護保険を実施しているくすのき広域連合への負担金などが挙げられる。</a:t>
          </a:r>
        </a:p>
        <a:p>
          <a:r>
            <a:rPr kumimoji="1" lang="ja-JP" altLang="en-US" sz="1100">
              <a:latin typeface="ＭＳ Ｐゴシック"/>
            </a:rPr>
            <a:t>　各特別会計ともにさらなる事業の効率化などを進め、経営の健全化に努める。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82550</xdr:rowOff>
    </xdr:to>
    <xdr:cxnSp macro="">
      <xdr:nvCxnSpPr>
        <xdr:cNvPr id="249" name="直線コネクタ 248"/>
        <xdr:cNvCxnSpPr/>
      </xdr:nvCxnSpPr>
      <xdr:spPr>
        <a:xfrm>
          <a:off x="15671800" y="10109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152400</xdr:rowOff>
    </xdr:from>
    <xdr:to>
      <xdr:col>22</xdr:col>
      <xdr:colOff>565150</xdr:colOff>
      <xdr:row>58</xdr:row>
      <xdr:rowOff>165100</xdr:rowOff>
    </xdr:to>
    <xdr:cxnSp macro="">
      <xdr:nvCxnSpPr>
        <xdr:cNvPr id="252" name="直線コネクタ 251"/>
        <xdr:cNvCxnSpPr/>
      </xdr:nvCxnSpPr>
      <xdr:spPr>
        <a:xfrm>
          <a:off x="14782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76200</xdr:rowOff>
    </xdr:from>
    <xdr:to>
      <xdr:col>21</xdr:col>
      <xdr:colOff>361950</xdr:colOff>
      <xdr:row>58</xdr:row>
      <xdr:rowOff>152400</xdr:rowOff>
    </xdr:to>
    <xdr:cxnSp macro="">
      <xdr:nvCxnSpPr>
        <xdr:cNvPr id="255" name="直線コネクタ 254"/>
        <xdr:cNvCxnSpPr/>
      </xdr:nvCxnSpPr>
      <xdr:spPr>
        <a:xfrm>
          <a:off x="13893800" y="1002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0</xdr:rowOff>
    </xdr:from>
    <xdr:to>
      <xdr:col>20</xdr:col>
      <xdr:colOff>158750</xdr:colOff>
      <xdr:row>58</xdr:row>
      <xdr:rowOff>76200</xdr:rowOff>
    </xdr:to>
    <xdr:cxnSp macro="">
      <xdr:nvCxnSpPr>
        <xdr:cNvPr id="258" name="直線コネクタ 257"/>
        <xdr:cNvCxnSpPr/>
      </xdr:nvCxnSpPr>
      <xdr:spPr>
        <a:xfrm>
          <a:off x="13004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62" name="テキスト ボックス 261"/>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31750</xdr:rowOff>
    </xdr:from>
    <xdr:to>
      <xdr:col>24</xdr:col>
      <xdr:colOff>82550</xdr:colOff>
      <xdr:row>59</xdr:row>
      <xdr:rowOff>133350</xdr:rowOff>
    </xdr:to>
    <xdr:sp macro="" textlink="">
      <xdr:nvSpPr>
        <xdr:cNvPr id="268" name="円/楕円 267"/>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3827</xdr:rowOff>
    </xdr:from>
    <xdr:ext cx="762000" cy="259045"/>
    <xdr:sp macro="" textlink="">
      <xdr:nvSpPr>
        <xdr:cNvPr id="269"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0" name="円/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101600</xdr:rowOff>
    </xdr:from>
    <xdr:to>
      <xdr:col>21</xdr:col>
      <xdr:colOff>412750</xdr:colOff>
      <xdr:row>59</xdr:row>
      <xdr:rowOff>31750</xdr:rowOff>
    </xdr:to>
    <xdr:sp macro="" textlink="">
      <xdr:nvSpPr>
        <xdr:cNvPr id="272" name="円/楕円 271"/>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16527</xdr:rowOff>
    </xdr:from>
    <xdr:ext cx="762000" cy="259045"/>
    <xdr:sp macro="" textlink="">
      <xdr:nvSpPr>
        <xdr:cNvPr id="273" name="テキスト ボックス 272"/>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25400</xdr:rowOff>
    </xdr:from>
    <xdr:to>
      <xdr:col>20</xdr:col>
      <xdr:colOff>209550</xdr:colOff>
      <xdr:row>58</xdr:row>
      <xdr:rowOff>127000</xdr:rowOff>
    </xdr:to>
    <xdr:sp macro="" textlink="">
      <xdr:nvSpPr>
        <xdr:cNvPr id="274" name="円/楕円 273"/>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75" name="テキスト ボックス 274"/>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6" name="円/楕円 275"/>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77" name="テキスト ボックス 276"/>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補助費等に係る経常収支比率は、一部事務組合への負担金が増加したことなどにより、前年度と比較して</a:t>
          </a:r>
          <a:r>
            <a:rPr kumimoji="1" lang="en-US" altLang="ja-JP" sz="1100">
              <a:latin typeface="ＭＳ Ｐゴシック"/>
            </a:rPr>
            <a:t>0.9</a:t>
          </a:r>
          <a:r>
            <a:rPr kumimoji="1" lang="ja-JP" altLang="en-US" sz="1100">
              <a:latin typeface="ＭＳ Ｐゴシック"/>
            </a:rPr>
            <a:t>ポイント悪化したものの、類似団体平均及び大阪府平均を下回っている。</a:t>
          </a:r>
          <a:endParaRPr kumimoji="1" lang="en-US" altLang="ja-JP" sz="1100">
            <a:latin typeface="ＭＳ Ｐゴシック"/>
          </a:endParaRPr>
        </a:p>
        <a:p>
          <a:r>
            <a:rPr kumimoji="1" lang="ja-JP" altLang="en-US" sz="1100">
              <a:latin typeface="ＭＳ Ｐゴシック"/>
            </a:rPr>
            <a:t>　一部事務組合への負担金が増加した主な要因としては、</a:t>
          </a:r>
          <a:r>
            <a:rPr kumimoji="1" lang="ja-JP" altLang="ja-JP" sz="1100">
              <a:solidFill>
                <a:schemeClr val="dk1"/>
              </a:solidFill>
              <a:effectLst/>
              <a:latin typeface="+mn-lt"/>
              <a:ea typeface="+mn-ea"/>
              <a:cs typeface="+mn-cs"/>
            </a:rPr>
            <a:t>国の要請に伴う職員給与のカットの終了及び人事院勧告に伴う職員給与の増加などに</a:t>
          </a:r>
          <a:r>
            <a:rPr kumimoji="1" lang="ja-JP" altLang="en-US" sz="1100">
              <a:solidFill>
                <a:schemeClr val="dk1"/>
              </a:solidFill>
              <a:effectLst/>
              <a:latin typeface="+mn-lt"/>
              <a:ea typeface="+mn-ea"/>
              <a:cs typeface="+mn-cs"/>
            </a:rPr>
            <a:t>より人件費が増加したことから</a:t>
          </a:r>
          <a:r>
            <a:rPr kumimoji="1" lang="ja-JP" altLang="ja-JP" sz="1100">
              <a:solidFill>
                <a:schemeClr val="dk1"/>
              </a:solidFill>
              <a:effectLst/>
              <a:latin typeface="+mn-lt"/>
              <a:ea typeface="+mn-ea"/>
              <a:cs typeface="+mn-cs"/>
            </a:rPr>
            <a:t>守口市門真市消防事務組合負担金が</a:t>
          </a:r>
          <a:r>
            <a:rPr kumimoji="1" lang="ja-JP" altLang="en-US" sz="1100">
              <a:latin typeface="ＭＳ Ｐゴシック"/>
            </a:rPr>
            <a:t>前年度と比較して約</a:t>
          </a:r>
          <a:r>
            <a:rPr kumimoji="1" lang="en-US" altLang="ja-JP" sz="1100">
              <a:latin typeface="ＭＳ Ｐゴシック"/>
            </a:rPr>
            <a:t>1</a:t>
          </a:r>
          <a:r>
            <a:rPr kumimoji="1" lang="ja-JP" altLang="en-US" sz="1100">
              <a:latin typeface="ＭＳ Ｐゴシック"/>
            </a:rPr>
            <a:t>億</a:t>
          </a:r>
          <a:r>
            <a:rPr kumimoji="1" lang="en-US" altLang="ja-JP" sz="1100">
              <a:latin typeface="ＭＳ Ｐゴシック"/>
            </a:rPr>
            <a:t>7,800</a:t>
          </a:r>
          <a:r>
            <a:rPr kumimoji="1" lang="ja-JP" altLang="en-US" sz="1100">
              <a:latin typeface="ＭＳ Ｐゴシック"/>
            </a:rPr>
            <a:t>万円増加したことが挙げられる。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127000</xdr:rowOff>
    </xdr:to>
    <xdr:cxnSp macro="">
      <xdr:nvCxnSpPr>
        <xdr:cNvPr id="309" name="直線コネクタ 308"/>
        <xdr:cNvCxnSpPr/>
      </xdr:nvCxnSpPr>
      <xdr:spPr>
        <a:xfrm>
          <a:off x="15671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111760</xdr:rowOff>
    </xdr:to>
    <xdr:cxnSp macro="">
      <xdr:nvCxnSpPr>
        <xdr:cNvPr id="312" name="直線コネクタ 311"/>
        <xdr:cNvCxnSpPr/>
      </xdr:nvCxnSpPr>
      <xdr:spPr>
        <a:xfrm flipV="1">
          <a:off x="14782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111760</xdr:rowOff>
    </xdr:from>
    <xdr:to>
      <xdr:col>21</xdr:col>
      <xdr:colOff>361950</xdr:colOff>
      <xdr:row>36</xdr:row>
      <xdr:rowOff>142240</xdr:rowOff>
    </xdr:to>
    <xdr:cxnSp macro="">
      <xdr:nvCxnSpPr>
        <xdr:cNvPr id="315" name="直線コネクタ 314"/>
        <xdr:cNvCxnSpPr/>
      </xdr:nvCxnSpPr>
      <xdr:spPr>
        <a:xfrm flipV="1">
          <a:off x="13893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142240</xdr:rowOff>
    </xdr:to>
    <xdr:cxnSp macro="">
      <xdr:nvCxnSpPr>
        <xdr:cNvPr id="318" name="直線コネクタ 317"/>
        <xdr:cNvCxnSpPr/>
      </xdr:nvCxnSpPr>
      <xdr:spPr>
        <a:xfrm>
          <a:off x="13004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0" name="円/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60960</xdr:rowOff>
    </xdr:from>
    <xdr:to>
      <xdr:col>21</xdr:col>
      <xdr:colOff>412750</xdr:colOff>
      <xdr:row>36</xdr:row>
      <xdr:rowOff>162560</xdr:rowOff>
    </xdr:to>
    <xdr:sp macro="" textlink="">
      <xdr:nvSpPr>
        <xdr:cNvPr id="332" name="円/楕円 331"/>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33" name="テキスト ボックス 332"/>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91440</xdr:rowOff>
    </xdr:from>
    <xdr:to>
      <xdr:col>20</xdr:col>
      <xdr:colOff>209550</xdr:colOff>
      <xdr:row>37</xdr:row>
      <xdr:rowOff>21590</xdr:rowOff>
    </xdr:to>
    <xdr:sp macro="" textlink="">
      <xdr:nvSpPr>
        <xdr:cNvPr id="334" name="円/楕円 333"/>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35" name="テキスト ボックス 334"/>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6" name="円/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7" name="テキスト ボックス 336"/>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公債費に係る経常収支比率は、既に発行済みの市債の償還が終了したことなどにより、前年度と比較して</a:t>
          </a:r>
          <a:r>
            <a:rPr kumimoji="1" lang="en-US" altLang="ja-JP" sz="1100">
              <a:latin typeface="ＭＳ Ｐゴシック"/>
            </a:rPr>
            <a:t>0.5</a:t>
          </a:r>
          <a:r>
            <a:rPr kumimoji="1" lang="ja-JP" altLang="en-US" sz="1100">
              <a:latin typeface="ＭＳ Ｐゴシック"/>
            </a:rPr>
            <a:t>ポイントの改善となった。</a:t>
          </a:r>
        </a:p>
        <a:p>
          <a:r>
            <a:rPr kumimoji="1" lang="ja-JP" altLang="en-US" sz="1100">
              <a:latin typeface="ＭＳ Ｐゴシック"/>
            </a:rPr>
            <a:t>　今後、新体育館建設や生涯学習等複合施設建設など、大型公共施設の整備に係る財源として、市債の発行を予定しているため、元利償還金の動向を見据えながら計画的な市債の発行に努める。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35561</xdr:rowOff>
    </xdr:to>
    <xdr:cxnSp macro="">
      <xdr:nvCxnSpPr>
        <xdr:cNvPr id="367" name="直線コネクタ 366"/>
        <xdr:cNvCxnSpPr/>
      </xdr:nvCxnSpPr>
      <xdr:spPr>
        <a:xfrm flipV="1">
          <a:off x="3987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35561</xdr:rowOff>
    </xdr:to>
    <xdr:cxnSp macro="">
      <xdr:nvCxnSpPr>
        <xdr:cNvPr id="370" name="直線コネクタ 369"/>
        <xdr:cNvCxnSpPr/>
      </xdr:nvCxnSpPr>
      <xdr:spPr>
        <a:xfrm>
          <a:off x="3098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12700</xdr:rowOff>
    </xdr:to>
    <xdr:cxnSp macro="">
      <xdr:nvCxnSpPr>
        <xdr:cNvPr id="373" name="直線コネクタ 372"/>
        <xdr:cNvCxnSpPr/>
      </xdr:nvCxnSpPr>
      <xdr:spPr>
        <a:xfrm>
          <a:off x="2209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53848</xdr:rowOff>
    </xdr:to>
    <xdr:cxnSp macro="">
      <xdr:nvCxnSpPr>
        <xdr:cNvPr id="376" name="直線コネクタ 375"/>
        <xdr:cNvCxnSpPr/>
      </xdr:nvCxnSpPr>
      <xdr:spPr>
        <a:xfrm flipV="1">
          <a:off x="1320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6" name="円/楕円 385"/>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7"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8" name="円/楕円 38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9" name="テキスト ボックス 38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0" name="円/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93" name="テキスト ボックス 39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4" name="円/楕円 393"/>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5" name="テキスト ボックス 394"/>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物件費、補助費等は類似団体平均を下回っているが、扶助費が大幅に上回っているため、結果的に、公債費以外の経常収支比率においても類似団体平均を上回っている。要因としては、生活保護費の額が多額であることと、近年では障がい者自立支援給付費の増加が挙げられる。</a:t>
          </a:r>
        </a:p>
        <a:p>
          <a:r>
            <a:rPr kumimoji="1" lang="ja-JP" altLang="en-US" sz="1100">
              <a:latin typeface="ＭＳ Ｐゴシック"/>
            </a:rPr>
            <a:t>　生活保護については、診療報酬明細書点検等充実事業や後発医薬品の利用促進などの取組みにより引き続き扶助費の抑制に努める。</a:t>
          </a:r>
        </a:p>
        <a:p>
          <a:endParaRPr kumimoji="1" lang="ja-JP" altLang="en-US" sz="1100">
            <a:latin typeface="ＭＳ Ｐゴシック"/>
          </a:endParaRPr>
        </a:p>
        <a:p>
          <a:endParaRPr kumimoji="1" lang="ja-JP" altLang="en-US" sz="11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19558</xdr:rowOff>
    </xdr:to>
    <xdr:cxnSp macro="">
      <xdr:nvCxnSpPr>
        <xdr:cNvPr id="426" name="直線コネクタ 425"/>
        <xdr:cNvCxnSpPr/>
      </xdr:nvCxnSpPr>
      <xdr:spPr>
        <a:xfrm>
          <a:off x="15671800" y="134818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56135</xdr:rowOff>
    </xdr:to>
    <xdr:cxnSp macro="">
      <xdr:nvCxnSpPr>
        <xdr:cNvPr id="429" name="直線コネクタ 428"/>
        <xdr:cNvCxnSpPr/>
      </xdr:nvCxnSpPr>
      <xdr:spPr>
        <a:xfrm flipV="1">
          <a:off x="14782800" y="134818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14987</xdr:rowOff>
    </xdr:from>
    <xdr:to>
      <xdr:col>21</xdr:col>
      <xdr:colOff>361950</xdr:colOff>
      <xdr:row>79</xdr:row>
      <xdr:rowOff>56135</xdr:rowOff>
    </xdr:to>
    <xdr:cxnSp macro="">
      <xdr:nvCxnSpPr>
        <xdr:cNvPr id="432" name="直線コネクタ 431"/>
        <xdr:cNvCxnSpPr/>
      </xdr:nvCxnSpPr>
      <xdr:spPr>
        <a:xfrm>
          <a:off x="13893800" y="135595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67563</xdr:rowOff>
    </xdr:from>
    <xdr:to>
      <xdr:col>20</xdr:col>
      <xdr:colOff>158750</xdr:colOff>
      <xdr:row>79</xdr:row>
      <xdr:rowOff>14987</xdr:rowOff>
    </xdr:to>
    <xdr:cxnSp macro="">
      <xdr:nvCxnSpPr>
        <xdr:cNvPr id="435" name="直線コネクタ 434"/>
        <xdr:cNvCxnSpPr/>
      </xdr:nvCxnSpPr>
      <xdr:spPr>
        <a:xfrm>
          <a:off x="13004800" y="134406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140208</xdr:rowOff>
    </xdr:from>
    <xdr:to>
      <xdr:col>24</xdr:col>
      <xdr:colOff>82550</xdr:colOff>
      <xdr:row>79</xdr:row>
      <xdr:rowOff>70358</xdr:rowOff>
    </xdr:to>
    <xdr:sp macro="" textlink="">
      <xdr:nvSpPr>
        <xdr:cNvPr id="445" name="円/楕円 444"/>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112285</xdr:rowOff>
    </xdr:from>
    <xdr:ext cx="762000" cy="259045"/>
    <xdr:sp macro="" textlink="">
      <xdr:nvSpPr>
        <xdr:cNvPr id="446"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7" name="円/楕円 446"/>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48" name="テキスト ボックス 447"/>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5335</xdr:rowOff>
    </xdr:from>
    <xdr:to>
      <xdr:col>21</xdr:col>
      <xdr:colOff>412750</xdr:colOff>
      <xdr:row>79</xdr:row>
      <xdr:rowOff>106935</xdr:rowOff>
    </xdr:to>
    <xdr:sp macro="" textlink="">
      <xdr:nvSpPr>
        <xdr:cNvPr id="449" name="円/楕円 448"/>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91712</xdr:rowOff>
    </xdr:from>
    <xdr:ext cx="762000" cy="259045"/>
    <xdr:sp macro="" textlink="">
      <xdr:nvSpPr>
        <xdr:cNvPr id="450" name="テキスト ボックス 449"/>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135637</xdr:rowOff>
    </xdr:from>
    <xdr:to>
      <xdr:col>20</xdr:col>
      <xdr:colOff>209550</xdr:colOff>
      <xdr:row>79</xdr:row>
      <xdr:rowOff>65787</xdr:rowOff>
    </xdr:to>
    <xdr:sp macro="" textlink="">
      <xdr:nvSpPr>
        <xdr:cNvPr id="451" name="円/楕円 450"/>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50564</xdr:rowOff>
    </xdr:from>
    <xdr:ext cx="762000" cy="259045"/>
    <xdr:sp macro="" textlink="">
      <xdr:nvSpPr>
        <xdr:cNvPr id="452" name="テキスト ボックス 451"/>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xdr:rowOff>
    </xdr:from>
    <xdr:to>
      <xdr:col>19</xdr:col>
      <xdr:colOff>6350</xdr:colOff>
      <xdr:row>78</xdr:row>
      <xdr:rowOff>118363</xdr:rowOff>
    </xdr:to>
    <xdr:sp macro="" textlink="">
      <xdr:nvSpPr>
        <xdr:cNvPr id="453" name="円/楕円 452"/>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103140</xdr:rowOff>
    </xdr:from>
    <xdr:ext cx="762000" cy="259045"/>
    <xdr:sp macro="" textlink="">
      <xdr:nvSpPr>
        <xdr:cNvPr id="454" name="テキスト ボックス 453"/>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大阪府門真市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137037</xdr:rowOff>
    </xdr:from>
    <xdr:to>
      <xdr:col>4</xdr:col>
      <xdr:colOff>1117600</xdr:colOff>
      <xdr:row>16</xdr:row>
      <xdr:rowOff>129330</xdr:rowOff>
    </xdr:to>
    <xdr:cxnSp macro="">
      <xdr:nvCxnSpPr>
        <xdr:cNvPr id="52" name="直線コネクタ 51"/>
        <xdr:cNvCxnSpPr/>
      </xdr:nvCxnSpPr>
      <xdr:spPr bwMode="auto">
        <a:xfrm flipV="1">
          <a:off x="5003800" y="2756412"/>
          <a:ext cx="647700" cy="16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121814</xdr:rowOff>
    </xdr:from>
    <xdr:ext cx="762000" cy="259045"/>
    <xdr:sp macro="" textlink="">
      <xdr:nvSpPr>
        <xdr:cNvPr id="53" name="人口1人当たり決算額の推移平均値テキスト130"/>
        <xdr:cNvSpPr txBox="1"/>
      </xdr:nvSpPr>
      <xdr:spPr>
        <a:xfrm>
          <a:off x="5740400" y="2741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23586</xdr:rowOff>
    </xdr:from>
    <xdr:to>
      <xdr:col>4</xdr:col>
      <xdr:colOff>469900</xdr:colOff>
      <xdr:row>16</xdr:row>
      <xdr:rowOff>129330</xdr:rowOff>
    </xdr:to>
    <xdr:cxnSp macro="">
      <xdr:nvCxnSpPr>
        <xdr:cNvPr id="55" name="直線コネクタ 54"/>
        <xdr:cNvCxnSpPr/>
      </xdr:nvCxnSpPr>
      <xdr:spPr bwMode="auto">
        <a:xfrm>
          <a:off x="4305300" y="2814411"/>
          <a:ext cx="698500" cy="10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59998</xdr:rowOff>
    </xdr:from>
    <xdr:to>
      <xdr:col>3</xdr:col>
      <xdr:colOff>904875</xdr:colOff>
      <xdr:row>16</xdr:row>
      <xdr:rowOff>23586</xdr:rowOff>
    </xdr:to>
    <xdr:cxnSp macro="">
      <xdr:nvCxnSpPr>
        <xdr:cNvPr id="58" name="直線コネクタ 57"/>
        <xdr:cNvCxnSpPr/>
      </xdr:nvCxnSpPr>
      <xdr:spPr bwMode="auto">
        <a:xfrm>
          <a:off x="3606800" y="2679373"/>
          <a:ext cx="698500" cy="135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59998</xdr:rowOff>
    </xdr:from>
    <xdr:to>
      <xdr:col>3</xdr:col>
      <xdr:colOff>206375</xdr:colOff>
      <xdr:row>15</xdr:row>
      <xdr:rowOff>133640</xdr:rowOff>
    </xdr:to>
    <xdr:cxnSp macro="">
      <xdr:nvCxnSpPr>
        <xdr:cNvPr id="61" name="直線コネクタ 60"/>
        <xdr:cNvCxnSpPr/>
      </xdr:nvCxnSpPr>
      <xdr:spPr bwMode="auto">
        <a:xfrm flipV="1">
          <a:off x="2908300" y="2679373"/>
          <a:ext cx="698500" cy="7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38523</xdr:rowOff>
    </xdr:from>
    <xdr:ext cx="762000" cy="259045"/>
    <xdr:sp macro="" textlink="">
      <xdr:nvSpPr>
        <xdr:cNvPr id="65" name="テキスト ボックス 64"/>
        <xdr:cNvSpPr txBox="1"/>
      </xdr:nvSpPr>
      <xdr:spPr>
        <a:xfrm>
          <a:off x="25273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86237</xdr:rowOff>
    </xdr:from>
    <xdr:to>
      <xdr:col>5</xdr:col>
      <xdr:colOff>34925</xdr:colOff>
      <xdr:row>16</xdr:row>
      <xdr:rowOff>16387</xdr:rowOff>
    </xdr:to>
    <xdr:sp macro="" textlink="">
      <xdr:nvSpPr>
        <xdr:cNvPr id="71" name="円/楕円 70"/>
        <xdr:cNvSpPr/>
      </xdr:nvSpPr>
      <xdr:spPr bwMode="auto">
        <a:xfrm>
          <a:off x="5600700" y="270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102764</xdr:rowOff>
    </xdr:from>
    <xdr:ext cx="762000" cy="259045"/>
    <xdr:sp macro="" textlink="">
      <xdr:nvSpPr>
        <xdr:cNvPr id="72" name="人口1人当たり決算額の推移該当値テキスト130"/>
        <xdr:cNvSpPr txBox="1"/>
      </xdr:nvSpPr>
      <xdr:spPr>
        <a:xfrm>
          <a:off x="5740400" y="25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78530</xdr:rowOff>
    </xdr:from>
    <xdr:to>
      <xdr:col>4</xdr:col>
      <xdr:colOff>520700</xdr:colOff>
      <xdr:row>17</xdr:row>
      <xdr:rowOff>8680</xdr:rowOff>
    </xdr:to>
    <xdr:sp macro="" textlink="">
      <xdr:nvSpPr>
        <xdr:cNvPr id="73" name="円/楕円 72"/>
        <xdr:cNvSpPr/>
      </xdr:nvSpPr>
      <xdr:spPr bwMode="auto">
        <a:xfrm>
          <a:off x="4953000" y="286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164907</xdr:rowOff>
    </xdr:from>
    <xdr:ext cx="736600" cy="259045"/>
    <xdr:sp macro="" textlink="">
      <xdr:nvSpPr>
        <xdr:cNvPr id="74" name="テキスト ボックス 73"/>
        <xdr:cNvSpPr txBox="1"/>
      </xdr:nvSpPr>
      <xdr:spPr>
        <a:xfrm>
          <a:off x="4622800" y="295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61,137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144236</xdr:rowOff>
    </xdr:from>
    <xdr:to>
      <xdr:col>3</xdr:col>
      <xdr:colOff>955675</xdr:colOff>
      <xdr:row>16</xdr:row>
      <xdr:rowOff>74386</xdr:rowOff>
    </xdr:to>
    <xdr:sp macro="" textlink="">
      <xdr:nvSpPr>
        <xdr:cNvPr id="75" name="円/楕円 74"/>
        <xdr:cNvSpPr/>
      </xdr:nvSpPr>
      <xdr:spPr bwMode="auto">
        <a:xfrm>
          <a:off x="4254500" y="276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59163</xdr:rowOff>
    </xdr:from>
    <xdr:ext cx="762000" cy="259045"/>
    <xdr:sp macro="" textlink="">
      <xdr:nvSpPr>
        <xdr:cNvPr id="76" name="テキスト ボックス 75"/>
        <xdr:cNvSpPr txBox="1"/>
      </xdr:nvSpPr>
      <xdr:spPr>
        <a:xfrm>
          <a:off x="3924300" y="28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9198</xdr:rowOff>
    </xdr:from>
    <xdr:to>
      <xdr:col>3</xdr:col>
      <xdr:colOff>257175</xdr:colOff>
      <xdr:row>15</xdr:row>
      <xdr:rowOff>110798</xdr:rowOff>
    </xdr:to>
    <xdr:sp macro="" textlink="">
      <xdr:nvSpPr>
        <xdr:cNvPr id="77" name="円/楕円 76"/>
        <xdr:cNvSpPr/>
      </xdr:nvSpPr>
      <xdr:spPr bwMode="auto">
        <a:xfrm>
          <a:off x="3556000" y="262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120975</xdr:rowOff>
    </xdr:from>
    <xdr:ext cx="762000" cy="259045"/>
    <xdr:sp macro="" textlink="">
      <xdr:nvSpPr>
        <xdr:cNvPr id="78" name="テキスト ボックス 77"/>
        <xdr:cNvSpPr txBox="1"/>
      </xdr:nvSpPr>
      <xdr:spPr>
        <a:xfrm>
          <a:off x="3225800" y="23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82840</xdr:rowOff>
    </xdr:from>
    <xdr:to>
      <xdr:col>2</xdr:col>
      <xdr:colOff>692150</xdr:colOff>
      <xdr:row>16</xdr:row>
      <xdr:rowOff>12990</xdr:rowOff>
    </xdr:to>
    <xdr:sp macro="" textlink="">
      <xdr:nvSpPr>
        <xdr:cNvPr id="79" name="円/楕円 78"/>
        <xdr:cNvSpPr/>
      </xdr:nvSpPr>
      <xdr:spPr bwMode="auto">
        <a:xfrm>
          <a:off x="2857500" y="270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23167</xdr:rowOff>
    </xdr:from>
    <xdr:ext cx="762000" cy="259045"/>
    <xdr:sp macro="" textlink="">
      <xdr:nvSpPr>
        <xdr:cNvPr id="80" name="テキスト ボックス 79"/>
        <xdr:cNvSpPr txBox="1"/>
      </xdr:nvSpPr>
      <xdr:spPr>
        <a:xfrm>
          <a:off x="2527300" y="247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200642</xdr:rowOff>
    </xdr:from>
    <xdr:to>
      <xdr:col>4</xdr:col>
      <xdr:colOff>1117600</xdr:colOff>
      <xdr:row>35</xdr:row>
      <xdr:rowOff>229250</xdr:rowOff>
    </xdr:to>
    <xdr:cxnSp macro="">
      <xdr:nvCxnSpPr>
        <xdr:cNvPr id="115" name="直線コネクタ 114"/>
        <xdr:cNvCxnSpPr/>
      </xdr:nvCxnSpPr>
      <xdr:spPr bwMode="auto">
        <a:xfrm>
          <a:off x="5003800" y="6810992"/>
          <a:ext cx="647700" cy="2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214027</xdr:rowOff>
    </xdr:from>
    <xdr:ext cx="762000" cy="259045"/>
    <xdr:sp macro="" textlink="">
      <xdr:nvSpPr>
        <xdr:cNvPr id="116" name="人口1人当たり決算額の推移平均値テキスト445"/>
        <xdr:cNvSpPr txBox="1"/>
      </xdr:nvSpPr>
      <xdr:spPr>
        <a:xfrm>
          <a:off x="5740400" y="682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200642</xdr:rowOff>
    </xdr:from>
    <xdr:to>
      <xdr:col>4</xdr:col>
      <xdr:colOff>469900</xdr:colOff>
      <xdr:row>35</xdr:row>
      <xdr:rowOff>261417</xdr:rowOff>
    </xdr:to>
    <xdr:cxnSp macro="">
      <xdr:nvCxnSpPr>
        <xdr:cNvPr id="118" name="直線コネクタ 117"/>
        <xdr:cNvCxnSpPr/>
      </xdr:nvCxnSpPr>
      <xdr:spPr bwMode="auto">
        <a:xfrm flipV="1">
          <a:off x="4305300" y="6810992"/>
          <a:ext cx="698500" cy="6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261417</xdr:rowOff>
    </xdr:from>
    <xdr:to>
      <xdr:col>3</xdr:col>
      <xdr:colOff>904875</xdr:colOff>
      <xdr:row>35</xdr:row>
      <xdr:rowOff>270724</xdr:rowOff>
    </xdr:to>
    <xdr:cxnSp macro="">
      <xdr:nvCxnSpPr>
        <xdr:cNvPr id="121" name="直線コネクタ 120"/>
        <xdr:cNvCxnSpPr/>
      </xdr:nvCxnSpPr>
      <xdr:spPr bwMode="auto">
        <a:xfrm flipV="1">
          <a:off x="3606800" y="6871767"/>
          <a:ext cx="698500" cy="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264748</xdr:rowOff>
    </xdr:from>
    <xdr:to>
      <xdr:col>3</xdr:col>
      <xdr:colOff>206375</xdr:colOff>
      <xdr:row>35</xdr:row>
      <xdr:rowOff>270724</xdr:rowOff>
    </xdr:to>
    <xdr:cxnSp macro="">
      <xdr:nvCxnSpPr>
        <xdr:cNvPr id="124" name="直線コネクタ 123"/>
        <xdr:cNvCxnSpPr/>
      </xdr:nvCxnSpPr>
      <xdr:spPr bwMode="auto">
        <a:xfrm>
          <a:off x="2908300" y="6875098"/>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264885</xdr:rowOff>
    </xdr:from>
    <xdr:ext cx="762000" cy="259045"/>
    <xdr:sp macro="" textlink="">
      <xdr:nvSpPr>
        <xdr:cNvPr id="128" name="テキスト ボックス 127"/>
        <xdr:cNvSpPr txBox="1"/>
      </xdr:nvSpPr>
      <xdr:spPr>
        <a:xfrm>
          <a:off x="2527300" y="65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178450</xdr:rowOff>
    </xdr:from>
    <xdr:to>
      <xdr:col>5</xdr:col>
      <xdr:colOff>34925</xdr:colOff>
      <xdr:row>35</xdr:row>
      <xdr:rowOff>280050</xdr:rowOff>
    </xdr:to>
    <xdr:sp macro="" textlink="">
      <xdr:nvSpPr>
        <xdr:cNvPr id="134" name="円/楕円 133"/>
        <xdr:cNvSpPr/>
      </xdr:nvSpPr>
      <xdr:spPr bwMode="auto">
        <a:xfrm>
          <a:off x="5600700" y="67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23527</xdr:rowOff>
    </xdr:from>
    <xdr:ext cx="762000" cy="259045"/>
    <xdr:sp macro="" textlink="">
      <xdr:nvSpPr>
        <xdr:cNvPr id="135" name="人口1人当たり決算額の推移該当値テキスト445"/>
        <xdr:cNvSpPr txBox="1"/>
      </xdr:nvSpPr>
      <xdr:spPr>
        <a:xfrm>
          <a:off x="5740400" y="663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149842</xdr:rowOff>
    </xdr:from>
    <xdr:to>
      <xdr:col>4</xdr:col>
      <xdr:colOff>520700</xdr:colOff>
      <xdr:row>35</xdr:row>
      <xdr:rowOff>251442</xdr:rowOff>
    </xdr:to>
    <xdr:sp macro="" textlink="">
      <xdr:nvSpPr>
        <xdr:cNvPr id="136" name="円/楕円 135"/>
        <xdr:cNvSpPr/>
      </xdr:nvSpPr>
      <xdr:spPr bwMode="auto">
        <a:xfrm>
          <a:off x="4953000" y="676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261619</xdr:rowOff>
    </xdr:from>
    <xdr:ext cx="736600" cy="259045"/>
    <xdr:sp macro="" textlink="">
      <xdr:nvSpPr>
        <xdr:cNvPr id="137" name="テキスト ボックス 136"/>
        <xdr:cNvSpPr txBox="1"/>
      </xdr:nvSpPr>
      <xdr:spPr>
        <a:xfrm>
          <a:off x="4622800" y="652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210617</xdr:rowOff>
    </xdr:from>
    <xdr:to>
      <xdr:col>3</xdr:col>
      <xdr:colOff>955675</xdr:colOff>
      <xdr:row>35</xdr:row>
      <xdr:rowOff>312217</xdr:rowOff>
    </xdr:to>
    <xdr:sp macro="" textlink="">
      <xdr:nvSpPr>
        <xdr:cNvPr id="138" name="円/楕円 137"/>
        <xdr:cNvSpPr/>
      </xdr:nvSpPr>
      <xdr:spPr bwMode="auto">
        <a:xfrm>
          <a:off x="4254500" y="682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296994</xdr:rowOff>
    </xdr:from>
    <xdr:ext cx="762000" cy="259045"/>
    <xdr:sp macro="" textlink="">
      <xdr:nvSpPr>
        <xdr:cNvPr id="139" name="テキスト ボックス 138"/>
        <xdr:cNvSpPr txBox="1"/>
      </xdr:nvSpPr>
      <xdr:spPr>
        <a:xfrm>
          <a:off x="3924300" y="690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219924</xdr:rowOff>
    </xdr:from>
    <xdr:to>
      <xdr:col>3</xdr:col>
      <xdr:colOff>257175</xdr:colOff>
      <xdr:row>35</xdr:row>
      <xdr:rowOff>321524</xdr:rowOff>
    </xdr:to>
    <xdr:sp macro="" textlink="">
      <xdr:nvSpPr>
        <xdr:cNvPr id="140" name="円/楕円 139"/>
        <xdr:cNvSpPr/>
      </xdr:nvSpPr>
      <xdr:spPr bwMode="auto">
        <a:xfrm>
          <a:off x="3556000" y="683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306301</xdr:rowOff>
    </xdr:from>
    <xdr:ext cx="762000" cy="259045"/>
    <xdr:sp macro="" textlink="">
      <xdr:nvSpPr>
        <xdr:cNvPr id="141" name="テキスト ボックス 140"/>
        <xdr:cNvSpPr txBox="1"/>
      </xdr:nvSpPr>
      <xdr:spPr>
        <a:xfrm>
          <a:off x="3225800" y="691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213948</xdr:rowOff>
    </xdr:from>
    <xdr:to>
      <xdr:col>2</xdr:col>
      <xdr:colOff>692150</xdr:colOff>
      <xdr:row>35</xdr:row>
      <xdr:rowOff>315548</xdr:rowOff>
    </xdr:to>
    <xdr:sp macro="" textlink="">
      <xdr:nvSpPr>
        <xdr:cNvPr id="142" name="円/楕円 141"/>
        <xdr:cNvSpPr/>
      </xdr:nvSpPr>
      <xdr:spPr bwMode="auto">
        <a:xfrm>
          <a:off x="2857500" y="6824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300325</xdr:rowOff>
    </xdr:from>
    <xdr:ext cx="762000" cy="259045"/>
    <xdr:sp macro="" textlink="">
      <xdr:nvSpPr>
        <xdr:cNvPr id="143" name="テキスト ボックス 142"/>
        <xdr:cNvSpPr txBox="1"/>
      </xdr:nvSpPr>
      <xdr:spPr>
        <a:xfrm>
          <a:off x="2527300" y="691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年度は取り崩しを行わず、約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3,800</a:t>
          </a:r>
          <a:r>
            <a:rPr kumimoji="1" lang="ja-JP" altLang="en-US" sz="1100">
              <a:latin typeface="ＭＳ ゴシック" pitchFamily="49" charset="-128"/>
              <a:ea typeface="ＭＳ ゴシック" pitchFamily="49" charset="-128"/>
            </a:rPr>
            <a:t>万円の積立を実施したため、前年度と比較して</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　実質収支は約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1,700</a:t>
          </a:r>
          <a:r>
            <a:rPr kumimoji="1" lang="ja-JP" altLang="en-US" sz="1100">
              <a:latin typeface="ＭＳ ゴシック" pitchFamily="49" charset="-128"/>
              <a:ea typeface="ＭＳ ゴシック" pitchFamily="49" charset="-128"/>
            </a:rPr>
            <a:t>万円、単年度収支は約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5,100</a:t>
          </a:r>
          <a:r>
            <a:rPr kumimoji="1" lang="ja-JP" altLang="en-US" sz="1100">
              <a:latin typeface="ＭＳ ゴシック" pitchFamily="49" charset="-128"/>
              <a:ea typeface="ＭＳ ゴシック" pitchFamily="49" charset="-128"/>
            </a:rPr>
            <a:t>万円の黒字となり、財政調整基金の取り崩しもなかったことから、実質単年度収支は約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8,900</a:t>
          </a:r>
          <a:r>
            <a:rPr kumimoji="1" lang="ja-JP" altLang="en-US" sz="1100">
              <a:latin typeface="ＭＳ ゴシック" pitchFamily="49" charset="-128"/>
              <a:ea typeface="ＭＳ ゴシック" pitchFamily="49" charset="-128"/>
            </a:rPr>
            <a:t>万円の黒字となった。</a:t>
          </a:r>
        </a:p>
        <a:p>
          <a:r>
            <a:rPr kumimoji="1" lang="ja-JP" altLang="en-US" sz="1100">
              <a:latin typeface="ＭＳ ゴシック" pitchFamily="49" charset="-128"/>
              <a:ea typeface="ＭＳ ゴシック" pitchFamily="49" charset="-128"/>
            </a:rPr>
            <a:t>　今後も、重点課題である国民健康保険事業特別会計の累積赤字の早期解消を目指し、継続して実質収支の黒字を堅持できるよう、強固で安定した財政基盤を構築するよう努める。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年度は、国民健康保険事業特別会計において、約</a:t>
          </a:r>
          <a:r>
            <a:rPr kumimoji="1" lang="en-US" altLang="ja-JP" sz="1100">
              <a:latin typeface="ＭＳ ゴシック" pitchFamily="49" charset="-128"/>
              <a:ea typeface="ＭＳ ゴシック" pitchFamily="49" charset="-128"/>
            </a:rPr>
            <a:t>3,800</a:t>
          </a:r>
          <a:r>
            <a:rPr kumimoji="1" lang="ja-JP" altLang="en-US" sz="1100">
              <a:latin typeface="ＭＳ ゴシック" pitchFamily="49" charset="-128"/>
              <a:ea typeface="ＭＳ ゴシック" pitchFamily="49" charset="-128"/>
            </a:rPr>
            <a:t>万円の赤字となったものの、累積赤字の一層の削減を図るため、国保収支改善計画以上の取組みとして、一般会計より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5,000</a:t>
          </a:r>
          <a:r>
            <a:rPr kumimoji="1" lang="ja-JP" altLang="en-US" sz="1100">
              <a:latin typeface="ＭＳ ゴシック" pitchFamily="49" charset="-128"/>
              <a:ea typeface="ＭＳ ゴシック" pitchFamily="49" charset="-128"/>
            </a:rPr>
            <a:t>万円の繰出しを行った。</a:t>
          </a:r>
        </a:p>
        <a:p>
          <a:r>
            <a:rPr kumimoji="1" lang="ja-JP" altLang="en-US" sz="1100">
              <a:latin typeface="ＭＳ ゴシック" pitchFamily="49" charset="-128"/>
              <a:ea typeface="ＭＳ ゴシック" pitchFamily="49" charset="-128"/>
            </a:rPr>
            <a:t>　このことにより、国民健康保険事業特別会計の実質収支（累積赤字）は約</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8,700</a:t>
          </a:r>
          <a:r>
            <a:rPr kumimoji="1" lang="ja-JP" altLang="en-US" sz="1100">
              <a:latin typeface="ＭＳ ゴシック" pitchFamily="49" charset="-128"/>
              <a:ea typeface="ＭＳ ゴシック" pitchFamily="49" charset="-128"/>
            </a:rPr>
            <a:t>万円となり、連結実質収支額が約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6,800</a:t>
          </a:r>
          <a:r>
            <a:rPr kumimoji="1" lang="ja-JP" altLang="en-US" sz="1100">
              <a:latin typeface="ＭＳ ゴシック" pitchFamily="49" charset="-128"/>
              <a:ea typeface="ＭＳ ゴシック" pitchFamily="49" charset="-128"/>
            </a:rPr>
            <a:t>万円の黒字となった。</a:t>
          </a:r>
        </a:p>
        <a:p>
          <a:r>
            <a:rPr kumimoji="1" lang="ja-JP" altLang="en-US" sz="1100">
              <a:latin typeface="ＭＳ ゴシック" pitchFamily="49" charset="-128"/>
              <a:ea typeface="ＭＳ ゴシック" pitchFamily="49" charset="-128"/>
            </a:rPr>
            <a:t>　しかしながら、国保の累積赤字は未だ多額であるため、引き続き、一般会計から赤字解消を図るための繰出しを行う必要がある。</a:t>
          </a:r>
        </a:p>
        <a:p>
          <a:r>
            <a:rPr kumimoji="1" lang="ja-JP" altLang="en-US" sz="1100">
              <a:latin typeface="ＭＳ ゴシック" pitchFamily="49" charset="-128"/>
              <a:ea typeface="ＭＳ ゴシック" pitchFamily="49" charset="-128"/>
            </a:rPr>
            <a:t>　よって、「門真市財政健全化計画・中期財政見通し」などに基づき、国保事業の収納率の向上への取組みや、その他の経費の削減などを継続して行い、健全な財政運営を図る。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実質公債費比率について、平成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7.3</a:t>
          </a:r>
          <a:r>
            <a:rPr kumimoji="1" lang="ja-JP" altLang="en-US" sz="1100">
              <a:latin typeface="ＭＳ ゴシック" pitchFamily="49" charset="-128"/>
              <a:ea typeface="ＭＳ ゴシック" pitchFamily="49" charset="-128"/>
            </a:rPr>
            <a:t>％となり、前年度と比較して、</a:t>
          </a:r>
          <a:r>
            <a:rPr kumimoji="1" lang="en-US" altLang="ja-JP" sz="1100">
              <a:latin typeface="ＭＳ ゴシック" pitchFamily="49" charset="-128"/>
              <a:ea typeface="ＭＳ ゴシック" pitchFamily="49" charset="-128"/>
            </a:rPr>
            <a:t>0.2</a:t>
          </a:r>
          <a:r>
            <a:rPr kumimoji="1" lang="ja-JP" altLang="en-US" sz="1100">
              <a:latin typeface="ＭＳ ゴシック" pitchFamily="49" charset="-128"/>
              <a:ea typeface="ＭＳ ゴシック" pitchFamily="49" charset="-128"/>
            </a:rPr>
            <a:t>ポイント増加した。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本比率を平成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年度の単年度で見ると、既に発行した市債の償還が終了したことなどにより減少しているものの、平成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年度より土地開発公社の解散に伴う第三セクター等改革推進債の償還が開始したため、３ヵ年平均である本比率は結果として</a:t>
          </a:r>
          <a:r>
            <a:rPr kumimoji="1" lang="en-US" altLang="ja-JP" sz="1100">
              <a:latin typeface="ＭＳ ゴシック" pitchFamily="49" charset="-128"/>
              <a:ea typeface="ＭＳ ゴシック" pitchFamily="49" charset="-128"/>
            </a:rPr>
            <a:t>0.2</a:t>
          </a:r>
          <a:r>
            <a:rPr kumimoji="1" lang="ja-JP" altLang="en-US" sz="1100">
              <a:latin typeface="ＭＳ ゴシック" pitchFamily="49" charset="-128"/>
              <a:ea typeface="ＭＳ ゴシック" pitchFamily="49" charset="-128"/>
            </a:rPr>
            <a:t>ポイント悪化した。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今後、新体育館建設や生涯学習等複合施設建設など、大型公共施設の整備に係る財源として、市債の発行を予定しているため、元利償還金の動向を見据えながら計画的な市債の発行に努める。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将来負担比率については、平成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43.3</a:t>
          </a:r>
          <a:r>
            <a:rPr kumimoji="1" lang="ja-JP" altLang="en-US" sz="1100">
              <a:latin typeface="ＭＳ ゴシック" pitchFamily="49" charset="-128"/>
              <a:ea typeface="ＭＳ ゴシック" pitchFamily="49" charset="-128"/>
            </a:rPr>
            <a:t>％となり、前年度と比較して</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ポイント増加した。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これは、前年度と比較して、一般会計から公共下水道事業特別会計への繰出金が増加したことなどに伴い、公営企業債等繰入見込額が増加したためである。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市債残高は（水道事業を含む全会計）平成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年度末で約</a:t>
          </a:r>
          <a:r>
            <a:rPr kumimoji="1" lang="en-US" altLang="ja-JP" sz="1100">
              <a:latin typeface="ＭＳ ゴシック" pitchFamily="49" charset="-128"/>
              <a:ea typeface="ＭＳ ゴシック" pitchFamily="49" charset="-128"/>
            </a:rPr>
            <a:t>925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4,000</a:t>
          </a:r>
          <a:r>
            <a:rPr kumimoji="1" lang="ja-JP" altLang="en-US" sz="1100">
              <a:latin typeface="ＭＳ ゴシック" pitchFamily="49" charset="-128"/>
              <a:ea typeface="ＭＳ ゴシック" pitchFamily="49" charset="-128"/>
            </a:rPr>
            <a:t>万円の残高となっており、平成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年度と比較して</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2,300</a:t>
          </a:r>
          <a:r>
            <a:rPr kumimoji="1" lang="ja-JP" altLang="en-US" sz="1100">
              <a:latin typeface="ＭＳ ゴシック" pitchFamily="49" charset="-128"/>
              <a:ea typeface="ＭＳ ゴシック" pitchFamily="49" charset="-128"/>
            </a:rPr>
            <a:t>万円減少しているものの、今後、新体育館建設や生涯学習等複合施設建設など、大型公共施設の整備に係る財源として、市債の発行を予定しているため、元利償還金の動向を見据えながら計画的な市債の発行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51305907</v>
      </c>
      <c r="BO4" s="349"/>
      <c r="BP4" s="349"/>
      <c r="BQ4" s="349"/>
      <c r="BR4" s="349"/>
      <c r="BS4" s="349"/>
      <c r="BT4" s="349"/>
      <c r="BU4" s="350"/>
      <c r="BV4" s="348">
        <v>52680587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50796945</v>
      </c>
      <c r="BO5" s="386"/>
      <c r="BP5" s="386"/>
      <c r="BQ5" s="386"/>
      <c r="BR5" s="386"/>
      <c r="BS5" s="386"/>
      <c r="BT5" s="386"/>
      <c r="BU5" s="387"/>
      <c r="BV5" s="385">
        <v>52037603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98.9</v>
      </c>
      <c r="CU5" s="383"/>
      <c r="CV5" s="383"/>
      <c r="CW5" s="383"/>
      <c r="CX5" s="383"/>
      <c r="CY5" s="383"/>
      <c r="CZ5" s="383"/>
      <c r="DA5" s="384"/>
      <c r="DB5" s="382">
        <v>97.6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508962</v>
      </c>
      <c r="BO6" s="386"/>
      <c r="BP6" s="386"/>
      <c r="BQ6" s="386"/>
      <c r="BR6" s="386"/>
      <c r="BS6" s="386"/>
      <c r="BT6" s="386"/>
      <c r="BU6" s="387"/>
      <c r="BV6" s="385">
        <v>642984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108.8</v>
      </c>
      <c r="CU6" s="423"/>
      <c r="CV6" s="423"/>
      <c r="CW6" s="423"/>
      <c r="CX6" s="423"/>
      <c r="CY6" s="423"/>
      <c r="CZ6" s="423"/>
      <c r="DA6" s="424"/>
      <c r="DB6" s="422">
        <v>108.6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91724</v>
      </c>
      <c r="BO7" s="386"/>
      <c r="BP7" s="386"/>
      <c r="BQ7" s="386"/>
      <c r="BR7" s="386"/>
      <c r="BS7" s="386"/>
      <c r="BT7" s="386"/>
      <c r="BU7" s="387"/>
      <c r="BV7" s="385">
        <v>377083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26978018</v>
      </c>
      <c r="CU7" s="386"/>
      <c r="CV7" s="386"/>
      <c r="CW7" s="386"/>
      <c r="CX7" s="386"/>
      <c r="CY7" s="386"/>
      <c r="CZ7" s="386"/>
      <c r="DA7" s="387"/>
      <c r="DB7" s="385">
        <v>26928919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417238</v>
      </c>
      <c r="BO8" s="386"/>
      <c r="BP8" s="386"/>
      <c r="BQ8" s="386"/>
      <c r="BR8" s="386"/>
      <c r="BS8" s="386"/>
      <c r="BT8" s="386"/>
      <c r="BU8" s="387"/>
      <c r="BV8" s="385">
        <v>265901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130282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151337</v>
      </c>
      <c r="BO9" s="386"/>
      <c r="BP9" s="386"/>
      <c r="BQ9" s="386"/>
      <c r="BR9" s="386"/>
      <c r="BS9" s="386"/>
      <c r="BT9" s="386"/>
      <c r="BU9" s="387"/>
      <c r="BV9" s="385">
        <v>11373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131706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138069</v>
      </c>
      <c r="BO10" s="386"/>
      <c r="BP10" s="386"/>
      <c r="BQ10" s="386"/>
      <c r="BR10" s="386"/>
      <c r="BS10" s="386"/>
      <c r="BT10" s="386"/>
      <c r="BU10" s="387"/>
      <c r="BV10" s="385">
        <v>129815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126603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123857</v>
      </c>
      <c r="S13" s="467"/>
      <c r="T13" s="467"/>
      <c r="U13" s="467"/>
      <c r="V13" s="468"/>
      <c r="W13" s="401" t="s">
        <v>123</v>
      </c>
      <c r="X13" s="402"/>
      <c r="Y13" s="402"/>
      <c r="Z13" s="402"/>
      <c r="AA13" s="402"/>
      <c r="AB13" s="392"/>
      <c r="AC13" s="436">
        <v>134</v>
      </c>
      <c r="AD13" s="437"/>
      <c r="AE13" s="437"/>
      <c r="AF13" s="437"/>
      <c r="AG13" s="476"/>
      <c r="AH13" s="436">
        <v>168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289406</v>
      </c>
      <c r="BO13" s="386"/>
      <c r="BP13" s="386"/>
      <c r="BQ13" s="386"/>
      <c r="BR13" s="386"/>
      <c r="BS13" s="386"/>
      <c r="BT13" s="386"/>
      <c r="BU13" s="387"/>
      <c r="BV13" s="385">
        <v>-8812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127638</v>
      </c>
      <c r="S14" s="467"/>
      <c r="T14" s="467"/>
      <c r="U14" s="467"/>
      <c r="V14" s="468"/>
      <c r="W14" s="375"/>
      <c r="X14" s="376"/>
      <c r="Y14" s="376"/>
      <c r="Z14" s="376"/>
      <c r="AA14" s="376"/>
      <c r="AB14" s="365"/>
      <c r="AC14" s="469">
        <v>0.3</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43.3</v>
      </c>
      <c r="CU14" s="481"/>
      <c r="CV14" s="481"/>
      <c r="CW14" s="481"/>
      <c r="CX14" s="481"/>
      <c r="CY14" s="481"/>
      <c r="CZ14" s="481"/>
      <c r="DA14" s="482"/>
      <c r="DB14" s="480">
        <v>42.1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124917</v>
      </c>
      <c r="S15" s="467"/>
      <c r="T15" s="467"/>
      <c r="U15" s="467"/>
      <c r="V15" s="468"/>
      <c r="W15" s="401" t="s">
        <v>130</v>
      </c>
      <c r="X15" s="402"/>
      <c r="Y15" s="402"/>
      <c r="Z15" s="402"/>
      <c r="AA15" s="402"/>
      <c r="AB15" s="392"/>
      <c r="AC15" s="436">
        <v>15791</v>
      </c>
      <c r="AD15" s="437"/>
      <c r="AE15" s="437"/>
      <c r="AF15" s="437"/>
      <c r="AG15" s="476"/>
      <c r="AH15" s="436">
        <v>20647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13761864</v>
      </c>
      <c r="BO15" s="349"/>
      <c r="BP15" s="349"/>
      <c r="BQ15" s="349"/>
      <c r="BR15" s="349"/>
      <c r="BS15" s="349"/>
      <c r="BT15" s="349"/>
      <c r="BU15" s="350"/>
      <c r="BV15" s="348">
        <v>13549041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31.9</v>
      </c>
      <c r="AD16" s="470"/>
      <c r="AE16" s="470"/>
      <c r="AF16" s="470"/>
      <c r="AG16" s="471"/>
      <c r="AH16" s="469">
        <v>34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20355467</v>
      </c>
      <c r="BO16" s="386"/>
      <c r="BP16" s="386"/>
      <c r="BQ16" s="386"/>
      <c r="BR16" s="386"/>
      <c r="BS16" s="386"/>
      <c r="BT16" s="386"/>
      <c r="BU16" s="387"/>
      <c r="BV16" s="385">
        <v>20051393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33526</v>
      </c>
      <c r="AD17" s="437"/>
      <c r="AE17" s="437"/>
      <c r="AF17" s="437"/>
      <c r="AG17" s="476"/>
      <c r="AH17" s="436">
        <v>38632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17819384</v>
      </c>
      <c r="BO17" s="386"/>
      <c r="BP17" s="386"/>
      <c r="BQ17" s="386"/>
      <c r="BR17" s="386"/>
      <c r="BS17" s="386"/>
      <c r="BT17" s="386"/>
      <c r="BU17" s="387"/>
      <c r="BV17" s="385">
        <v>17621901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12.3</v>
      </c>
      <c r="M18" s="498"/>
      <c r="N18" s="498"/>
      <c r="O18" s="498"/>
      <c r="P18" s="498"/>
      <c r="Q18" s="498"/>
      <c r="R18" s="499"/>
      <c r="S18" s="499"/>
      <c r="T18" s="499"/>
      <c r="U18" s="499"/>
      <c r="V18" s="500"/>
      <c r="W18" s="403"/>
      <c r="X18" s="404"/>
      <c r="Y18" s="404"/>
      <c r="Z18" s="404"/>
      <c r="AA18" s="404"/>
      <c r="AB18" s="395"/>
      <c r="AC18" s="501">
        <v>67.8</v>
      </c>
      <c r="AD18" s="502"/>
      <c r="AE18" s="502"/>
      <c r="AF18" s="502"/>
      <c r="AG18" s="503"/>
      <c r="AH18" s="501">
        <v>63.6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27564950</v>
      </c>
      <c r="BO18" s="386"/>
      <c r="BP18" s="386"/>
      <c r="BQ18" s="386"/>
      <c r="BR18" s="386"/>
      <c r="BS18" s="386"/>
      <c r="BT18" s="386"/>
      <c r="BU18" s="387"/>
      <c r="BV18" s="385">
        <v>27023085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10592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30640295</v>
      </c>
      <c r="BO19" s="386"/>
      <c r="BP19" s="386"/>
      <c r="BQ19" s="386"/>
      <c r="BR19" s="386"/>
      <c r="BS19" s="386"/>
      <c r="BT19" s="386"/>
      <c r="BU19" s="387"/>
      <c r="BV19" s="385">
        <v>31334472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57880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47762046</v>
      </c>
      <c r="BO23" s="386"/>
      <c r="BP23" s="386"/>
      <c r="BQ23" s="386"/>
      <c r="BR23" s="386"/>
      <c r="BS23" s="386"/>
      <c r="BT23" s="386"/>
      <c r="BU23" s="387"/>
      <c r="BV23" s="385">
        <v>47636817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710</v>
      </c>
      <c r="AI24" s="437"/>
      <c r="AJ24" s="437"/>
      <c r="AK24" s="437"/>
      <c r="AL24" s="476"/>
      <c r="AM24" s="436">
        <v>2161240</v>
      </c>
      <c r="AN24" s="437"/>
      <c r="AO24" s="437"/>
      <c r="AP24" s="437"/>
      <c r="AQ24" s="437"/>
      <c r="AR24" s="476"/>
      <c r="AS24" s="436">
        <v>3044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28636700</v>
      </c>
      <c r="BO24" s="386"/>
      <c r="BP24" s="386"/>
      <c r="BQ24" s="386"/>
      <c r="BR24" s="386"/>
      <c r="BS24" s="386"/>
      <c r="BT24" s="386"/>
      <c r="BU24" s="387"/>
      <c r="BV24" s="385">
        <v>26061039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6800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12806998</v>
      </c>
      <c r="BO25" s="349"/>
      <c r="BP25" s="349"/>
      <c r="BQ25" s="349"/>
      <c r="BR25" s="349"/>
      <c r="BS25" s="349"/>
      <c r="BT25" s="349"/>
      <c r="BU25" s="350"/>
      <c r="BV25" s="348">
        <v>7340678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6375</v>
      </c>
      <c r="R26" s="437"/>
      <c r="S26" s="437"/>
      <c r="T26" s="437"/>
      <c r="U26" s="437"/>
      <c r="V26" s="476"/>
      <c r="W26" s="531"/>
      <c r="X26" s="519"/>
      <c r="Y26" s="520"/>
      <c r="Z26" s="435" t="s">
        <v>159</v>
      </c>
      <c r="AA26" s="541"/>
      <c r="AB26" s="541"/>
      <c r="AC26" s="541"/>
      <c r="AD26" s="541"/>
      <c r="AE26" s="541"/>
      <c r="AF26" s="541"/>
      <c r="AG26" s="542"/>
      <c r="AH26" s="436">
        <v>148</v>
      </c>
      <c r="AI26" s="437"/>
      <c r="AJ26" s="437"/>
      <c r="AK26" s="437"/>
      <c r="AL26" s="476"/>
      <c r="AM26" s="436">
        <v>522292</v>
      </c>
      <c r="AN26" s="437"/>
      <c r="AO26" s="437"/>
      <c r="AP26" s="437"/>
      <c r="AQ26" s="437"/>
      <c r="AR26" s="476"/>
      <c r="AS26" s="436">
        <v>3529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6660</v>
      </c>
      <c r="R27" s="437"/>
      <c r="S27" s="437"/>
      <c r="T27" s="437"/>
      <c r="U27" s="437"/>
      <c r="V27" s="476"/>
      <c r="W27" s="531"/>
      <c r="X27" s="519"/>
      <c r="Y27" s="520"/>
      <c r="Z27" s="435" t="s">
        <v>162</v>
      </c>
      <c r="AA27" s="415"/>
      <c r="AB27" s="415"/>
      <c r="AC27" s="415"/>
      <c r="AD27" s="415"/>
      <c r="AE27" s="415"/>
      <c r="AF27" s="415"/>
      <c r="AG27" s="416"/>
      <c r="AH27" s="436">
        <v>37</v>
      </c>
      <c r="AI27" s="437"/>
      <c r="AJ27" s="437"/>
      <c r="AK27" s="437"/>
      <c r="AL27" s="476"/>
      <c r="AM27" s="436">
        <v>116566</v>
      </c>
      <c r="AN27" s="437"/>
      <c r="AO27" s="437"/>
      <c r="AP27" s="437"/>
      <c r="AQ27" s="437"/>
      <c r="AR27" s="476"/>
      <c r="AS27" s="436">
        <v>3150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6345</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1731894</v>
      </c>
      <c r="BO28" s="349"/>
      <c r="BP28" s="349"/>
      <c r="BQ28" s="349"/>
      <c r="BR28" s="349"/>
      <c r="BS28" s="349"/>
      <c r="BT28" s="349"/>
      <c r="BU28" s="350"/>
      <c r="BV28" s="348">
        <v>1593825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5940</v>
      </c>
      <c r="R29" s="437"/>
      <c r="S29" s="437"/>
      <c r="T29" s="437"/>
      <c r="U29" s="437"/>
      <c r="V29" s="476"/>
      <c r="W29" s="532"/>
      <c r="X29" s="533"/>
      <c r="Y29" s="534"/>
      <c r="Z29" s="435" t="s">
        <v>169</v>
      </c>
      <c r="AA29" s="415"/>
      <c r="AB29" s="415"/>
      <c r="AC29" s="415"/>
      <c r="AD29" s="415"/>
      <c r="AE29" s="415"/>
      <c r="AF29" s="415"/>
      <c r="AG29" s="416"/>
      <c r="AH29" s="436">
        <v>747</v>
      </c>
      <c r="AI29" s="437"/>
      <c r="AJ29" s="437"/>
      <c r="AK29" s="437"/>
      <c r="AL29" s="476"/>
      <c r="AM29" s="436">
        <v>2277806</v>
      </c>
      <c r="AN29" s="437"/>
      <c r="AO29" s="437"/>
      <c r="AP29" s="437"/>
      <c r="AQ29" s="437"/>
      <c r="AR29" s="476"/>
      <c r="AS29" s="436">
        <v>3049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311043</v>
      </c>
      <c r="BO29" s="386"/>
      <c r="BP29" s="386"/>
      <c r="BQ29" s="386"/>
      <c r="BR29" s="386"/>
      <c r="BS29" s="386"/>
      <c r="BT29" s="386"/>
      <c r="BU29" s="387"/>
      <c r="BV29" s="385">
        <v>310869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5111540</v>
      </c>
      <c r="BO30" s="555"/>
      <c r="BP30" s="555"/>
      <c r="BQ30" s="555"/>
      <c r="BR30" s="555"/>
      <c r="BS30" s="555"/>
      <c r="BT30" s="555"/>
      <c r="BU30" s="556"/>
      <c r="BV30" s="554">
        <v>5103444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守口市門真市消防組合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門真都市開発ビル</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都市開発資金特別会計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飯盛霊園組合（一般会計）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飯盛霊園組合（霊園事業特別会計）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淀川左岸水防事務組合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くすのき広域連合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大阪府後期高齢者医療広域連合（一般会計）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大阪府後期高齢者医療広域連合（後期高齢者医療特別会計）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大阪広域水道企業団（水道事業会計）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大阪広域水道企業団（工業用水道事業会計）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9" t="s">
        <v>23</v>
      </c>
      <c r="C41" s="1170"/>
      <c r="D41" s="81"/>
      <c r="E41" s="1175" t="s">
        <v>24</v>
      </c>
      <c r="F41" s="1175"/>
      <c r="G41" s="1175"/>
      <c r="H41" s="1176"/>
      <c r="I41" s="82">
        <v>42165</v>
      </c>
      <c r="J41" s="83">
        <v>42505</v>
      </c>
      <c r="K41" s="83">
        <v>46879</v>
      </c>
      <c r="L41" s="83">
        <v>47637</v>
      </c>
      <c r="M41" s="84">
        <v>47762</v>
      </c>
    </row>
    <row r="42" spans="2:13" ht="27.75" customHeight="1">
      <c r="B42" s="1171"/>
      <c r="C42" s="1172"/>
      <c r="D42" s="85"/>
      <c r="E42" s="1177" t="s">
        <v>25</v>
      </c>
      <c r="F42" s="1177"/>
      <c r="G42" s="1177"/>
      <c r="H42" s="1178"/>
      <c r="I42" s="86">
        <v>3580</v>
      </c>
      <c r="J42" s="87">
        <v>4374</v>
      </c>
      <c r="K42" s="87">
        <v>900</v>
      </c>
      <c r="L42" s="87">
        <v>836</v>
      </c>
      <c r="M42" s="88">
        <v>772</v>
      </c>
    </row>
    <row r="43" spans="2:13" ht="27.75" customHeight="1">
      <c r="B43" s="1171"/>
      <c r="C43" s="1172"/>
      <c r="D43" s="85"/>
      <c r="E43" s="1177" t="s">
        <v>26</v>
      </c>
      <c r="F43" s="1177"/>
      <c r="G43" s="1177"/>
      <c r="H43" s="1178"/>
      <c r="I43" s="86">
        <v>27474</v>
      </c>
      <c r="J43" s="87">
        <v>26984</v>
      </c>
      <c r="K43" s="87">
        <v>27263</v>
      </c>
      <c r="L43" s="87">
        <v>26819</v>
      </c>
      <c r="M43" s="88">
        <v>27643</v>
      </c>
    </row>
    <row r="44" spans="2:13" ht="27.75" customHeight="1">
      <c r="B44" s="1171"/>
      <c r="C44" s="1172"/>
      <c r="D44" s="85"/>
      <c r="E44" s="1177" t="s">
        <v>27</v>
      </c>
      <c r="F44" s="1177"/>
      <c r="G44" s="1177"/>
      <c r="H44" s="1178"/>
      <c r="I44" s="86">
        <v>166</v>
      </c>
      <c r="J44" s="87">
        <v>257</v>
      </c>
      <c r="K44" s="87">
        <v>431</v>
      </c>
      <c r="L44" s="87">
        <v>647</v>
      </c>
      <c r="M44" s="88">
        <v>616</v>
      </c>
    </row>
    <row r="45" spans="2:13" ht="27.75" customHeight="1">
      <c r="B45" s="1171"/>
      <c r="C45" s="1172"/>
      <c r="D45" s="85"/>
      <c r="E45" s="1177" t="s">
        <v>28</v>
      </c>
      <c r="F45" s="1177"/>
      <c r="G45" s="1177"/>
      <c r="H45" s="1178"/>
      <c r="I45" s="86">
        <v>5970</v>
      </c>
      <c r="J45" s="87">
        <v>5455</v>
      </c>
      <c r="K45" s="87">
        <v>5078</v>
      </c>
      <c r="L45" s="87">
        <v>4837</v>
      </c>
      <c r="M45" s="88">
        <v>4650</v>
      </c>
    </row>
    <row r="46" spans="2:13" ht="27.75" customHeight="1">
      <c r="B46" s="1171"/>
      <c r="C46" s="1172"/>
      <c r="D46" s="85"/>
      <c r="E46" s="1177" t="s">
        <v>29</v>
      </c>
      <c r="F46" s="1177"/>
      <c r="G46" s="1177"/>
      <c r="H46" s="1178"/>
      <c r="I46" s="86" t="s">
        <v>478</v>
      </c>
      <c r="J46" s="87" t="s">
        <v>478</v>
      </c>
      <c r="K46" s="87" t="s">
        <v>478</v>
      </c>
      <c r="L46" s="87" t="s">
        <v>478</v>
      </c>
      <c r="M46" s="88" t="s">
        <v>478</v>
      </c>
    </row>
    <row r="47" spans="2:13" ht="27.75" customHeight="1">
      <c r="B47" s="1171"/>
      <c r="C47" s="1172"/>
      <c r="D47" s="85"/>
      <c r="E47" s="1177" t="s">
        <v>30</v>
      </c>
      <c r="F47" s="1177"/>
      <c r="G47" s="1177"/>
      <c r="H47" s="1178"/>
      <c r="I47" s="86">
        <v>2189</v>
      </c>
      <c r="J47" s="87">
        <v>1603</v>
      </c>
      <c r="K47" s="87">
        <v>443</v>
      </c>
      <c r="L47" s="87" t="s">
        <v>478</v>
      </c>
      <c r="M47" s="88" t="s">
        <v>478</v>
      </c>
    </row>
    <row r="48" spans="2:13" ht="27.75" customHeight="1">
      <c r="B48" s="1173"/>
      <c r="C48" s="1174"/>
      <c r="D48" s="85"/>
      <c r="E48" s="1177" t="s">
        <v>31</v>
      </c>
      <c r="F48" s="1177"/>
      <c r="G48" s="1177"/>
      <c r="H48" s="1178"/>
      <c r="I48" s="86" t="s">
        <v>478</v>
      </c>
      <c r="J48" s="87" t="s">
        <v>478</v>
      </c>
      <c r="K48" s="87" t="s">
        <v>478</v>
      </c>
      <c r="L48" s="87" t="s">
        <v>478</v>
      </c>
      <c r="M48" s="88" t="s">
        <v>478</v>
      </c>
    </row>
    <row r="49" spans="2:13" ht="27.75" customHeight="1">
      <c r="B49" s="1179" t="s">
        <v>32</v>
      </c>
      <c r="C49" s="1180"/>
      <c r="D49" s="89"/>
      <c r="E49" s="1177" t="s">
        <v>33</v>
      </c>
      <c r="F49" s="1177"/>
      <c r="G49" s="1177"/>
      <c r="H49" s="1178"/>
      <c r="I49" s="86">
        <v>6942</v>
      </c>
      <c r="J49" s="87">
        <v>7197</v>
      </c>
      <c r="K49" s="87">
        <v>6341</v>
      </c>
      <c r="L49" s="87">
        <v>7066</v>
      </c>
      <c r="M49" s="88">
        <v>7212</v>
      </c>
    </row>
    <row r="50" spans="2:13" ht="27.75" customHeight="1">
      <c r="B50" s="1171"/>
      <c r="C50" s="1172"/>
      <c r="D50" s="85"/>
      <c r="E50" s="1177" t="s">
        <v>34</v>
      </c>
      <c r="F50" s="1177"/>
      <c r="G50" s="1177"/>
      <c r="H50" s="1178"/>
      <c r="I50" s="86">
        <v>19405</v>
      </c>
      <c r="J50" s="87">
        <v>19541</v>
      </c>
      <c r="K50" s="87">
        <v>19377</v>
      </c>
      <c r="L50" s="87">
        <v>18650</v>
      </c>
      <c r="M50" s="88">
        <v>18439</v>
      </c>
    </row>
    <row r="51" spans="2:13" ht="27.75" customHeight="1">
      <c r="B51" s="1173"/>
      <c r="C51" s="1174"/>
      <c r="D51" s="85"/>
      <c r="E51" s="1177" t="s">
        <v>35</v>
      </c>
      <c r="F51" s="1177"/>
      <c r="G51" s="1177"/>
      <c r="H51" s="1178"/>
      <c r="I51" s="86">
        <v>42547</v>
      </c>
      <c r="J51" s="87">
        <v>43603</v>
      </c>
      <c r="K51" s="87">
        <v>44480</v>
      </c>
      <c r="L51" s="87">
        <v>45118</v>
      </c>
      <c r="M51" s="88">
        <v>45627</v>
      </c>
    </row>
    <row r="52" spans="2:13" ht="27.75" customHeight="1" thickBot="1">
      <c r="B52" s="1181" t="s">
        <v>36</v>
      </c>
      <c r="C52" s="1182"/>
      <c r="D52" s="90"/>
      <c r="E52" s="1183" t="s">
        <v>37</v>
      </c>
      <c r="F52" s="1183"/>
      <c r="G52" s="1183"/>
      <c r="H52" s="1184"/>
      <c r="I52" s="91">
        <v>12650</v>
      </c>
      <c r="J52" s="92">
        <v>10838</v>
      </c>
      <c r="K52" s="92">
        <v>10796</v>
      </c>
      <c r="L52" s="92">
        <v>9943</v>
      </c>
      <c r="M52" s="93">
        <v>10166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20265</v>
      </c>
      <c r="E3" s="116"/>
      <c r="F3" s="117">
        <v>52576</v>
      </c>
      <c r="G3" s="118"/>
      <c r="H3" s="119"/>
    </row>
    <row r="4" spans="1:8">
      <c r="A4" s="120"/>
      <c r="B4" s="121"/>
      <c r="C4" s="122"/>
      <c r="D4" s="123">
        <v>9509</v>
      </c>
      <c r="E4" s="124"/>
      <c r="F4" s="125">
        <v>32266</v>
      </c>
      <c r="G4" s="126"/>
      <c r="H4" s="127"/>
    </row>
    <row r="5" spans="1:8">
      <c r="A5" s="108" t="s">
        <v>511</v>
      </c>
      <c r="B5" s="113"/>
      <c r="C5" s="114"/>
      <c r="D5" s="115">
        <v>30395</v>
      </c>
      <c r="E5" s="116"/>
      <c r="F5" s="117">
        <v>41433</v>
      </c>
      <c r="G5" s="118"/>
      <c r="H5" s="119"/>
    </row>
    <row r="6" spans="1:8">
      <c r="A6" s="120"/>
      <c r="B6" s="121"/>
      <c r="C6" s="122"/>
      <c r="D6" s="123">
        <v>5272</v>
      </c>
      <c r="E6" s="124"/>
      <c r="F6" s="125">
        <v>22351</v>
      </c>
      <c r="G6" s="126"/>
      <c r="H6" s="127"/>
    </row>
    <row r="7" spans="1:8">
      <c r="A7" s="108" t="s">
        <v>512</v>
      </c>
      <c r="B7" s="113"/>
      <c r="C7" s="114"/>
      <c r="D7" s="115">
        <v>35792</v>
      </c>
      <c r="E7" s="116"/>
      <c r="F7" s="117">
        <v>43493</v>
      </c>
      <c r="G7" s="118"/>
      <c r="H7" s="119"/>
    </row>
    <row r="8" spans="1:8">
      <c r="A8" s="120"/>
      <c r="B8" s="121"/>
      <c r="C8" s="122"/>
      <c r="D8" s="123">
        <v>17431</v>
      </c>
      <c r="E8" s="124"/>
      <c r="F8" s="125">
        <v>23254</v>
      </c>
      <c r="G8" s="126"/>
      <c r="H8" s="127"/>
    </row>
    <row r="9" spans="1:8">
      <c r="A9" s="108" t="s">
        <v>513</v>
      </c>
      <c r="B9" s="113"/>
      <c r="C9" s="114"/>
      <c r="D9" s="115">
        <v>40767</v>
      </c>
      <c r="E9" s="116"/>
      <c r="F9" s="117">
        <v>50840</v>
      </c>
      <c r="G9" s="118"/>
      <c r="H9" s="119"/>
    </row>
    <row r="10" spans="1:8">
      <c r="A10" s="120"/>
      <c r="B10" s="121"/>
      <c r="C10" s="122"/>
      <c r="D10" s="123">
        <v>14262</v>
      </c>
      <c r="E10" s="124"/>
      <c r="F10" s="125">
        <v>25367</v>
      </c>
      <c r="G10" s="126"/>
      <c r="H10" s="127"/>
    </row>
    <row r="11" spans="1:8">
      <c r="A11" s="108" t="s">
        <v>514</v>
      </c>
      <c r="B11" s="113"/>
      <c r="C11" s="114"/>
      <c r="D11" s="115">
        <v>29551</v>
      </c>
      <c r="E11" s="116"/>
      <c r="F11" s="117">
        <v>53605</v>
      </c>
      <c r="G11" s="118"/>
      <c r="H11" s="119"/>
    </row>
    <row r="12" spans="1:8">
      <c r="A12" s="120"/>
      <c r="B12" s="121"/>
      <c r="C12" s="128"/>
      <c r="D12" s="123">
        <v>15689</v>
      </c>
      <c r="E12" s="124"/>
      <c r="F12" s="125">
        <v>28343</v>
      </c>
      <c r="G12" s="126"/>
      <c r="H12" s="127"/>
    </row>
    <row r="13" spans="1:8">
      <c r="A13" s="108"/>
      <c r="B13" s="113"/>
      <c r="C13" s="129"/>
      <c r="D13" s="130">
        <v>31354</v>
      </c>
      <c r="E13" s="131"/>
      <c r="F13" s="132">
        <v>48389</v>
      </c>
      <c r="G13" s="133"/>
      <c r="H13" s="119"/>
    </row>
    <row r="14" spans="1:8">
      <c r="A14" s="120"/>
      <c r="B14" s="121"/>
      <c r="C14" s="122"/>
      <c r="D14" s="123">
        <v>12433</v>
      </c>
      <c r="E14" s="124"/>
      <c r="F14" s="125">
        <v>26316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2.74</v>
      </c>
      <c r="C19" s="134">
        <f>ROUND(VALUE(SUBSTITUTE(実質収支比率等に係る経年分析!G$48,"▲","-")),2)</f>
        <v>0.42</v>
      </c>
      <c r="D19" s="134">
        <f>ROUND(VALUE(SUBSTITUTE(実質収支比率等に係る経年分析!H$48,"▲","-")),2)</f>
        <v>0.96</v>
      </c>
      <c r="E19" s="134">
        <f>ROUND(VALUE(SUBSTITUTE(実質収支比率等に係る経年分析!I$48,"▲","-")),2)</f>
        <v>0.99</v>
      </c>
      <c r="F19" s="134">
        <f>ROUND(VALUE(SUBSTITUTE(実質収支比率等に係る経年分析!J$48,"▲","-")),2)</f>
        <v>1.55</v>
      </c>
    </row>
    <row r="20" spans="1:11">
      <c r="A20" s="134" t="s">
        <v>42</v>
      </c>
      <c r="B20" s="134">
        <f>ROUND(VALUE(SUBSTITUTE(実質収支比率等に係る経年分析!F$47,"▲","-")),2)</f>
        <v>12.53</v>
      </c>
      <c r="C20" s="134">
        <f>ROUND(VALUE(SUBSTITUTE(実質収支比率等に係る経年分析!G$47,"▲","-")),2)</f>
        <v>6.94</v>
      </c>
      <c r="D20" s="134">
        <f>ROUND(VALUE(SUBSTITUTE(実質収支比率等に係る経年分析!H$47,"▲","-")),2)</f>
        <v>6.08</v>
      </c>
      <c r="E20" s="134">
        <f>ROUND(VALUE(SUBSTITUTE(実質収支比率等に係る経年分析!I$47,"▲","-")),2)</f>
        <v>5.92</v>
      </c>
      <c r="F20" s="134">
        <f>ROUND(VALUE(SUBSTITUTE(実質収支比率等に係る経年分析!J$47,"▲","-")),2)</f>
        <v>6.42</v>
      </c>
    </row>
    <row r="21" spans="1:11">
      <c r="A21" s="134" t="s">
        <v>43</v>
      </c>
      <c r="B21" s="134">
        <f>IF(ISNUMBER(VALUE(SUBSTITUTE(実質収支比率等に係る経年分析!F$49,"▲","-"))),ROUND(VALUE(SUBSTITUTE(実質収支比率等に係る経年分析!F$49,"▲","-")),2),NA())</f>
        <v>3.85</v>
      </c>
      <c r="C21" s="134">
        <f>IF(ISNUMBER(VALUE(SUBSTITUTE(実質収支比率等に係る経年分析!G$49,"▲","-"))),ROUND(VALUE(SUBSTITUTE(実質収支比率等に係る経年分析!G$49,"▲","-")),2),NA())</f>
        <v>-7.69</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1.07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都市開発資金特別会計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10.79</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18.53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15.2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12.06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9.64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4977</v>
      </c>
      <c r="E42" s="136"/>
      <c r="F42" s="136"/>
      <c r="G42" s="136">
        <f>'実質公債費比率（分子）の構造'!L$52</f>
        <v>4871</v>
      </c>
      <c r="H42" s="136"/>
      <c r="I42" s="136"/>
      <c r="J42" s="136">
        <f>'実質公債費比率（分子）の構造'!M$52</f>
        <v>4849</v>
      </c>
      <c r="K42" s="136"/>
      <c r="L42" s="136"/>
      <c r="M42" s="136">
        <f>'実質公債費比率（分子）の構造'!N$52</f>
        <v>4897</v>
      </c>
      <c r="N42" s="136"/>
      <c r="O42" s="136"/>
      <c r="P42" s="136">
        <f>'実質公債費比率（分子）の構造'!O$52</f>
        <v>5095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f>'実質公債費比率（分子）の構造'!M$50</f>
        <v>48</v>
      </c>
      <c r="I44" s="136"/>
      <c r="J44" s="136"/>
      <c r="K44" s="136">
        <f>'実質公債費比率（分子）の構造'!N$50</f>
        <v>48</v>
      </c>
      <c r="L44" s="136"/>
      <c r="M44" s="136"/>
      <c r="N44" s="136">
        <f>'実質公債費比率（分子）の構造'!O$50</f>
        <v>48</v>
      </c>
      <c r="O44" s="136"/>
      <c r="P44" s="136"/>
    </row>
    <row r="45" spans="1:16">
      <c r="A45" s="136" t="s">
        <v>53</v>
      </c>
      <c r="B45" s="136">
        <f>'実質公債費比率（分子）の構造'!K$49</f>
        <v>22</v>
      </c>
      <c r="C45" s="136"/>
      <c r="D45" s="136"/>
      <c r="E45" s="136">
        <f>'実質公債費比率（分子）の構造'!L$49</f>
        <v>24</v>
      </c>
      <c r="F45" s="136"/>
      <c r="G45" s="136"/>
      <c r="H45" s="136">
        <f>'実質公債費比率（分子）の構造'!M$49</f>
        <v>25</v>
      </c>
      <c r="I45" s="136"/>
      <c r="J45" s="136"/>
      <c r="K45" s="136">
        <f>'実質公債費比率（分子）の構造'!N$49</f>
        <v>40</v>
      </c>
      <c r="L45" s="136"/>
      <c r="M45" s="136"/>
      <c r="N45" s="136">
        <f>'実質公債費比率（分子）の構造'!O$49</f>
        <v>54</v>
      </c>
      <c r="O45" s="136"/>
      <c r="P45" s="136"/>
    </row>
    <row r="46" spans="1:16">
      <c r="A46" s="136" t="s">
        <v>54</v>
      </c>
      <c r="B46" s="136">
        <f>'実質公債費比率（分子）の構造'!K$48</f>
        <v>1517</v>
      </c>
      <c r="C46" s="136"/>
      <c r="D46" s="136"/>
      <c r="E46" s="136">
        <f>'実質公債費比率（分子）の構造'!L$48</f>
        <v>1561</v>
      </c>
      <c r="F46" s="136"/>
      <c r="G46" s="136"/>
      <c r="H46" s="136">
        <f>'実質公債費比率（分子）の構造'!M$48</f>
        <v>1536</v>
      </c>
      <c r="I46" s="136"/>
      <c r="J46" s="136"/>
      <c r="K46" s="136">
        <f>'実質公債費比率（分子）の構造'!N$48</f>
        <v>1591</v>
      </c>
      <c r="L46" s="136"/>
      <c r="M46" s="136"/>
      <c r="N46" s="136">
        <f>'実質公債費比率（分子）の構造'!O$48</f>
        <v>1765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5030</v>
      </c>
      <c r="C49" s="136"/>
      <c r="D49" s="136"/>
      <c r="E49" s="136">
        <f>'実質公債費比率（分子）の構造'!L$45</f>
        <v>4844</v>
      </c>
      <c r="F49" s="136"/>
      <c r="G49" s="136"/>
      <c r="H49" s="136">
        <f>'実質公債費比率（分子）の構造'!M$45</f>
        <v>4857</v>
      </c>
      <c r="I49" s="136"/>
      <c r="J49" s="136"/>
      <c r="K49" s="136">
        <f>'実質公債費比率（分子）の構造'!N$45</f>
        <v>5068</v>
      </c>
      <c r="L49" s="136"/>
      <c r="M49" s="136"/>
      <c r="N49" s="136">
        <f>'実質公債費比率（分子）の構造'!O$45</f>
        <v>4952</v>
      </c>
      <c r="O49" s="136"/>
      <c r="P49" s="136"/>
    </row>
    <row r="50" spans="1:16">
      <c r="A50" s="136" t="s">
        <v>58</v>
      </c>
      <c r="B50" s="136" t="e">
        <f>NA()</f>
        <v>#N/A</v>
      </c>
      <c r="C50" s="136">
        <f>IF(ISNUMBER('実質公債費比率（分子）の構造'!K$53),'実質公債費比率（分子）の構造'!K$53,NA())</f>
        <v>1592</v>
      </c>
      <c r="D50" s="136" t="e">
        <f>NA()</f>
        <v>#N/A</v>
      </c>
      <c r="E50" s="136" t="e">
        <f>NA()</f>
        <v>#N/A</v>
      </c>
      <c r="F50" s="136">
        <f>IF(ISNUMBER('実質公債費比率（分子）の構造'!L$53),'実質公債費比率（分子）の構造'!L$53,NA())</f>
        <v>1558</v>
      </c>
      <c r="G50" s="136" t="e">
        <f>NA()</f>
        <v>#N/A</v>
      </c>
      <c r="H50" s="136" t="e">
        <f>NA()</f>
        <v>#N/A</v>
      </c>
      <c r="I50" s="136">
        <f>IF(ISNUMBER('実質公債費比率（分子）の構造'!M$53),'実質公債費比率（分子）の構造'!M$53,NA())</f>
        <v>1617</v>
      </c>
      <c r="J50" s="136" t="e">
        <f>NA()</f>
        <v>#N/A</v>
      </c>
      <c r="K50" s="136" t="e">
        <f>NA()</f>
        <v>#N/A</v>
      </c>
      <c r="L50" s="136">
        <f>IF(ISNUMBER('実質公債費比率（分子）の構造'!N$53),'実質公債費比率（分子）の構造'!N$53,NA())</f>
        <v>1851</v>
      </c>
      <c r="M50" s="136" t="e">
        <f>NA()</f>
        <v>#N/A</v>
      </c>
      <c r="N50" s="136" t="e">
        <f>NA()</f>
        <v>#N/A</v>
      </c>
      <c r="O50" s="136">
        <f>IF(ISNUMBER('実質公債費比率（分子）の構造'!O$53),'実質公債費比率（分子）の構造'!O$53,NA())</f>
        <v>1724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42547</v>
      </c>
      <c r="E56" s="135"/>
      <c r="F56" s="135"/>
      <c r="G56" s="135">
        <f>'将来負担比率（分子）の構造'!J$51</f>
        <v>43603</v>
      </c>
      <c r="H56" s="135"/>
      <c r="I56" s="135"/>
      <c r="J56" s="135">
        <f>'将来負担比率（分子）の構造'!K$51</f>
        <v>44480</v>
      </c>
      <c r="K56" s="135"/>
      <c r="L56" s="135"/>
      <c r="M56" s="135">
        <f>'将来負担比率（分子）の構造'!L$51</f>
        <v>45118</v>
      </c>
      <c r="N56" s="135"/>
      <c r="O56" s="135"/>
      <c r="P56" s="135">
        <f>'将来負担比率（分子）の構造'!M$51</f>
        <v>45627</v>
      </c>
    </row>
    <row r="57" spans="1:16">
      <c r="A57" s="135" t="s">
        <v>34</v>
      </c>
      <c r="B57" s="135"/>
      <c r="C57" s="135"/>
      <c r="D57" s="135">
        <f>'将来負担比率（分子）の構造'!I$50</f>
        <v>19405</v>
      </c>
      <c r="E57" s="135"/>
      <c r="F57" s="135"/>
      <c r="G57" s="135">
        <f>'将来負担比率（分子）の構造'!J$50</f>
        <v>19541</v>
      </c>
      <c r="H57" s="135"/>
      <c r="I57" s="135"/>
      <c r="J57" s="135">
        <f>'将来負担比率（分子）の構造'!K$50</f>
        <v>19377</v>
      </c>
      <c r="K57" s="135"/>
      <c r="L57" s="135"/>
      <c r="M57" s="135">
        <f>'将来負担比率（分子）の構造'!L$50</f>
        <v>18650</v>
      </c>
      <c r="N57" s="135"/>
      <c r="O57" s="135"/>
      <c r="P57" s="135">
        <f>'将来負担比率（分子）の構造'!M$50</f>
        <v>18439</v>
      </c>
    </row>
    <row r="58" spans="1:16">
      <c r="A58" s="135" t="s">
        <v>33</v>
      </c>
      <c r="B58" s="135"/>
      <c r="C58" s="135"/>
      <c r="D58" s="135">
        <f>'将来負担比率（分子）の構造'!I$49</f>
        <v>6942</v>
      </c>
      <c r="E58" s="135"/>
      <c r="F58" s="135"/>
      <c r="G58" s="135">
        <f>'将来負担比率（分子）の構造'!J$49</f>
        <v>7197</v>
      </c>
      <c r="H58" s="135"/>
      <c r="I58" s="135"/>
      <c r="J58" s="135">
        <f>'将来負担比率（分子）の構造'!K$49</f>
        <v>6341</v>
      </c>
      <c r="K58" s="135"/>
      <c r="L58" s="135"/>
      <c r="M58" s="135">
        <f>'将来負担比率（分子）の構造'!L$49</f>
        <v>7066</v>
      </c>
      <c r="N58" s="135"/>
      <c r="O58" s="135"/>
      <c r="P58" s="135">
        <f>'将来負担比率（分子）の構造'!M$49</f>
        <v>7212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f>'将来負担比率（分子）の構造'!I$47</f>
        <v>2189</v>
      </c>
      <c r="C60" s="135"/>
      <c r="D60" s="135"/>
      <c r="E60" s="135">
        <f>'将来負担比率（分子）の構造'!J$47</f>
        <v>1603</v>
      </c>
      <c r="F60" s="135"/>
      <c r="G60" s="135"/>
      <c r="H60" s="135">
        <f>'将来負担比率（分子）の構造'!K$47</f>
        <v>443</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5970</v>
      </c>
      <c r="C62" s="135"/>
      <c r="D62" s="135"/>
      <c r="E62" s="135">
        <f>'将来負担比率（分子）の構造'!J$45</f>
        <v>5455</v>
      </c>
      <c r="F62" s="135"/>
      <c r="G62" s="135"/>
      <c r="H62" s="135">
        <f>'将来負担比率（分子）の構造'!K$45</f>
        <v>5078</v>
      </c>
      <c r="I62" s="135"/>
      <c r="J62" s="135"/>
      <c r="K62" s="135">
        <f>'将来負担比率（分子）の構造'!L$45</f>
        <v>4837</v>
      </c>
      <c r="L62" s="135"/>
      <c r="M62" s="135"/>
      <c r="N62" s="135">
        <f>'将来負担比率（分子）の構造'!M$45</f>
        <v>4650</v>
      </c>
      <c r="O62" s="135"/>
      <c r="P62" s="135"/>
    </row>
    <row r="63" spans="1:16">
      <c r="A63" s="135" t="s">
        <v>27</v>
      </c>
      <c r="B63" s="135">
        <f>'将来負担比率（分子）の構造'!I$44</f>
        <v>166</v>
      </c>
      <c r="C63" s="135"/>
      <c r="D63" s="135"/>
      <c r="E63" s="135">
        <f>'将来負担比率（分子）の構造'!J$44</f>
        <v>257</v>
      </c>
      <c r="F63" s="135"/>
      <c r="G63" s="135"/>
      <c r="H63" s="135">
        <f>'将来負担比率（分子）の構造'!K$44</f>
        <v>431</v>
      </c>
      <c r="I63" s="135"/>
      <c r="J63" s="135"/>
      <c r="K63" s="135">
        <f>'将来負担比率（分子）の構造'!L$44</f>
        <v>647</v>
      </c>
      <c r="L63" s="135"/>
      <c r="M63" s="135"/>
      <c r="N63" s="135">
        <f>'将来負担比率（分子）の構造'!M$44</f>
        <v>616</v>
      </c>
      <c r="O63" s="135"/>
      <c r="P63" s="135"/>
    </row>
    <row r="64" spans="1:16">
      <c r="A64" s="135" t="s">
        <v>26</v>
      </c>
      <c r="B64" s="135">
        <f>'将来負担比率（分子）の構造'!I$43</f>
        <v>27474</v>
      </c>
      <c r="C64" s="135"/>
      <c r="D64" s="135"/>
      <c r="E64" s="135">
        <f>'将来負担比率（分子）の構造'!J$43</f>
        <v>26984</v>
      </c>
      <c r="F64" s="135"/>
      <c r="G64" s="135"/>
      <c r="H64" s="135">
        <f>'将来負担比率（分子）の構造'!K$43</f>
        <v>27263</v>
      </c>
      <c r="I64" s="135"/>
      <c r="J64" s="135"/>
      <c r="K64" s="135">
        <f>'将来負担比率（分子）の構造'!L$43</f>
        <v>26819</v>
      </c>
      <c r="L64" s="135"/>
      <c r="M64" s="135"/>
      <c r="N64" s="135">
        <f>'将来負担比率（分子）の構造'!M$43</f>
        <v>27643</v>
      </c>
      <c r="O64" s="135"/>
      <c r="P64" s="135"/>
    </row>
    <row r="65" spans="1:16">
      <c r="A65" s="135" t="s">
        <v>25</v>
      </c>
      <c r="B65" s="135">
        <f>'将来負担比率（分子）の構造'!I$42</f>
        <v>3580</v>
      </c>
      <c r="C65" s="135"/>
      <c r="D65" s="135"/>
      <c r="E65" s="135">
        <f>'将来負担比率（分子）の構造'!J$42</f>
        <v>4374</v>
      </c>
      <c r="F65" s="135"/>
      <c r="G65" s="135"/>
      <c r="H65" s="135">
        <f>'将来負担比率（分子）の構造'!K$42</f>
        <v>900</v>
      </c>
      <c r="I65" s="135"/>
      <c r="J65" s="135"/>
      <c r="K65" s="135">
        <f>'将来負担比率（分子）の構造'!L$42</f>
        <v>836</v>
      </c>
      <c r="L65" s="135"/>
      <c r="M65" s="135"/>
      <c r="N65" s="135">
        <f>'将来負担比率（分子）の構造'!M$42</f>
        <v>772</v>
      </c>
      <c r="O65" s="135"/>
      <c r="P65" s="135"/>
    </row>
    <row r="66" spans="1:16">
      <c r="A66" s="135" t="s">
        <v>24</v>
      </c>
      <c r="B66" s="135">
        <f>'将来負担比率（分子）の構造'!I$41</f>
        <v>42165</v>
      </c>
      <c r="C66" s="135"/>
      <c r="D66" s="135"/>
      <c r="E66" s="135">
        <f>'将来負担比率（分子）の構造'!J$41</f>
        <v>42505</v>
      </c>
      <c r="F66" s="135"/>
      <c r="G66" s="135"/>
      <c r="H66" s="135">
        <f>'将来負担比率（分子）の構造'!K$41</f>
        <v>46879</v>
      </c>
      <c r="I66" s="135"/>
      <c r="J66" s="135"/>
      <c r="K66" s="135">
        <f>'将来負担比率（分子）の構造'!L$41</f>
        <v>47637</v>
      </c>
      <c r="L66" s="135"/>
      <c r="M66" s="135"/>
      <c r="N66" s="135">
        <f>'将来負担比率（分子）の構造'!M$41</f>
        <v>47762</v>
      </c>
      <c r="O66" s="135"/>
      <c r="P66" s="135"/>
    </row>
    <row r="67" spans="1:16">
      <c r="A67" s="135" t="s">
        <v>62</v>
      </c>
      <c r="B67" s="135" t="e">
        <f>NA()</f>
        <v>#N/A</v>
      </c>
      <c r="C67" s="135">
        <f>IF(ISNUMBER('将来負担比率（分子）の構造'!I$52), IF('将来負担比率（分子）の構造'!I$52 &lt; 0, 0, '将来負担比率（分子）の構造'!I$52), NA())</f>
        <v>12650</v>
      </c>
      <c r="D67" s="135" t="e">
        <f>NA()</f>
        <v>#N/A</v>
      </c>
      <c r="E67" s="135" t="e">
        <f>NA()</f>
        <v>#N/A</v>
      </c>
      <c r="F67" s="135">
        <f>IF(ISNUMBER('将来負担比率（分子）の構造'!J$52), IF('将来負担比率（分子）の構造'!J$52 &lt; 0, 0, '将来負担比率（分子）の構造'!J$52), NA())</f>
        <v>10838</v>
      </c>
      <c r="G67" s="135" t="e">
        <f>NA()</f>
        <v>#N/A</v>
      </c>
      <c r="H67" s="135" t="e">
        <f>NA()</f>
        <v>#N/A</v>
      </c>
      <c r="I67" s="135">
        <f>IF(ISNUMBER('将来負担比率（分子）の構造'!K$52), IF('将来負担比率（分子）の構造'!K$52 &lt; 0, 0, '将来負担比率（分子）の構造'!K$52), NA())</f>
        <v>10796</v>
      </c>
      <c r="J67" s="135" t="e">
        <f>NA()</f>
        <v>#N/A</v>
      </c>
      <c r="K67" s="135" t="e">
        <f>NA()</f>
        <v>#N/A</v>
      </c>
      <c r="L67" s="135">
        <f>IF(ISNUMBER('将来負担比率（分子）の構造'!L$52), IF('将来負担比率（分子）の構造'!L$52 &lt; 0, 0, '将来負担比率（分子）の構造'!L$52), NA())</f>
        <v>9943</v>
      </c>
      <c r="M67" s="135" t="e">
        <f>NA()</f>
        <v>#N/A</v>
      </c>
      <c r="N67" s="135" t="e">
        <f>NA()</f>
        <v>#N/A</v>
      </c>
      <c r="O67" s="135">
        <f>IF(ISNUMBER('将来負担比率（分子）の構造'!M$52), IF('将来負担比率（分子）の構造'!M$52 &lt; 0, 0, '将来負担比率（分子）の構造'!M$52), NA())</f>
        <v>10166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17765278</v>
      </c>
      <c r="S5" s="583"/>
      <c r="T5" s="583"/>
      <c r="U5" s="583"/>
      <c r="V5" s="583"/>
      <c r="W5" s="583"/>
      <c r="X5" s="583"/>
      <c r="Y5" s="584"/>
      <c r="Z5" s="585">
        <v>34.6</v>
      </c>
      <c r="AA5" s="585"/>
      <c r="AB5" s="585"/>
      <c r="AC5" s="585"/>
      <c r="AD5" s="586">
        <v>16127786</v>
      </c>
      <c r="AE5" s="586"/>
      <c r="AF5" s="586"/>
      <c r="AG5" s="586"/>
      <c r="AH5" s="586"/>
      <c r="AI5" s="586"/>
      <c r="AJ5" s="586"/>
      <c r="AK5" s="586"/>
      <c r="AL5" s="587">
        <v>63.7</v>
      </c>
      <c r="AM5" s="588"/>
      <c r="AN5" s="588"/>
      <c r="AO5" s="589"/>
      <c r="AP5" s="579" t="s">
        <v>207</v>
      </c>
      <c r="AQ5" s="580"/>
      <c r="AR5" s="580"/>
      <c r="AS5" s="580"/>
      <c r="AT5" s="580"/>
      <c r="AU5" s="580"/>
      <c r="AV5" s="580"/>
      <c r="AW5" s="580"/>
      <c r="AX5" s="580"/>
      <c r="AY5" s="580"/>
      <c r="AZ5" s="580"/>
      <c r="BA5" s="580"/>
      <c r="BB5" s="580"/>
      <c r="BC5" s="580"/>
      <c r="BD5" s="580"/>
      <c r="BE5" s="580"/>
      <c r="BF5" s="581"/>
      <c r="BG5" s="593">
        <v>16114578</v>
      </c>
      <c r="BH5" s="594"/>
      <c r="BI5" s="594"/>
      <c r="BJ5" s="594"/>
      <c r="BK5" s="594"/>
      <c r="BL5" s="594"/>
      <c r="BM5" s="594"/>
      <c r="BN5" s="595"/>
      <c r="BO5" s="596">
        <v>90.7</v>
      </c>
      <c r="BP5" s="596"/>
      <c r="BQ5" s="596"/>
      <c r="BR5" s="596"/>
      <c r="BS5" s="597">
        <v>269317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180187</v>
      </c>
      <c r="S6" s="594"/>
      <c r="T6" s="594"/>
      <c r="U6" s="594"/>
      <c r="V6" s="594"/>
      <c r="W6" s="594"/>
      <c r="X6" s="594"/>
      <c r="Y6" s="595"/>
      <c r="Z6" s="596">
        <v>0.4</v>
      </c>
      <c r="AA6" s="596"/>
      <c r="AB6" s="596"/>
      <c r="AC6" s="596"/>
      <c r="AD6" s="597">
        <v>180187</v>
      </c>
      <c r="AE6" s="597"/>
      <c r="AF6" s="597"/>
      <c r="AG6" s="597"/>
      <c r="AH6" s="597"/>
      <c r="AI6" s="597"/>
      <c r="AJ6" s="597"/>
      <c r="AK6" s="597"/>
      <c r="AL6" s="598">
        <v>0.7</v>
      </c>
      <c r="AM6" s="599"/>
      <c r="AN6" s="599"/>
      <c r="AO6" s="600"/>
      <c r="AP6" s="590" t="s">
        <v>212</v>
      </c>
      <c r="AQ6" s="591"/>
      <c r="AR6" s="591"/>
      <c r="AS6" s="591"/>
      <c r="AT6" s="591"/>
      <c r="AU6" s="591"/>
      <c r="AV6" s="591"/>
      <c r="AW6" s="591"/>
      <c r="AX6" s="591"/>
      <c r="AY6" s="591"/>
      <c r="AZ6" s="591"/>
      <c r="BA6" s="591"/>
      <c r="BB6" s="591"/>
      <c r="BC6" s="591"/>
      <c r="BD6" s="591"/>
      <c r="BE6" s="591"/>
      <c r="BF6" s="592"/>
      <c r="BG6" s="593">
        <v>16114578</v>
      </c>
      <c r="BH6" s="594"/>
      <c r="BI6" s="594"/>
      <c r="BJ6" s="594"/>
      <c r="BK6" s="594"/>
      <c r="BL6" s="594"/>
      <c r="BM6" s="594"/>
      <c r="BN6" s="595"/>
      <c r="BO6" s="596">
        <v>90.7</v>
      </c>
      <c r="BP6" s="596"/>
      <c r="BQ6" s="596"/>
      <c r="BR6" s="596"/>
      <c r="BS6" s="597">
        <v>269317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414704</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414647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54135</v>
      </c>
      <c r="S7" s="594"/>
      <c r="T7" s="594"/>
      <c r="U7" s="594"/>
      <c r="V7" s="594"/>
      <c r="W7" s="594"/>
      <c r="X7" s="594"/>
      <c r="Y7" s="595"/>
      <c r="Z7" s="596">
        <v>0.1</v>
      </c>
      <c r="AA7" s="596"/>
      <c r="AB7" s="596"/>
      <c r="AC7" s="596"/>
      <c r="AD7" s="597">
        <v>54135</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6726387</v>
      </c>
      <c r="BH7" s="594"/>
      <c r="BI7" s="594"/>
      <c r="BJ7" s="594"/>
      <c r="BK7" s="594"/>
      <c r="BL7" s="594"/>
      <c r="BM7" s="594"/>
      <c r="BN7" s="595"/>
      <c r="BO7" s="596">
        <v>37.9</v>
      </c>
      <c r="BP7" s="596"/>
      <c r="BQ7" s="596"/>
      <c r="BR7" s="596"/>
      <c r="BS7" s="597">
        <v>269317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3372825</v>
      </c>
      <c r="CS7" s="594"/>
      <c r="CT7" s="594"/>
      <c r="CU7" s="594"/>
      <c r="CV7" s="594"/>
      <c r="CW7" s="594"/>
      <c r="CX7" s="594"/>
      <c r="CY7" s="595"/>
      <c r="CZ7" s="596">
        <v>6.6</v>
      </c>
      <c r="DA7" s="596"/>
      <c r="DB7" s="596"/>
      <c r="DC7" s="596"/>
      <c r="DD7" s="602">
        <v>130621</v>
      </c>
      <c r="DE7" s="594"/>
      <c r="DF7" s="594"/>
      <c r="DG7" s="594"/>
      <c r="DH7" s="594"/>
      <c r="DI7" s="594"/>
      <c r="DJ7" s="594"/>
      <c r="DK7" s="594"/>
      <c r="DL7" s="594"/>
      <c r="DM7" s="594"/>
      <c r="DN7" s="594"/>
      <c r="DO7" s="594"/>
      <c r="DP7" s="595"/>
      <c r="DQ7" s="602">
        <v>2912220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145792</v>
      </c>
      <c r="S8" s="594"/>
      <c r="T8" s="594"/>
      <c r="U8" s="594"/>
      <c r="V8" s="594"/>
      <c r="W8" s="594"/>
      <c r="X8" s="594"/>
      <c r="Y8" s="595"/>
      <c r="Z8" s="596">
        <v>0.3</v>
      </c>
      <c r="AA8" s="596"/>
      <c r="AB8" s="596"/>
      <c r="AC8" s="596"/>
      <c r="AD8" s="597">
        <v>145792</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181427</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27377809</v>
      </c>
      <c r="CS8" s="594"/>
      <c r="CT8" s="594"/>
      <c r="CU8" s="594"/>
      <c r="CV8" s="594"/>
      <c r="CW8" s="594"/>
      <c r="CX8" s="594"/>
      <c r="CY8" s="595"/>
      <c r="CZ8" s="596">
        <v>53.9</v>
      </c>
      <c r="DA8" s="596"/>
      <c r="DB8" s="596"/>
      <c r="DC8" s="596"/>
      <c r="DD8" s="602">
        <v>30134</v>
      </c>
      <c r="DE8" s="594"/>
      <c r="DF8" s="594"/>
      <c r="DG8" s="594"/>
      <c r="DH8" s="594"/>
      <c r="DI8" s="594"/>
      <c r="DJ8" s="594"/>
      <c r="DK8" s="594"/>
      <c r="DL8" s="594"/>
      <c r="DM8" s="594"/>
      <c r="DN8" s="594"/>
      <c r="DO8" s="594"/>
      <c r="DP8" s="595"/>
      <c r="DQ8" s="602">
        <v>11124261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76694</v>
      </c>
      <c r="S9" s="594"/>
      <c r="T9" s="594"/>
      <c r="U9" s="594"/>
      <c r="V9" s="594"/>
      <c r="W9" s="594"/>
      <c r="X9" s="594"/>
      <c r="Y9" s="595"/>
      <c r="Z9" s="596">
        <v>0.1</v>
      </c>
      <c r="AA9" s="596"/>
      <c r="AB9" s="596"/>
      <c r="AC9" s="596"/>
      <c r="AD9" s="597">
        <v>76694</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4897443</v>
      </c>
      <c r="BH9" s="594"/>
      <c r="BI9" s="594"/>
      <c r="BJ9" s="594"/>
      <c r="BK9" s="594"/>
      <c r="BL9" s="594"/>
      <c r="BM9" s="594"/>
      <c r="BN9" s="595"/>
      <c r="BO9" s="596">
        <v>27.6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3099176</v>
      </c>
      <c r="CS9" s="594"/>
      <c r="CT9" s="594"/>
      <c r="CU9" s="594"/>
      <c r="CV9" s="594"/>
      <c r="CW9" s="594"/>
      <c r="CX9" s="594"/>
      <c r="CY9" s="595"/>
      <c r="CZ9" s="596">
        <v>6.1</v>
      </c>
      <c r="DA9" s="596"/>
      <c r="DB9" s="596"/>
      <c r="DC9" s="596"/>
      <c r="DD9" s="602">
        <v>50811</v>
      </c>
      <c r="DE9" s="594"/>
      <c r="DF9" s="594"/>
      <c r="DG9" s="594"/>
      <c r="DH9" s="594"/>
      <c r="DI9" s="594"/>
      <c r="DJ9" s="594"/>
      <c r="DK9" s="594"/>
      <c r="DL9" s="594"/>
      <c r="DM9" s="594"/>
      <c r="DN9" s="594"/>
      <c r="DO9" s="594"/>
      <c r="DP9" s="595"/>
      <c r="DQ9" s="602">
        <v>2764816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1718421</v>
      </c>
      <c r="S10" s="594"/>
      <c r="T10" s="594"/>
      <c r="U10" s="594"/>
      <c r="V10" s="594"/>
      <c r="W10" s="594"/>
      <c r="X10" s="594"/>
      <c r="Y10" s="595"/>
      <c r="Z10" s="596">
        <v>3.3</v>
      </c>
      <c r="AA10" s="596"/>
      <c r="AB10" s="596"/>
      <c r="AC10" s="596"/>
      <c r="AD10" s="597">
        <v>1718421</v>
      </c>
      <c r="AE10" s="597"/>
      <c r="AF10" s="597"/>
      <c r="AG10" s="597"/>
      <c r="AH10" s="597"/>
      <c r="AI10" s="597"/>
      <c r="AJ10" s="597"/>
      <c r="AK10" s="597"/>
      <c r="AL10" s="598">
        <v>6.8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431905</v>
      </c>
      <c r="BH10" s="594"/>
      <c r="BI10" s="594"/>
      <c r="BJ10" s="594"/>
      <c r="BK10" s="594"/>
      <c r="BL10" s="594"/>
      <c r="BM10" s="594"/>
      <c r="BN10" s="595"/>
      <c r="BO10" s="596">
        <v>2.4</v>
      </c>
      <c r="BP10" s="596"/>
      <c r="BQ10" s="596"/>
      <c r="BR10" s="596"/>
      <c r="BS10" s="602">
        <v>71682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299870</v>
      </c>
      <c r="CS10" s="594"/>
      <c r="CT10" s="594"/>
      <c r="CU10" s="594"/>
      <c r="CV10" s="594"/>
      <c r="CW10" s="594"/>
      <c r="CX10" s="594"/>
      <c r="CY10" s="595"/>
      <c r="CZ10" s="596">
        <v>0.6</v>
      </c>
      <c r="DA10" s="596"/>
      <c r="DB10" s="596"/>
      <c r="DC10" s="596"/>
      <c r="DD10" s="602" t="s">
        <v>220</v>
      </c>
      <c r="DE10" s="594"/>
      <c r="DF10" s="594"/>
      <c r="DG10" s="594"/>
      <c r="DH10" s="594"/>
      <c r="DI10" s="594"/>
      <c r="DJ10" s="594"/>
      <c r="DK10" s="594"/>
      <c r="DL10" s="594"/>
      <c r="DM10" s="594"/>
      <c r="DN10" s="594"/>
      <c r="DO10" s="594"/>
      <c r="DP10" s="595"/>
      <c r="DQ10" s="602">
        <v>172127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1215612</v>
      </c>
      <c r="BH11" s="594"/>
      <c r="BI11" s="594"/>
      <c r="BJ11" s="594"/>
      <c r="BK11" s="594"/>
      <c r="BL11" s="594"/>
      <c r="BM11" s="594"/>
      <c r="BN11" s="595"/>
      <c r="BO11" s="596">
        <v>6.8</v>
      </c>
      <c r="BP11" s="596"/>
      <c r="BQ11" s="596"/>
      <c r="BR11" s="596"/>
      <c r="BS11" s="602">
        <v>197635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29597</v>
      </c>
      <c r="CS11" s="594"/>
      <c r="CT11" s="594"/>
      <c r="CU11" s="594"/>
      <c r="CV11" s="594"/>
      <c r="CW11" s="594"/>
      <c r="CX11" s="594"/>
      <c r="CY11" s="595"/>
      <c r="CZ11" s="596">
        <v>0.1</v>
      </c>
      <c r="DA11" s="596"/>
      <c r="DB11" s="596"/>
      <c r="DC11" s="596"/>
      <c r="DD11" s="602">
        <v>1000</v>
      </c>
      <c r="DE11" s="594"/>
      <c r="DF11" s="594"/>
      <c r="DG11" s="594"/>
      <c r="DH11" s="594"/>
      <c r="DI11" s="594"/>
      <c r="DJ11" s="594"/>
      <c r="DK11" s="594"/>
      <c r="DL11" s="594"/>
      <c r="DM11" s="594"/>
      <c r="DN11" s="594"/>
      <c r="DO11" s="594"/>
      <c r="DP11" s="595"/>
      <c r="DQ11" s="602">
        <v>26178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8047969</v>
      </c>
      <c r="BH12" s="594"/>
      <c r="BI12" s="594"/>
      <c r="BJ12" s="594"/>
      <c r="BK12" s="594"/>
      <c r="BL12" s="594"/>
      <c r="BM12" s="594"/>
      <c r="BN12" s="595"/>
      <c r="BO12" s="596">
        <v>45.3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111819</v>
      </c>
      <c r="CS12" s="594"/>
      <c r="CT12" s="594"/>
      <c r="CU12" s="594"/>
      <c r="CV12" s="594"/>
      <c r="CW12" s="594"/>
      <c r="CX12" s="594"/>
      <c r="CY12" s="595"/>
      <c r="CZ12" s="596">
        <v>0.2</v>
      </c>
      <c r="DA12" s="596"/>
      <c r="DB12" s="596"/>
      <c r="DC12" s="596"/>
      <c r="DD12" s="602">
        <v>6016</v>
      </c>
      <c r="DE12" s="594"/>
      <c r="DF12" s="594"/>
      <c r="DG12" s="594"/>
      <c r="DH12" s="594"/>
      <c r="DI12" s="594"/>
      <c r="DJ12" s="594"/>
      <c r="DK12" s="594"/>
      <c r="DL12" s="594"/>
      <c r="DM12" s="594"/>
      <c r="DN12" s="594"/>
      <c r="DO12" s="594"/>
      <c r="DP12" s="595"/>
      <c r="DQ12" s="602">
        <v>107090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44196</v>
      </c>
      <c r="S13" s="594"/>
      <c r="T13" s="594"/>
      <c r="U13" s="594"/>
      <c r="V13" s="594"/>
      <c r="W13" s="594"/>
      <c r="X13" s="594"/>
      <c r="Y13" s="595"/>
      <c r="Z13" s="596">
        <v>0.1</v>
      </c>
      <c r="AA13" s="596"/>
      <c r="AB13" s="596"/>
      <c r="AC13" s="596"/>
      <c r="AD13" s="597">
        <v>44196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7936724</v>
      </c>
      <c r="BH13" s="594"/>
      <c r="BI13" s="594"/>
      <c r="BJ13" s="594"/>
      <c r="BK13" s="594"/>
      <c r="BL13" s="594"/>
      <c r="BM13" s="594"/>
      <c r="BN13" s="595"/>
      <c r="BO13" s="596">
        <v>44.7</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4249981</v>
      </c>
      <c r="CS13" s="594"/>
      <c r="CT13" s="594"/>
      <c r="CU13" s="594"/>
      <c r="CV13" s="594"/>
      <c r="CW13" s="594"/>
      <c r="CX13" s="594"/>
      <c r="CY13" s="595"/>
      <c r="CZ13" s="596">
        <v>8.4</v>
      </c>
      <c r="DA13" s="596"/>
      <c r="DB13" s="596"/>
      <c r="DC13" s="596"/>
      <c r="DD13" s="602">
        <v>1491428</v>
      </c>
      <c r="DE13" s="594"/>
      <c r="DF13" s="594"/>
      <c r="DG13" s="594"/>
      <c r="DH13" s="594"/>
      <c r="DI13" s="594"/>
      <c r="DJ13" s="594"/>
      <c r="DK13" s="594"/>
      <c r="DL13" s="594"/>
      <c r="DM13" s="594"/>
      <c r="DN13" s="594"/>
      <c r="DO13" s="594"/>
      <c r="DP13" s="595"/>
      <c r="DQ13" s="602">
        <v>2930686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117696</v>
      </c>
      <c r="BH14" s="594"/>
      <c r="BI14" s="594"/>
      <c r="BJ14" s="594"/>
      <c r="BK14" s="594"/>
      <c r="BL14" s="594"/>
      <c r="BM14" s="594"/>
      <c r="BN14" s="595"/>
      <c r="BO14" s="596">
        <v>0.7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1713144</v>
      </c>
      <c r="CS14" s="594"/>
      <c r="CT14" s="594"/>
      <c r="CU14" s="594"/>
      <c r="CV14" s="594"/>
      <c r="CW14" s="594"/>
      <c r="CX14" s="594"/>
      <c r="CY14" s="595"/>
      <c r="CZ14" s="596">
        <v>3.4</v>
      </c>
      <c r="DA14" s="596"/>
      <c r="DB14" s="596"/>
      <c r="DC14" s="596"/>
      <c r="DD14" s="602">
        <v>17625</v>
      </c>
      <c r="DE14" s="594"/>
      <c r="DF14" s="594"/>
      <c r="DG14" s="594"/>
      <c r="DH14" s="594"/>
      <c r="DI14" s="594"/>
      <c r="DJ14" s="594"/>
      <c r="DK14" s="594"/>
      <c r="DL14" s="594"/>
      <c r="DM14" s="594"/>
      <c r="DN14" s="594"/>
      <c r="DO14" s="594"/>
      <c r="DP14" s="595"/>
      <c r="DQ14" s="602">
        <v>1690558</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76287</v>
      </c>
      <c r="S15" s="594"/>
      <c r="T15" s="594"/>
      <c r="U15" s="594"/>
      <c r="V15" s="594"/>
      <c r="W15" s="594"/>
      <c r="X15" s="594"/>
      <c r="Y15" s="595"/>
      <c r="Z15" s="596">
        <v>0.1</v>
      </c>
      <c r="AA15" s="596"/>
      <c r="AB15" s="596"/>
      <c r="AC15" s="596"/>
      <c r="AD15" s="597">
        <v>76287</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1222526</v>
      </c>
      <c r="BH15" s="594"/>
      <c r="BI15" s="594"/>
      <c r="BJ15" s="594"/>
      <c r="BK15" s="594"/>
      <c r="BL15" s="594"/>
      <c r="BM15" s="594"/>
      <c r="BN15" s="595"/>
      <c r="BO15" s="596">
        <v>6.9</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5176226</v>
      </c>
      <c r="CS15" s="594"/>
      <c r="CT15" s="594"/>
      <c r="CU15" s="594"/>
      <c r="CV15" s="594"/>
      <c r="CW15" s="594"/>
      <c r="CX15" s="594"/>
      <c r="CY15" s="595"/>
      <c r="CZ15" s="596">
        <v>10.199999999999999</v>
      </c>
      <c r="DA15" s="596"/>
      <c r="DB15" s="596"/>
      <c r="DC15" s="596"/>
      <c r="DD15" s="602">
        <v>2013651</v>
      </c>
      <c r="DE15" s="594"/>
      <c r="DF15" s="594"/>
      <c r="DG15" s="594"/>
      <c r="DH15" s="594"/>
      <c r="DI15" s="594"/>
      <c r="DJ15" s="594"/>
      <c r="DK15" s="594"/>
      <c r="DL15" s="594"/>
      <c r="DM15" s="594"/>
      <c r="DN15" s="594"/>
      <c r="DO15" s="594"/>
      <c r="DP15" s="595"/>
      <c r="DQ15" s="602">
        <v>3119014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6863191</v>
      </c>
      <c r="S16" s="594"/>
      <c r="T16" s="594"/>
      <c r="U16" s="594"/>
      <c r="V16" s="594"/>
      <c r="W16" s="594"/>
      <c r="X16" s="594"/>
      <c r="Y16" s="595"/>
      <c r="Z16" s="596">
        <v>13.4</v>
      </c>
      <c r="AA16" s="596"/>
      <c r="AB16" s="596"/>
      <c r="AC16" s="596"/>
      <c r="AD16" s="597">
        <v>6621791</v>
      </c>
      <c r="AE16" s="597"/>
      <c r="AF16" s="597"/>
      <c r="AG16" s="597"/>
      <c r="AH16" s="597"/>
      <c r="AI16" s="597"/>
      <c r="AJ16" s="597"/>
      <c r="AK16" s="597"/>
      <c r="AL16" s="598">
        <v>26.1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6621791</v>
      </c>
      <c r="S17" s="594"/>
      <c r="T17" s="594"/>
      <c r="U17" s="594"/>
      <c r="V17" s="594"/>
      <c r="W17" s="594"/>
      <c r="X17" s="594"/>
      <c r="Y17" s="595"/>
      <c r="Z17" s="596">
        <v>12.9</v>
      </c>
      <c r="AA17" s="596"/>
      <c r="AB17" s="596"/>
      <c r="AC17" s="596"/>
      <c r="AD17" s="597">
        <v>6621791</v>
      </c>
      <c r="AE17" s="597"/>
      <c r="AF17" s="597"/>
      <c r="AG17" s="597"/>
      <c r="AH17" s="597"/>
      <c r="AI17" s="597"/>
      <c r="AJ17" s="597"/>
      <c r="AK17" s="597"/>
      <c r="AL17" s="598">
        <v>26.1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4951794</v>
      </c>
      <c r="CS17" s="594"/>
      <c r="CT17" s="594"/>
      <c r="CU17" s="594"/>
      <c r="CV17" s="594"/>
      <c r="CW17" s="594"/>
      <c r="CX17" s="594"/>
      <c r="CY17" s="595"/>
      <c r="CZ17" s="596">
        <v>9.6999999999999993</v>
      </c>
      <c r="DA17" s="596"/>
      <c r="DB17" s="596"/>
      <c r="DC17" s="596"/>
      <c r="DD17" s="602" t="s">
        <v>220</v>
      </c>
      <c r="DE17" s="594"/>
      <c r="DF17" s="594"/>
      <c r="DG17" s="594"/>
      <c r="DH17" s="594"/>
      <c r="DI17" s="594"/>
      <c r="DJ17" s="594"/>
      <c r="DK17" s="594"/>
      <c r="DL17" s="594"/>
      <c r="DM17" s="594"/>
      <c r="DN17" s="594"/>
      <c r="DO17" s="594"/>
      <c r="DP17" s="595"/>
      <c r="DQ17" s="602">
        <v>4869736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241399</v>
      </c>
      <c r="S18" s="594"/>
      <c r="T18" s="594"/>
      <c r="U18" s="594"/>
      <c r="V18" s="594"/>
      <c r="W18" s="594"/>
      <c r="X18" s="594"/>
      <c r="Y18" s="595"/>
      <c r="Z18" s="596">
        <v>0.5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1650700</v>
      </c>
      <c r="BH19" s="594"/>
      <c r="BI19" s="594"/>
      <c r="BJ19" s="594"/>
      <c r="BK19" s="594"/>
      <c r="BL19" s="594"/>
      <c r="BM19" s="594"/>
      <c r="BN19" s="595"/>
      <c r="BO19" s="596">
        <v>9.3000000000000007</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26924181</v>
      </c>
      <c r="S20" s="594"/>
      <c r="T20" s="594"/>
      <c r="U20" s="594"/>
      <c r="V20" s="594"/>
      <c r="W20" s="594"/>
      <c r="X20" s="594"/>
      <c r="Y20" s="595"/>
      <c r="Z20" s="596">
        <v>52.5</v>
      </c>
      <c r="AA20" s="596"/>
      <c r="AB20" s="596"/>
      <c r="AC20" s="596"/>
      <c r="AD20" s="597">
        <v>25045289</v>
      </c>
      <c r="AE20" s="597"/>
      <c r="AF20" s="597"/>
      <c r="AG20" s="597"/>
      <c r="AH20" s="597"/>
      <c r="AI20" s="597"/>
      <c r="AJ20" s="597"/>
      <c r="AK20" s="597"/>
      <c r="AL20" s="598">
        <v>98.9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1650700</v>
      </c>
      <c r="BH20" s="594"/>
      <c r="BI20" s="594"/>
      <c r="BJ20" s="594"/>
      <c r="BK20" s="594"/>
      <c r="BL20" s="594"/>
      <c r="BM20" s="594"/>
      <c r="BN20" s="595"/>
      <c r="BO20" s="596">
        <v>9.3000000000000007</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50796945</v>
      </c>
      <c r="CS20" s="594"/>
      <c r="CT20" s="594"/>
      <c r="CU20" s="594"/>
      <c r="CV20" s="594"/>
      <c r="CW20" s="594"/>
      <c r="CX20" s="594"/>
      <c r="CY20" s="595"/>
      <c r="CZ20" s="596">
        <v>100</v>
      </c>
      <c r="DA20" s="596"/>
      <c r="DB20" s="596"/>
      <c r="DC20" s="596"/>
      <c r="DD20" s="602">
        <v>3741286</v>
      </c>
      <c r="DE20" s="594"/>
      <c r="DF20" s="594"/>
      <c r="DG20" s="594"/>
      <c r="DH20" s="594"/>
      <c r="DI20" s="594"/>
      <c r="DJ20" s="594"/>
      <c r="DK20" s="594"/>
      <c r="DL20" s="594"/>
      <c r="DM20" s="594"/>
      <c r="DN20" s="594"/>
      <c r="DO20" s="594"/>
      <c r="DP20" s="595"/>
      <c r="DQ20" s="602">
        <v>30131333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17039</v>
      </c>
      <c r="S21" s="594"/>
      <c r="T21" s="594"/>
      <c r="U21" s="594"/>
      <c r="V21" s="594"/>
      <c r="W21" s="594"/>
      <c r="X21" s="594"/>
      <c r="Y21" s="595"/>
      <c r="Z21" s="596">
        <v>0</v>
      </c>
      <c r="AA21" s="596"/>
      <c r="AB21" s="596"/>
      <c r="AC21" s="596"/>
      <c r="AD21" s="597">
        <v>17039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13208</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320994</v>
      </c>
      <c r="S22" s="594"/>
      <c r="T22" s="594"/>
      <c r="U22" s="594"/>
      <c r="V22" s="594"/>
      <c r="W22" s="594"/>
      <c r="X22" s="594"/>
      <c r="Y22" s="595"/>
      <c r="Z22" s="596">
        <v>0.6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468298</v>
      </c>
      <c r="S23" s="594"/>
      <c r="T23" s="594"/>
      <c r="U23" s="594"/>
      <c r="V23" s="594"/>
      <c r="W23" s="594"/>
      <c r="X23" s="594"/>
      <c r="Y23" s="595"/>
      <c r="Z23" s="596">
        <v>0.9</v>
      </c>
      <c r="AA23" s="596"/>
      <c r="AB23" s="596"/>
      <c r="AC23" s="596"/>
      <c r="AD23" s="597">
        <v>174354</v>
      </c>
      <c r="AE23" s="597"/>
      <c r="AF23" s="597"/>
      <c r="AG23" s="597"/>
      <c r="AH23" s="597"/>
      <c r="AI23" s="597"/>
      <c r="AJ23" s="597"/>
      <c r="AK23" s="597"/>
      <c r="AL23" s="598">
        <v>0.7</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1637492</v>
      </c>
      <c r="BH23" s="594"/>
      <c r="BI23" s="594"/>
      <c r="BJ23" s="594"/>
      <c r="BK23" s="594"/>
      <c r="BL23" s="594"/>
      <c r="BM23" s="594"/>
      <c r="BN23" s="595"/>
      <c r="BO23" s="596">
        <v>9.1999999999999993</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188315</v>
      </c>
      <c r="S24" s="594"/>
      <c r="T24" s="594"/>
      <c r="U24" s="594"/>
      <c r="V24" s="594"/>
      <c r="W24" s="594"/>
      <c r="X24" s="594"/>
      <c r="Y24" s="595"/>
      <c r="Z24" s="596">
        <v>0.4</v>
      </c>
      <c r="AA24" s="596"/>
      <c r="AB24" s="596"/>
      <c r="AC24" s="596"/>
      <c r="AD24" s="597">
        <v>2928</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31574628</v>
      </c>
      <c r="CS24" s="583"/>
      <c r="CT24" s="583"/>
      <c r="CU24" s="583"/>
      <c r="CV24" s="583"/>
      <c r="CW24" s="583"/>
      <c r="CX24" s="583"/>
      <c r="CY24" s="584"/>
      <c r="CZ24" s="620">
        <v>62.2</v>
      </c>
      <c r="DA24" s="621"/>
      <c r="DB24" s="621"/>
      <c r="DC24" s="622"/>
      <c r="DD24" s="619">
        <v>16266604</v>
      </c>
      <c r="DE24" s="583"/>
      <c r="DF24" s="583"/>
      <c r="DG24" s="583"/>
      <c r="DH24" s="583"/>
      <c r="DI24" s="583"/>
      <c r="DJ24" s="583"/>
      <c r="DK24" s="584"/>
      <c r="DL24" s="619">
        <v>16200894</v>
      </c>
      <c r="DM24" s="583"/>
      <c r="DN24" s="583"/>
      <c r="DO24" s="583"/>
      <c r="DP24" s="583"/>
      <c r="DQ24" s="583"/>
      <c r="DR24" s="583"/>
      <c r="DS24" s="583"/>
      <c r="DT24" s="583"/>
      <c r="DU24" s="583"/>
      <c r="DV24" s="584"/>
      <c r="DW24" s="587">
        <v>58.1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14134391</v>
      </c>
      <c r="S25" s="594"/>
      <c r="T25" s="594"/>
      <c r="U25" s="594"/>
      <c r="V25" s="594"/>
      <c r="W25" s="594"/>
      <c r="X25" s="594"/>
      <c r="Y25" s="595"/>
      <c r="Z25" s="596">
        <v>27.5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6678319</v>
      </c>
      <c r="CS25" s="625"/>
      <c r="CT25" s="625"/>
      <c r="CU25" s="625"/>
      <c r="CV25" s="625"/>
      <c r="CW25" s="625"/>
      <c r="CX25" s="625"/>
      <c r="CY25" s="626"/>
      <c r="CZ25" s="627">
        <v>13.1</v>
      </c>
      <c r="DA25" s="628"/>
      <c r="DB25" s="628"/>
      <c r="DC25" s="629"/>
      <c r="DD25" s="602">
        <v>6274547</v>
      </c>
      <c r="DE25" s="625"/>
      <c r="DF25" s="625"/>
      <c r="DG25" s="625"/>
      <c r="DH25" s="625"/>
      <c r="DI25" s="625"/>
      <c r="DJ25" s="625"/>
      <c r="DK25" s="626"/>
      <c r="DL25" s="602">
        <v>6217165</v>
      </c>
      <c r="DM25" s="625"/>
      <c r="DN25" s="625"/>
      <c r="DO25" s="625"/>
      <c r="DP25" s="625"/>
      <c r="DQ25" s="625"/>
      <c r="DR25" s="625"/>
      <c r="DS25" s="625"/>
      <c r="DT25" s="625"/>
      <c r="DU25" s="625"/>
      <c r="DV25" s="626"/>
      <c r="DW25" s="598">
        <v>22.3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4640695</v>
      </c>
      <c r="CS26" s="594"/>
      <c r="CT26" s="594"/>
      <c r="CU26" s="594"/>
      <c r="CV26" s="594"/>
      <c r="CW26" s="594"/>
      <c r="CX26" s="594"/>
      <c r="CY26" s="595"/>
      <c r="CZ26" s="627">
        <v>9.1</v>
      </c>
      <c r="DA26" s="628"/>
      <c r="DB26" s="628"/>
      <c r="DC26" s="629"/>
      <c r="DD26" s="602">
        <v>4411630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3508937</v>
      </c>
      <c r="S27" s="594"/>
      <c r="T27" s="594"/>
      <c r="U27" s="594"/>
      <c r="V27" s="594"/>
      <c r="W27" s="594"/>
      <c r="X27" s="594"/>
      <c r="Y27" s="595"/>
      <c r="Z27" s="596">
        <v>6.8</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17765278</v>
      </c>
      <c r="BH27" s="594"/>
      <c r="BI27" s="594"/>
      <c r="BJ27" s="594"/>
      <c r="BK27" s="594"/>
      <c r="BL27" s="594"/>
      <c r="BM27" s="594"/>
      <c r="BN27" s="595"/>
      <c r="BO27" s="596">
        <v>100</v>
      </c>
      <c r="BP27" s="596"/>
      <c r="BQ27" s="596"/>
      <c r="BR27" s="596"/>
      <c r="BS27" s="602">
        <v>269317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19944515</v>
      </c>
      <c r="CS27" s="625"/>
      <c r="CT27" s="625"/>
      <c r="CU27" s="625"/>
      <c r="CV27" s="625"/>
      <c r="CW27" s="625"/>
      <c r="CX27" s="625"/>
      <c r="CY27" s="626"/>
      <c r="CZ27" s="627">
        <v>39.299999999999997</v>
      </c>
      <c r="DA27" s="628"/>
      <c r="DB27" s="628"/>
      <c r="DC27" s="629"/>
      <c r="DD27" s="602">
        <v>5122321</v>
      </c>
      <c r="DE27" s="625"/>
      <c r="DF27" s="625"/>
      <c r="DG27" s="625"/>
      <c r="DH27" s="625"/>
      <c r="DI27" s="625"/>
      <c r="DJ27" s="625"/>
      <c r="DK27" s="626"/>
      <c r="DL27" s="602">
        <v>5115923</v>
      </c>
      <c r="DM27" s="625"/>
      <c r="DN27" s="625"/>
      <c r="DO27" s="625"/>
      <c r="DP27" s="625"/>
      <c r="DQ27" s="625"/>
      <c r="DR27" s="625"/>
      <c r="DS27" s="625"/>
      <c r="DT27" s="625"/>
      <c r="DU27" s="625"/>
      <c r="DV27" s="626"/>
      <c r="DW27" s="598">
        <v>18.399999999999999</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85885</v>
      </c>
      <c r="S28" s="594"/>
      <c r="T28" s="594"/>
      <c r="U28" s="594"/>
      <c r="V28" s="594"/>
      <c r="W28" s="594"/>
      <c r="X28" s="594"/>
      <c r="Y28" s="595"/>
      <c r="Z28" s="596">
        <v>0.2</v>
      </c>
      <c r="AA28" s="596"/>
      <c r="AB28" s="596"/>
      <c r="AC28" s="596"/>
      <c r="AD28" s="597">
        <v>40761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4951794</v>
      </c>
      <c r="CS28" s="594"/>
      <c r="CT28" s="594"/>
      <c r="CU28" s="594"/>
      <c r="CV28" s="594"/>
      <c r="CW28" s="594"/>
      <c r="CX28" s="594"/>
      <c r="CY28" s="595"/>
      <c r="CZ28" s="627">
        <v>9.6999999999999993</v>
      </c>
      <c r="DA28" s="628"/>
      <c r="DB28" s="628"/>
      <c r="DC28" s="629"/>
      <c r="DD28" s="602">
        <v>4869736</v>
      </c>
      <c r="DE28" s="594"/>
      <c r="DF28" s="594"/>
      <c r="DG28" s="594"/>
      <c r="DH28" s="594"/>
      <c r="DI28" s="594"/>
      <c r="DJ28" s="594"/>
      <c r="DK28" s="595"/>
      <c r="DL28" s="602">
        <v>4867806</v>
      </c>
      <c r="DM28" s="594"/>
      <c r="DN28" s="594"/>
      <c r="DO28" s="594"/>
      <c r="DP28" s="594"/>
      <c r="DQ28" s="594"/>
      <c r="DR28" s="594"/>
      <c r="DS28" s="594"/>
      <c r="DT28" s="594"/>
      <c r="DU28" s="594"/>
      <c r="DV28" s="595"/>
      <c r="DW28" s="598">
        <v>17.5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8670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4951794</v>
      </c>
      <c r="CS29" s="625"/>
      <c r="CT29" s="625"/>
      <c r="CU29" s="625"/>
      <c r="CV29" s="625"/>
      <c r="CW29" s="625"/>
      <c r="CX29" s="625"/>
      <c r="CY29" s="626"/>
      <c r="CZ29" s="627">
        <v>9.6999999999999993</v>
      </c>
      <c r="DA29" s="628"/>
      <c r="DB29" s="628"/>
      <c r="DC29" s="629"/>
      <c r="DD29" s="602">
        <v>4869736</v>
      </c>
      <c r="DE29" s="625"/>
      <c r="DF29" s="625"/>
      <c r="DG29" s="625"/>
      <c r="DH29" s="625"/>
      <c r="DI29" s="625"/>
      <c r="DJ29" s="625"/>
      <c r="DK29" s="626"/>
      <c r="DL29" s="602">
        <v>4867806</v>
      </c>
      <c r="DM29" s="625"/>
      <c r="DN29" s="625"/>
      <c r="DO29" s="625"/>
      <c r="DP29" s="625"/>
      <c r="DQ29" s="625"/>
      <c r="DR29" s="625"/>
      <c r="DS29" s="625"/>
      <c r="DT29" s="625"/>
      <c r="DU29" s="625"/>
      <c r="DV29" s="626"/>
      <c r="DW29" s="598">
        <v>17.5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12750</v>
      </c>
      <c r="S30" s="594"/>
      <c r="T30" s="594"/>
      <c r="U30" s="594"/>
      <c r="V30" s="594"/>
      <c r="W30" s="594"/>
      <c r="X30" s="594"/>
      <c r="Y30" s="595"/>
      <c r="Z30" s="596">
        <v>0</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98.3</v>
      </c>
      <c r="BH30" s="652"/>
      <c r="BI30" s="652"/>
      <c r="BJ30" s="652"/>
      <c r="BK30" s="652"/>
      <c r="BL30" s="652"/>
      <c r="BM30" s="588">
        <v>93.1</v>
      </c>
      <c r="BN30" s="652"/>
      <c r="BO30" s="652"/>
      <c r="BP30" s="652"/>
      <c r="BQ30" s="653"/>
      <c r="BR30" s="651">
        <v>98.2</v>
      </c>
      <c r="BS30" s="652"/>
      <c r="BT30" s="652"/>
      <c r="BU30" s="652"/>
      <c r="BV30" s="652"/>
      <c r="BW30" s="652"/>
      <c r="BX30" s="588">
        <v>91.8</v>
      </c>
      <c r="BY30" s="652"/>
      <c r="BZ30" s="652"/>
      <c r="CA30" s="652"/>
      <c r="CB30" s="653"/>
      <c r="CD30" s="656"/>
      <c r="CE30" s="657"/>
      <c r="CF30" s="607" t="s">
        <v>292</v>
      </c>
      <c r="CG30" s="608"/>
      <c r="CH30" s="608"/>
      <c r="CI30" s="608"/>
      <c r="CJ30" s="608"/>
      <c r="CK30" s="608"/>
      <c r="CL30" s="608"/>
      <c r="CM30" s="608"/>
      <c r="CN30" s="608"/>
      <c r="CO30" s="608"/>
      <c r="CP30" s="608"/>
      <c r="CQ30" s="609"/>
      <c r="CR30" s="593">
        <v>4354014</v>
      </c>
      <c r="CS30" s="594"/>
      <c r="CT30" s="594"/>
      <c r="CU30" s="594"/>
      <c r="CV30" s="594"/>
      <c r="CW30" s="594"/>
      <c r="CX30" s="594"/>
      <c r="CY30" s="595"/>
      <c r="CZ30" s="627">
        <v>8.6</v>
      </c>
      <c r="DA30" s="628"/>
      <c r="DB30" s="628"/>
      <c r="DC30" s="629"/>
      <c r="DD30" s="602">
        <v>4284631</v>
      </c>
      <c r="DE30" s="594"/>
      <c r="DF30" s="594"/>
      <c r="DG30" s="594"/>
      <c r="DH30" s="594"/>
      <c r="DI30" s="594"/>
      <c r="DJ30" s="594"/>
      <c r="DK30" s="595"/>
      <c r="DL30" s="602">
        <v>4282701</v>
      </c>
      <c r="DM30" s="594"/>
      <c r="DN30" s="594"/>
      <c r="DO30" s="594"/>
      <c r="DP30" s="594"/>
      <c r="DQ30" s="594"/>
      <c r="DR30" s="594"/>
      <c r="DS30" s="594"/>
      <c r="DT30" s="594"/>
      <c r="DU30" s="594"/>
      <c r="DV30" s="595"/>
      <c r="DW30" s="598">
        <v>15.4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642984</v>
      </c>
      <c r="S31" s="594"/>
      <c r="T31" s="594"/>
      <c r="U31" s="594"/>
      <c r="V31" s="594"/>
      <c r="W31" s="594"/>
      <c r="X31" s="594"/>
      <c r="Y31" s="595"/>
      <c r="Z31" s="596">
        <v>1.3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97.7</v>
      </c>
      <c r="BH31" s="625"/>
      <c r="BI31" s="625"/>
      <c r="BJ31" s="625"/>
      <c r="BK31" s="625"/>
      <c r="BL31" s="625"/>
      <c r="BM31" s="599">
        <v>91.1</v>
      </c>
      <c r="BN31" s="649"/>
      <c r="BO31" s="649"/>
      <c r="BP31" s="649"/>
      <c r="BQ31" s="650"/>
      <c r="BR31" s="648">
        <v>97.6</v>
      </c>
      <c r="BS31" s="625"/>
      <c r="BT31" s="625"/>
      <c r="BU31" s="625"/>
      <c r="BV31" s="625"/>
      <c r="BW31" s="625"/>
      <c r="BX31" s="599">
        <v>89.1</v>
      </c>
      <c r="BY31" s="649"/>
      <c r="BZ31" s="649"/>
      <c r="CA31" s="649"/>
      <c r="CB31" s="650"/>
      <c r="CD31" s="656"/>
      <c r="CE31" s="657"/>
      <c r="CF31" s="607" t="s">
        <v>296</v>
      </c>
      <c r="CG31" s="608"/>
      <c r="CH31" s="608"/>
      <c r="CI31" s="608"/>
      <c r="CJ31" s="608"/>
      <c r="CK31" s="608"/>
      <c r="CL31" s="608"/>
      <c r="CM31" s="608"/>
      <c r="CN31" s="608"/>
      <c r="CO31" s="608"/>
      <c r="CP31" s="608"/>
      <c r="CQ31" s="609"/>
      <c r="CR31" s="593">
        <v>597780</v>
      </c>
      <c r="CS31" s="625"/>
      <c r="CT31" s="625"/>
      <c r="CU31" s="625"/>
      <c r="CV31" s="625"/>
      <c r="CW31" s="625"/>
      <c r="CX31" s="625"/>
      <c r="CY31" s="626"/>
      <c r="CZ31" s="627">
        <v>1.2</v>
      </c>
      <c r="DA31" s="628"/>
      <c r="DB31" s="628"/>
      <c r="DC31" s="629"/>
      <c r="DD31" s="602">
        <v>585105</v>
      </c>
      <c r="DE31" s="625"/>
      <c r="DF31" s="625"/>
      <c r="DG31" s="625"/>
      <c r="DH31" s="625"/>
      <c r="DI31" s="625"/>
      <c r="DJ31" s="625"/>
      <c r="DK31" s="626"/>
      <c r="DL31" s="602">
        <v>585105</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514220</v>
      </c>
      <c r="S32" s="594"/>
      <c r="T32" s="594"/>
      <c r="U32" s="594"/>
      <c r="V32" s="594"/>
      <c r="W32" s="594"/>
      <c r="X32" s="594"/>
      <c r="Y32" s="595"/>
      <c r="Z32" s="596">
        <v>1</v>
      </c>
      <c r="AA32" s="596"/>
      <c r="AB32" s="596"/>
      <c r="AC32" s="596"/>
      <c r="AD32" s="597">
        <v>55981</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93.7</v>
      </c>
      <c r="BN32" s="661"/>
      <c r="BO32" s="661"/>
      <c r="BP32" s="661"/>
      <c r="BQ32" s="663"/>
      <c r="BR32" s="660">
        <v>98.4</v>
      </c>
      <c r="BS32" s="661"/>
      <c r="BT32" s="661"/>
      <c r="BU32" s="661"/>
      <c r="BV32" s="661"/>
      <c r="BW32" s="661"/>
      <c r="BX32" s="662">
        <v>92.7</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4479243</v>
      </c>
      <c r="S33" s="594"/>
      <c r="T33" s="594"/>
      <c r="U33" s="594"/>
      <c r="V33" s="594"/>
      <c r="W33" s="594"/>
      <c r="X33" s="594"/>
      <c r="Y33" s="595"/>
      <c r="Z33" s="596">
        <v>8.6999999999999993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15481031</v>
      </c>
      <c r="CS33" s="625"/>
      <c r="CT33" s="625"/>
      <c r="CU33" s="625"/>
      <c r="CV33" s="625"/>
      <c r="CW33" s="625"/>
      <c r="CX33" s="625"/>
      <c r="CY33" s="626"/>
      <c r="CZ33" s="627">
        <v>30.5</v>
      </c>
      <c r="DA33" s="628"/>
      <c r="DB33" s="628"/>
      <c r="DC33" s="629"/>
      <c r="DD33" s="602">
        <v>13226584</v>
      </c>
      <c r="DE33" s="625"/>
      <c r="DF33" s="625"/>
      <c r="DG33" s="625"/>
      <c r="DH33" s="625"/>
      <c r="DI33" s="625"/>
      <c r="DJ33" s="625"/>
      <c r="DK33" s="626"/>
      <c r="DL33" s="602">
        <v>11364056</v>
      </c>
      <c r="DM33" s="625"/>
      <c r="DN33" s="625"/>
      <c r="DO33" s="625"/>
      <c r="DP33" s="625"/>
      <c r="DQ33" s="625"/>
      <c r="DR33" s="625"/>
      <c r="DS33" s="625"/>
      <c r="DT33" s="625"/>
      <c r="DU33" s="625"/>
      <c r="DV33" s="626"/>
      <c r="DW33" s="598">
        <v>40.799999999999997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5534747</v>
      </c>
      <c r="CS34" s="594"/>
      <c r="CT34" s="594"/>
      <c r="CU34" s="594"/>
      <c r="CV34" s="594"/>
      <c r="CW34" s="594"/>
      <c r="CX34" s="594"/>
      <c r="CY34" s="595"/>
      <c r="CZ34" s="627">
        <v>10.9</v>
      </c>
      <c r="DA34" s="628"/>
      <c r="DB34" s="628"/>
      <c r="DC34" s="629"/>
      <c r="DD34" s="602">
        <v>4510840</v>
      </c>
      <c r="DE34" s="594"/>
      <c r="DF34" s="594"/>
      <c r="DG34" s="594"/>
      <c r="DH34" s="594"/>
      <c r="DI34" s="594"/>
      <c r="DJ34" s="594"/>
      <c r="DK34" s="595"/>
      <c r="DL34" s="602">
        <v>4019622</v>
      </c>
      <c r="DM34" s="594"/>
      <c r="DN34" s="594"/>
      <c r="DO34" s="594"/>
      <c r="DP34" s="594"/>
      <c r="DQ34" s="594"/>
      <c r="DR34" s="594"/>
      <c r="DS34" s="594"/>
      <c r="DT34" s="594"/>
      <c r="DU34" s="594"/>
      <c r="DV34" s="595"/>
      <c r="DW34" s="598">
        <v>14.4</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2536843</v>
      </c>
      <c r="S35" s="594"/>
      <c r="T35" s="594"/>
      <c r="U35" s="594"/>
      <c r="V35" s="594"/>
      <c r="W35" s="594"/>
      <c r="X35" s="594"/>
      <c r="Y35" s="595"/>
      <c r="Z35" s="596">
        <v>4.9000000000000004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6632227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-2187199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180428</v>
      </c>
      <c r="CS35" s="625"/>
      <c r="CT35" s="625"/>
      <c r="CU35" s="625"/>
      <c r="CV35" s="625"/>
      <c r="CW35" s="625"/>
      <c r="CX35" s="625"/>
      <c r="CY35" s="626"/>
      <c r="CZ35" s="627">
        <v>0.4</v>
      </c>
      <c r="DA35" s="628"/>
      <c r="DB35" s="628"/>
      <c r="DC35" s="629"/>
      <c r="DD35" s="602">
        <v>159954</v>
      </c>
      <c r="DE35" s="625"/>
      <c r="DF35" s="625"/>
      <c r="DG35" s="625"/>
      <c r="DH35" s="625"/>
      <c r="DI35" s="625"/>
      <c r="DJ35" s="625"/>
      <c r="DK35" s="626"/>
      <c r="DL35" s="602">
        <v>156491</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51305907</v>
      </c>
      <c r="S36" s="666"/>
      <c r="T36" s="666"/>
      <c r="U36" s="666"/>
      <c r="V36" s="666"/>
      <c r="W36" s="666"/>
      <c r="X36" s="666"/>
      <c r="Y36" s="667"/>
      <c r="Z36" s="668">
        <v>100</v>
      </c>
      <c r="AA36" s="668"/>
      <c r="AB36" s="668"/>
      <c r="AC36" s="668"/>
      <c r="AD36" s="669">
        <v>25336352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1985796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-3084794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2976802</v>
      </c>
      <c r="CS36" s="594"/>
      <c r="CT36" s="594"/>
      <c r="CU36" s="594"/>
      <c r="CV36" s="594"/>
      <c r="CW36" s="594"/>
      <c r="CX36" s="594"/>
      <c r="CY36" s="595"/>
      <c r="CZ36" s="627">
        <v>5.9</v>
      </c>
      <c r="DA36" s="628"/>
      <c r="DB36" s="628"/>
      <c r="DC36" s="629"/>
      <c r="DD36" s="602">
        <v>2685612</v>
      </c>
      <c r="DE36" s="594"/>
      <c r="DF36" s="594"/>
      <c r="DG36" s="594"/>
      <c r="DH36" s="594"/>
      <c r="DI36" s="594"/>
      <c r="DJ36" s="594"/>
      <c r="DK36" s="595"/>
      <c r="DL36" s="602">
        <v>2365875</v>
      </c>
      <c r="DM36" s="594"/>
      <c r="DN36" s="594"/>
      <c r="DO36" s="594"/>
      <c r="DP36" s="594"/>
      <c r="DQ36" s="594"/>
      <c r="DR36" s="594"/>
      <c r="DS36" s="594"/>
      <c r="DT36" s="594"/>
      <c r="DU36" s="594"/>
      <c r="DV36" s="595"/>
      <c r="DW36" s="598">
        <v>8.5</v>
      </c>
      <c r="DX36" s="623"/>
      <c r="DY36" s="623"/>
      <c r="DZ36" s="623"/>
      <c r="EA36" s="623"/>
      <c r="EB36" s="623"/>
      <c r="EC36" s="624"/>
    </row>
    <row r="37" spans="2:133" ht="11.25" customHeight="1">
      <c r="AQ37" s="672" t="s">
        <v>314</v>
      </c>
      <c r="AR37" s="673"/>
      <c r="AS37" s="673"/>
      <c r="AT37" s="673"/>
      <c r="AU37" s="673"/>
      <c r="AV37" s="673"/>
      <c r="AW37" s="673"/>
      <c r="AX37" s="673"/>
      <c r="AY37" s="674"/>
      <c r="AZ37" s="593">
        <v>11262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24407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1629539</v>
      </c>
      <c r="CS37" s="625"/>
      <c r="CT37" s="625"/>
      <c r="CU37" s="625"/>
      <c r="CV37" s="625"/>
      <c r="CW37" s="625"/>
      <c r="CX37" s="625"/>
      <c r="CY37" s="626"/>
      <c r="CZ37" s="627">
        <v>3.2</v>
      </c>
      <c r="DA37" s="628"/>
      <c r="DB37" s="628"/>
      <c r="DC37" s="629"/>
      <c r="DD37" s="602">
        <v>1628696</v>
      </c>
      <c r="DE37" s="625"/>
      <c r="DF37" s="625"/>
      <c r="DG37" s="625"/>
      <c r="DH37" s="625"/>
      <c r="DI37" s="625"/>
      <c r="DJ37" s="625"/>
      <c r="DK37" s="626"/>
      <c r="DL37" s="602">
        <v>1578132</v>
      </c>
      <c r="DM37" s="625"/>
      <c r="DN37" s="625"/>
      <c r="DO37" s="625"/>
      <c r="DP37" s="625"/>
      <c r="DQ37" s="625"/>
      <c r="DR37" s="625"/>
      <c r="DS37" s="625"/>
      <c r="DT37" s="625"/>
      <c r="DU37" s="625"/>
      <c r="DV37" s="626"/>
      <c r="DW37" s="598">
        <v>5.7</v>
      </c>
      <c r="DX37" s="623"/>
      <c r="DY37" s="623"/>
      <c r="DZ37" s="623"/>
      <c r="EA37" s="623"/>
      <c r="EB37" s="623"/>
      <c r="EC37" s="624"/>
    </row>
    <row r="38" spans="2:133" ht="11.25" customHeight="1">
      <c r="AQ38" s="672" t="s">
        <v>317</v>
      </c>
      <c r="AR38" s="673"/>
      <c r="AS38" s="673"/>
      <c r="AT38" s="673"/>
      <c r="AU38" s="673"/>
      <c r="AV38" s="673"/>
      <c r="AW38" s="673"/>
      <c r="AX38" s="673"/>
      <c r="AY38" s="674"/>
      <c r="AZ38" s="593" t="s">
        <v>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40478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6620965</v>
      </c>
      <c r="CS38" s="594"/>
      <c r="CT38" s="594"/>
      <c r="CU38" s="594"/>
      <c r="CV38" s="594"/>
      <c r="CW38" s="594"/>
      <c r="CX38" s="594"/>
      <c r="CY38" s="595"/>
      <c r="CZ38" s="627">
        <v>13</v>
      </c>
      <c r="DA38" s="628"/>
      <c r="DB38" s="628"/>
      <c r="DC38" s="629"/>
      <c r="DD38" s="602">
        <v>5732653</v>
      </c>
      <c r="DE38" s="594"/>
      <c r="DF38" s="594"/>
      <c r="DG38" s="594"/>
      <c r="DH38" s="594"/>
      <c r="DI38" s="594"/>
      <c r="DJ38" s="594"/>
      <c r="DK38" s="595"/>
      <c r="DL38" s="602">
        <v>4822068</v>
      </c>
      <c r="DM38" s="594"/>
      <c r="DN38" s="594"/>
      <c r="DO38" s="594"/>
      <c r="DP38" s="594"/>
      <c r="DQ38" s="594"/>
      <c r="DR38" s="594"/>
      <c r="DS38" s="594"/>
      <c r="DT38" s="594"/>
      <c r="DU38" s="594"/>
      <c r="DV38" s="595"/>
      <c r="DW38" s="598">
        <v>17.3</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159089</v>
      </c>
      <c r="CS39" s="625"/>
      <c r="CT39" s="625"/>
      <c r="CU39" s="625"/>
      <c r="CV39" s="625"/>
      <c r="CW39" s="625"/>
      <c r="CX39" s="625"/>
      <c r="CY39" s="626"/>
      <c r="CZ39" s="627">
        <v>0.3</v>
      </c>
      <c r="DA39" s="628"/>
      <c r="DB39" s="628"/>
      <c r="DC39" s="629"/>
      <c r="DD39" s="602">
        <v>137525</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2066090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9000</v>
      </c>
      <c r="CS40" s="594"/>
      <c r="CT40" s="594"/>
      <c r="CU40" s="594"/>
      <c r="CV40" s="594"/>
      <c r="CW40" s="594"/>
      <c r="CX40" s="594"/>
      <c r="CY40" s="595"/>
      <c r="CZ40" s="627">
        <v>0</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2569079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3741286</v>
      </c>
      <c r="CS42" s="594"/>
      <c r="CT42" s="594"/>
      <c r="CU42" s="594"/>
      <c r="CV42" s="594"/>
      <c r="CW42" s="594"/>
      <c r="CX42" s="594"/>
      <c r="CY42" s="595"/>
      <c r="CZ42" s="627">
        <v>7.4</v>
      </c>
      <c r="DA42" s="676"/>
      <c r="DB42" s="676"/>
      <c r="DC42" s="677"/>
      <c r="DD42" s="602">
        <v>638145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131538</v>
      </c>
      <c r="CS43" s="625"/>
      <c r="CT43" s="625"/>
      <c r="CU43" s="625"/>
      <c r="CV43" s="625"/>
      <c r="CW43" s="625"/>
      <c r="CX43" s="625"/>
      <c r="CY43" s="626"/>
      <c r="CZ43" s="627">
        <v>0.3</v>
      </c>
      <c r="DA43" s="628"/>
      <c r="DB43" s="628"/>
      <c r="DC43" s="629"/>
      <c r="DD43" s="602">
        <v>131538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3741286</v>
      </c>
      <c r="CS44" s="594"/>
      <c r="CT44" s="594"/>
      <c r="CU44" s="594"/>
      <c r="CV44" s="594"/>
      <c r="CW44" s="594"/>
      <c r="CX44" s="594"/>
      <c r="CY44" s="595"/>
      <c r="CZ44" s="627">
        <v>7.4</v>
      </c>
      <c r="DA44" s="676"/>
      <c r="DB44" s="676"/>
      <c r="DC44" s="677"/>
      <c r="DD44" s="602">
        <v>638145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1739037</v>
      </c>
      <c r="CS45" s="625"/>
      <c r="CT45" s="625"/>
      <c r="CU45" s="625"/>
      <c r="CV45" s="625"/>
      <c r="CW45" s="625"/>
      <c r="CX45" s="625"/>
      <c r="CY45" s="626"/>
      <c r="CZ45" s="627">
        <v>3.4</v>
      </c>
      <c r="DA45" s="628"/>
      <c r="DB45" s="628"/>
      <c r="DC45" s="629"/>
      <c r="DD45" s="602">
        <v>51386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1986320</v>
      </c>
      <c r="CS46" s="594"/>
      <c r="CT46" s="594"/>
      <c r="CU46" s="594"/>
      <c r="CV46" s="594"/>
      <c r="CW46" s="594"/>
      <c r="CX46" s="594"/>
      <c r="CY46" s="595"/>
      <c r="CZ46" s="627">
        <v>3.9</v>
      </c>
      <c r="DA46" s="676"/>
      <c r="DB46" s="676"/>
      <c r="DC46" s="677"/>
      <c r="DD46" s="602">
        <v>585130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220</v>
      </c>
      <c r="CS47" s="625"/>
      <c r="CT47" s="625"/>
      <c r="CU47" s="625"/>
      <c r="CV47" s="625"/>
      <c r="CW47" s="625"/>
      <c r="CX47" s="625"/>
      <c r="CY47" s="626"/>
      <c r="CZ47" s="627" t="s">
        <v>220</v>
      </c>
      <c r="DA47" s="628"/>
      <c r="DB47" s="628"/>
      <c r="DC47" s="629"/>
      <c r="DD47" s="602" t="s">
        <v>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50796945</v>
      </c>
      <c r="CS49" s="661"/>
      <c r="CT49" s="661"/>
      <c r="CU49" s="661"/>
      <c r="CV49" s="661"/>
      <c r="CW49" s="661"/>
      <c r="CX49" s="661"/>
      <c r="CY49" s="688"/>
      <c r="CZ49" s="689">
        <v>100</v>
      </c>
      <c r="DA49" s="690"/>
      <c r="DB49" s="690"/>
      <c r="DC49" s="691"/>
      <c r="DD49" s="692">
        <v>30131333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52846</v>
      </c>
      <c r="R7" s="723"/>
      <c r="S7" s="723"/>
      <c r="T7" s="723"/>
      <c r="U7" s="723"/>
      <c r="V7" s="723">
        <v>52337</v>
      </c>
      <c r="W7" s="723"/>
      <c r="X7" s="723"/>
      <c r="Y7" s="723"/>
      <c r="Z7" s="723"/>
      <c r="AA7" s="723">
        <v>509</v>
      </c>
      <c r="AB7" s="723"/>
      <c r="AC7" s="723"/>
      <c r="AD7" s="723"/>
      <c r="AE7" s="724"/>
      <c r="AF7" s="725">
        <v>417</v>
      </c>
      <c r="AG7" s="726"/>
      <c r="AH7" s="726"/>
      <c r="AI7" s="726"/>
      <c r="AJ7" s="727"/>
      <c r="AK7" s="762">
        <v>13</v>
      </c>
      <c r="AL7" s="763"/>
      <c r="AM7" s="763"/>
      <c r="AN7" s="763"/>
      <c r="AO7" s="763"/>
      <c r="AP7" s="763">
        <v>46418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v>4</v>
      </c>
      <c r="CI7" s="760"/>
      <c r="CJ7" s="760"/>
      <c r="CK7" s="760"/>
      <c r="CL7" s="761"/>
      <c r="CM7" s="759">
        <v>69</v>
      </c>
      <c r="CN7" s="760"/>
      <c r="CO7" s="760"/>
      <c r="CP7" s="760"/>
      <c r="CQ7" s="761"/>
      <c r="CR7" s="759">
        <v>25</v>
      </c>
      <c r="CS7" s="760"/>
      <c r="CT7" s="760"/>
      <c r="CU7" s="760"/>
      <c r="CV7" s="761"/>
      <c r="CW7" s="759" t="s">
        <v>552</v>
      </c>
      <c r="CX7" s="760"/>
      <c r="CY7" s="760"/>
      <c r="CZ7" s="760"/>
      <c r="DA7" s="761"/>
      <c r="DB7" s="759" t="s">
        <v>539</v>
      </c>
      <c r="DC7" s="760"/>
      <c r="DD7" s="760"/>
      <c r="DE7" s="760"/>
      <c r="DF7" s="761"/>
      <c r="DG7" s="759" t="s">
        <v>552</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t="s">
        <v>539</v>
      </c>
      <c r="R8" s="747"/>
      <c r="S8" s="747"/>
      <c r="T8" s="747"/>
      <c r="U8" s="747"/>
      <c r="V8" s="747" t="s">
        <v>539</v>
      </c>
      <c r="W8" s="747"/>
      <c r="X8" s="747"/>
      <c r="Y8" s="747"/>
      <c r="Z8" s="747"/>
      <c r="AA8" s="747" t="s">
        <v>539</v>
      </c>
      <c r="AB8" s="747"/>
      <c r="AC8" s="747"/>
      <c r="AD8" s="747"/>
      <c r="AE8" s="748"/>
      <c r="AF8" s="749" t="s">
        <v>365</v>
      </c>
      <c r="AG8" s="750"/>
      <c r="AH8" s="750"/>
      <c r="AI8" s="750"/>
      <c r="AJ8" s="751"/>
      <c r="AK8" s="752" t="s">
        <v>539</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722</v>
      </c>
      <c r="R9" s="747"/>
      <c r="S9" s="747"/>
      <c r="T9" s="747"/>
      <c r="U9" s="747"/>
      <c r="V9" s="747">
        <v>722</v>
      </c>
      <c r="W9" s="747"/>
      <c r="X9" s="747"/>
      <c r="Y9" s="747"/>
      <c r="Z9" s="747"/>
      <c r="AA9" s="747" t="s">
        <v>539</v>
      </c>
      <c r="AB9" s="747"/>
      <c r="AC9" s="747"/>
      <c r="AD9" s="747"/>
      <c r="AE9" s="748"/>
      <c r="AF9" s="749" t="s">
        <v>111</v>
      </c>
      <c r="AG9" s="750"/>
      <c r="AH9" s="750"/>
      <c r="AI9" s="750"/>
      <c r="AJ9" s="751"/>
      <c r="AK9" s="752">
        <v>722</v>
      </c>
      <c r="AL9" s="753"/>
      <c r="AM9" s="753"/>
      <c r="AN9" s="753"/>
      <c r="AO9" s="753"/>
      <c r="AP9" s="753">
        <v>1344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51306</v>
      </c>
      <c r="R23" s="782"/>
      <c r="S23" s="782"/>
      <c r="T23" s="782"/>
      <c r="U23" s="782"/>
      <c r="V23" s="782">
        <v>50797</v>
      </c>
      <c r="W23" s="782"/>
      <c r="X23" s="782"/>
      <c r="Y23" s="782"/>
      <c r="Z23" s="782"/>
      <c r="AA23" s="782">
        <v>509</v>
      </c>
      <c r="AB23" s="782"/>
      <c r="AC23" s="782"/>
      <c r="AD23" s="782"/>
      <c r="AE23" s="783"/>
      <c r="AF23" s="784">
        <v>417</v>
      </c>
      <c r="AG23" s="782"/>
      <c r="AH23" s="782"/>
      <c r="AI23" s="782"/>
      <c r="AJ23" s="785"/>
      <c r="AK23" s="786"/>
      <c r="AL23" s="787"/>
      <c r="AM23" s="787"/>
      <c r="AN23" s="787"/>
      <c r="AO23" s="787"/>
      <c r="AP23" s="782">
        <v>47762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17826</v>
      </c>
      <c r="R28" s="811"/>
      <c r="S28" s="811"/>
      <c r="T28" s="811"/>
      <c r="U28" s="811"/>
      <c r="V28" s="811">
        <v>20014</v>
      </c>
      <c r="W28" s="811"/>
      <c r="X28" s="811"/>
      <c r="Y28" s="811"/>
      <c r="Z28" s="811"/>
      <c r="AA28" s="811">
        <v>-2187</v>
      </c>
      <c r="AB28" s="811"/>
      <c r="AC28" s="811"/>
      <c r="AD28" s="811"/>
      <c r="AE28" s="812"/>
      <c r="AF28" s="813">
        <v>-2187</v>
      </c>
      <c r="AG28" s="811"/>
      <c r="AH28" s="811"/>
      <c r="AI28" s="811"/>
      <c r="AJ28" s="814"/>
      <c r="AK28" s="815">
        <v>2066</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1330</v>
      </c>
      <c r="R29" s="747"/>
      <c r="S29" s="747"/>
      <c r="T29" s="747"/>
      <c r="U29" s="747"/>
      <c r="V29" s="747">
        <v>1256</v>
      </c>
      <c r="W29" s="747"/>
      <c r="X29" s="747"/>
      <c r="Y29" s="747"/>
      <c r="Z29" s="747"/>
      <c r="AA29" s="747">
        <v>74</v>
      </c>
      <c r="AB29" s="747"/>
      <c r="AC29" s="747"/>
      <c r="AD29" s="747"/>
      <c r="AE29" s="748"/>
      <c r="AF29" s="749">
        <v>74</v>
      </c>
      <c r="AG29" s="750"/>
      <c r="AH29" s="750"/>
      <c r="AI29" s="750"/>
      <c r="AJ29" s="751"/>
      <c r="AK29" s="818">
        <v>302</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2888</v>
      </c>
      <c r="R30" s="747"/>
      <c r="S30" s="747"/>
      <c r="T30" s="747"/>
      <c r="U30" s="747"/>
      <c r="V30" s="747">
        <v>2350</v>
      </c>
      <c r="W30" s="747"/>
      <c r="X30" s="747"/>
      <c r="Y30" s="747"/>
      <c r="Z30" s="747"/>
      <c r="AA30" s="747">
        <v>538</v>
      </c>
      <c r="AB30" s="747"/>
      <c r="AC30" s="747"/>
      <c r="AD30" s="747"/>
      <c r="AE30" s="748"/>
      <c r="AF30" s="749">
        <v>2911</v>
      </c>
      <c r="AG30" s="750"/>
      <c r="AH30" s="750"/>
      <c r="AI30" s="750"/>
      <c r="AJ30" s="751"/>
      <c r="AK30" s="818">
        <v>11</v>
      </c>
      <c r="AL30" s="819"/>
      <c r="AM30" s="819"/>
      <c r="AN30" s="819"/>
      <c r="AO30" s="819"/>
      <c r="AP30" s="819">
        <v>4429</v>
      </c>
      <c r="AQ30" s="819"/>
      <c r="AR30" s="819"/>
      <c r="AS30" s="819"/>
      <c r="AT30" s="819"/>
      <c r="AU30" s="819">
        <v>4</v>
      </c>
      <c r="AV30" s="819"/>
      <c r="AW30" s="819"/>
      <c r="AX30" s="819"/>
      <c r="AY30" s="819"/>
      <c r="AZ30" s="820" t="s">
        <v>539</v>
      </c>
      <c r="BA30" s="820"/>
      <c r="BB30" s="820"/>
      <c r="BC30" s="820"/>
      <c r="BD30" s="820"/>
      <c r="BE30" s="816" t="s">
        <v>383</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5883</v>
      </c>
      <c r="R31" s="747"/>
      <c r="S31" s="747"/>
      <c r="T31" s="747"/>
      <c r="U31" s="747"/>
      <c r="V31" s="747">
        <v>5730</v>
      </c>
      <c r="W31" s="747"/>
      <c r="X31" s="747"/>
      <c r="Y31" s="747"/>
      <c r="Z31" s="747"/>
      <c r="AA31" s="747">
        <v>153</v>
      </c>
      <c r="AB31" s="747"/>
      <c r="AC31" s="747"/>
      <c r="AD31" s="747"/>
      <c r="AE31" s="748"/>
      <c r="AF31" s="749">
        <v>153</v>
      </c>
      <c r="AG31" s="750"/>
      <c r="AH31" s="750"/>
      <c r="AI31" s="750"/>
      <c r="AJ31" s="751"/>
      <c r="AK31" s="818">
        <v>1986</v>
      </c>
      <c r="AL31" s="819"/>
      <c r="AM31" s="819"/>
      <c r="AN31" s="819"/>
      <c r="AO31" s="819"/>
      <c r="AP31" s="819">
        <v>40349</v>
      </c>
      <c r="AQ31" s="819"/>
      <c r="AR31" s="819"/>
      <c r="AS31" s="819"/>
      <c r="AT31" s="819"/>
      <c r="AU31" s="819">
        <v>27639</v>
      </c>
      <c r="AV31" s="819"/>
      <c r="AW31" s="819"/>
      <c r="AX31" s="819"/>
      <c r="AY31" s="819"/>
      <c r="AZ31" s="820" t="s">
        <v>540</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951</v>
      </c>
      <c r="AG63" s="830"/>
      <c r="AH63" s="830"/>
      <c r="AI63" s="830"/>
      <c r="AJ63" s="831"/>
      <c r="AK63" s="832"/>
      <c r="AL63" s="827"/>
      <c r="AM63" s="827"/>
      <c r="AN63" s="827"/>
      <c r="AO63" s="827"/>
      <c r="AP63" s="830">
        <v>44778</v>
      </c>
      <c r="AQ63" s="830"/>
      <c r="AR63" s="830"/>
      <c r="AS63" s="830"/>
      <c r="AT63" s="830"/>
      <c r="AU63" s="830">
        <v>27643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3606</v>
      </c>
      <c r="R68" s="854"/>
      <c r="S68" s="854"/>
      <c r="T68" s="854"/>
      <c r="U68" s="854"/>
      <c r="V68" s="854">
        <v>3589</v>
      </c>
      <c r="W68" s="854"/>
      <c r="X68" s="854"/>
      <c r="Y68" s="854"/>
      <c r="Z68" s="854"/>
      <c r="AA68" s="854">
        <v>17</v>
      </c>
      <c r="AB68" s="854"/>
      <c r="AC68" s="854"/>
      <c r="AD68" s="854"/>
      <c r="AE68" s="854"/>
      <c r="AF68" s="854">
        <v>17</v>
      </c>
      <c r="AG68" s="854"/>
      <c r="AH68" s="854"/>
      <c r="AI68" s="854"/>
      <c r="AJ68" s="854"/>
      <c r="AK68" s="854" t="s">
        <v>550</v>
      </c>
      <c r="AL68" s="854"/>
      <c r="AM68" s="854"/>
      <c r="AN68" s="854"/>
      <c r="AO68" s="854"/>
      <c r="AP68" s="854">
        <v>1321</v>
      </c>
      <c r="AQ68" s="854"/>
      <c r="AR68" s="854"/>
      <c r="AS68" s="854"/>
      <c r="AT68" s="854"/>
      <c r="AU68" s="854">
        <v>616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242</v>
      </c>
      <c r="R69" s="819"/>
      <c r="S69" s="819"/>
      <c r="T69" s="819"/>
      <c r="U69" s="819"/>
      <c r="V69" s="819">
        <v>227</v>
      </c>
      <c r="W69" s="819"/>
      <c r="X69" s="819"/>
      <c r="Y69" s="819"/>
      <c r="Z69" s="819"/>
      <c r="AA69" s="819">
        <v>15</v>
      </c>
      <c r="AB69" s="819"/>
      <c r="AC69" s="819"/>
      <c r="AD69" s="819"/>
      <c r="AE69" s="819"/>
      <c r="AF69" s="819">
        <v>15</v>
      </c>
      <c r="AG69" s="819"/>
      <c r="AH69" s="819"/>
      <c r="AI69" s="819"/>
      <c r="AJ69" s="819"/>
      <c r="AK69" s="819" t="s">
        <v>550</v>
      </c>
      <c r="AL69" s="819"/>
      <c r="AM69" s="819"/>
      <c r="AN69" s="819"/>
      <c r="AO69" s="819"/>
      <c r="AP69" s="819" t="s">
        <v>540</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565</v>
      </c>
      <c r="R70" s="819"/>
      <c r="S70" s="819"/>
      <c r="T70" s="819"/>
      <c r="U70" s="819"/>
      <c r="V70" s="819">
        <v>503</v>
      </c>
      <c r="W70" s="819"/>
      <c r="X70" s="819"/>
      <c r="Y70" s="819"/>
      <c r="Z70" s="819"/>
      <c r="AA70" s="819">
        <v>62</v>
      </c>
      <c r="AB70" s="819"/>
      <c r="AC70" s="819"/>
      <c r="AD70" s="819"/>
      <c r="AE70" s="819"/>
      <c r="AF70" s="819">
        <v>62</v>
      </c>
      <c r="AG70" s="819"/>
      <c r="AH70" s="819"/>
      <c r="AI70" s="819"/>
      <c r="AJ70" s="819"/>
      <c r="AK70" s="819" t="s">
        <v>550</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162</v>
      </c>
      <c r="R71" s="819"/>
      <c r="S71" s="819"/>
      <c r="T71" s="819"/>
      <c r="U71" s="819"/>
      <c r="V71" s="819">
        <v>159</v>
      </c>
      <c r="W71" s="819"/>
      <c r="X71" s="819"/>
      <c r="Y71" s="819"/>
      <c r="Z71" s="819"/>
      <c r="AA71" s="819">
        <v>3</v>
      </c>
      <c r="AB71" s="819"/>
      <c r="AC71" s="819"/>
      <c r="AD71" s="819"/>
      <c r="AE71" s="819"/>
      <c r="AF71" s="819">
        <v>3</v>
      </c>
      <c r="AG71" s="819"/>
      <c r="AH71" s="819"/>
      <c r="AI71" s="819"/>
      <c r="AJ71" s="819"/>
      <c r="AK71" s="819" t="s">
        <v>550</v>
      </c>
      <c r="AL71" s="819"/>
      <c r="AM71" s="819"/>
      <c r="AN71" s="819"/>
      <c r="AO71" s="819"/>
      <c r="AP71" s="819" t="s">
        <v>539</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24858</v>
      </c>
      <c r="R72" s="819"/>
      <c r="S72" s="819"/>
      <c r="T72" s="819"/>
      <c r="U72" s="819"/>
      <c r="V72" s="819">
        <v>24834</v>
      </c>
      <c r="W72" s="819"/>
      <c r="X72" s="819"/>
      <c r="Y72" s="819"/>
      <c r="Z72" s="819"/>
      <c r="AA72" s="819">
        <v>24</v>
      </c>
      <c r="AB72" s="819"/>
      <c r="AC72" s="819"/>
      <c r="AD72" s="819"/>
      <c r="AE72" s="819"/>
      <c r="AF72" s="819">
        <v>24</v>
      </c>
      <c r="AG72" s="819"/>
      <c r="AH72" s="819"/>
      <c r="AI72" s="819"/>
      <c r="AJ72" s="819"/>
      <c r="AK72" s="819">
        <v>54</v>
      </c>
      <c r="AL72" s="819"/>
      <c r="AM72" s="819"/>
      <c r="AN72" s="819"/>
      <c r="AO72" s="819"/>
      <c r="AP72" s="819">
        <v>396</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194</v>
      </c>
      <c r="R73" s="819"/>
      <c r="S73" s="819"/>
      <c r="T73" s="819"/>
      <c r="U73" s="819"/>
      <c r="V73" s="819">
        <v>166</v>
      </c>
      <c r="W73" s="819"/>
      <c r="X73" s="819"/>
      <c r="Y73" s="819"/>
      <c r="Z73" s="819"/>
      <c r="AA73" s="819">
        <v>28</v>
      </c>
      <c r="AB73" s="819"/>
      <c r="AC73" s="819"/>
      <c r="AD73" s="819"/>
      <c r="AE73" s="819"/>
      <c r="AF73" s="819">
        <v>28</v>
      </c>
      <c r="AG73" s="819"/>
      <c r="AH73" s="819"/>
      <c r="AI73" s="819"/>
      <c r="AJ73" s="819"/>
      <c r="AK73" s="819">
        <v>11</v>
      </c>
      <c r="AL73" s="819"/>
      <c r="AM73" s="819"/>
      <c r="AN73" s="819"/>
      <c r="AO73" s="819"/>
      <c r="AP73" s="819" t="s">
        <v>539</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998134</v>
      </c>
      <c r="R74" s="819"/>
      <c r="S74" s="819"/>
      <c r="T74" s="819"/>
      <c r="U74" s="819"/>
      <c r="V74" s="819">
        <v>966662</v>
      </c>
      <c r="W74" s="819"/>
      <c r="X74" s="819"/>
      <c r="Y74" s="819"/>
      <c r="Z74" s="819"/>
      <c r="AA74" s="819">
        <v>31472</v>
      </c>
      <c r="AB74" s="819"/>
      <c r="AC74" s="819"/>
      <c r="AD74" s="819"/>
      <c r="AE74" s="819"/>
      <c r="AF74" s="819">
        <v>31472</v>
      </c>
      <c r="AG74" s="819"/>
      <c r="AH74" s="819"/>
      <c r="AI74" s="819"/>
      <c r="AJ74" s="819"/>
      <c r="AK74" s="819">
        <v>5942</v>
      </c>
      <c r="AL74" s="819"/>
      <c r="AM74" s="819"/>
      <c r="AN74" s="819"/>
      <c r="AO74" s="819"/>
      <c r="AP74" s="819" t="s">
        <v>539</v>
      </c>
      <c r="AQ74" s="819"/>
      <c r="AR74" s="819"/>
      <c r="AS74" s="819"/>
      <c r="AT74" s="819"/>
      <c r="AU74" s="819" t="s">
        <v>550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43564</v>
      </c>
      <c r="R75" s="868"/>
      <c r="S75" s="868"/>
      <c r="T75" s="868"/>
      <c r="U75" s="818"/>
      <c r="V75" s="869">
        <v>37771</v>
      </c>
      <c r="W75" s="868"/>
      <c r="X75" s="868"/>
      <c r="Y75" s="868"/>
      <c r="Z75" s="818"/>
      <c r="AA75" s="869">
        <v>5792</v>
      </c>
      <c r="AB75" s="868"/>
      <c r="AC75" s="868"/>
      <c r="AD75" s="868"/>
      <c r="AE75" s="818"/>
      <c r="AF75" s="869">
        <v>29201</v>
      </c>
      <c r="AG75" s="868"/>
      <c r="AH75" s="868"/>
      <c r="AI75" s="868"/>
      <c r="AJ75" s="818"/>
      <c r="AK75" s="869" t="s">
        <v>540</v>
      </c>
      <c r="AL75" s="868"/>
      <c r="AM75" s="868"/>
      <c r="AN75" s="868"/>
      <c r="AO75" s="818"/>
      <c r="AP75" s="869">
        <v>144908</v>
      </c>
      <c r="AQ75" s="868"/>
      <c r="AR75" s="868"/>
      <c r="AS75" s="868"/>
      <c r="AT75" s="818"/>
      <c r="AU75" s="869" t="s">
        <v>552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67">
        <v>9051</v>
      </c>
      <c r="R76" s="868"/>
      <c r="S76" s="868"/>
      <c r="T76" s="868"/>
      <c r="U76" s="818"/>
      <c r="V76" s="869">
        <v>6088</v>
      </c>
      <c r="W76" s="868"/>
      <c r="X76" s="868"/>
      <c r="Y76" s="868"/>
      <c r="Z76" s="818"/>
      <c r="AA76" s="869">
        <v>2963</v>
      </c>
      <c r="AB76" s="868"/>
      <c r="AC76" s="868"/>
      <c r="AD76" s="868"/>
      <c r="AE76" s="818"/>
      <c r="AF76" s="869">
        <v>14577</v>
      </c>
      <c r="AG76" s="868"/>
      <c r="AH76" s="868"/>
      <c r="AI76" s="868"/>
      <c r="AJ76" s="818"/>
      <c r="AK76" s="869" t="s">
        <v>550</v>
      </c>
      <c r="AL76" s="868"/>
      <c r="AM76" s="868"/>
      <c r="AN76" s="868"/>
      <c r="AO76" s="818"/>
      <c r="AP76" s="869">
        <v>19295</v>
      </c>
      <c r="AQ76" s="868"/>
      <c r="AR76" s="868"/>
      <c r="AS76" s="868"/>
      <c r="AT76" s="818"/>
      <c r="AU76" s="869" t="s">
        <v>539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75399</v>
      </c>
      <c r="AG88" s="830"/>
      <c r="AH88" s="830"/>
      <c r="AI88" s="830"/>
      <c r="AJ88" s="830"/>
      <c r="AK88" s="827"/>
      <c r="AL88" s="827"/>
      <c r="AM88" s="827"/>
      <c r="AN88" s="827"/>
      <c r="AO88" s="827"/>
      <c r="AP88" s="830">
        <v>165920</v>
      </c>
      <c r="AQ88" s="830"/>
      <c r="AR88" s="830"/>
      <c r="AS88" s="830"/>
      <c r="AT88" s="830"/>
      <c r="AU88" s="830">
        <v>616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25</v>
      </c>
      <c r="CS102" s="838"/>
      <c r="CT102" s="838"/>
      <c r="CU102" s="838"/>
      <c r="CV102" s="881"/>
      <c r="CW102" s="880" t="s">
        <v>539</v>
      </c>
      <c r="CX102" s="838"/>
      <c r="CY102" s="838"/>
      <c r="CZ102" s="838"/>
      <c r="DA102" s="881"/>
      <c r="DB102" s="880" t="s">
        <v>539</v>
      </c>
      <c r="DC102" s="838"/>
      <c r="DD102" s="838"/>
      <c r="DE102" s="838"/>
      <c r="DF102" s="881"/>
      <c r="DG102" s="880" t="s">
        <v>539</v>
      </c>
      <c r="DH102" s="838"/>
      <c r="DI102" s="838"/>
      <c r="DJ102" s="838"/>
      <c r="DK102" s="881"/>
      <c r="DL102" s="880" t="s">
        <v>539</v>
      </c>
      <c r="DM102" s="838"/>
      <c r="DN102" s="838"/>
      <c r="DO102" s="838"/>
      <c r="DP102" s="881"/>
      <c r="DQ102" s="880" t="s">
        <v>539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4857147</v>
      </c>
      <c r="AB110" s="890"/>
      <c r="AC110" s="890"/>
      <c r="AD110" s="890"/>
      <c r="AE110" s="891"/>
      <c r="AF110" s="892">
        <v>5067881</v>
      </c>
      <c r="AG110" s="890"/>
      <c r="AH110" s="890"/>
      <c r="AI110" s="890"/>
      <c r="AJ110" s="891"/>
      <c r="AK110" s="892">
        <v>4951794</v>
      </c>
      <c r="AL110" s="890"/>
      <c r="AM110" s="890"/>
      <c r="AN110" s="890"/>
      <c r="AO110" s="891"/>
      <c r="AP110" s="893">
        <v>21.1</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46878601</v>
      </c>
      <c r="BR110" s="927"/>
      <c r="BS110" s="927"/>
      <c r="BT110" s="927"/>
      <c r="BU110" s="927"/>
      <c r="BV110" s="927">
        <v>47636817</v>
      </c>
      <c r="BW110" s="927"/>
      <c r="BX110" s="927"/>
      <c r="BY110" s="927"/>
      <c r="BZ110" s="927"/>
      <c r="CA110" s="927">
        <v>47762046</v>
      </c>
      <c r="CB110" s="927"/>
      <c r="CC110" s="927"/>
      <c r="CD110" s="927"/>
      <c r="CE110" s="927"/>
      <c r="CF110" s="941">
        <v>203.5</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900411</v>
      </c>
      <c r="DH110" s="927"/>
      <c r="DI110" s="927"/>
      <c r="DJ110" s="927"/>
      <c r="DK110" s="927"/>
      <c r="DL110" s="927">
        <v>836348</v>
      </c>
      <c r="DM110" s="927"/>
      <c r="DN110" s="927"/>
      <c r="DO110" s="927"/>
      <c r="DP110" s="927"/>
      <c r="DQ110" s="927">
        <v>772248</v>
      </c>
      <c r="DR110" s="927"/>
      <c r="DS110" s="927"/>
      <c r="DT110" s="927"/>
      <c r="DU110" s="927"/>
      <c r="DV110" s="928">
        <v>3.3</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900411</v>
      </c>
      <c r="BR111" s="920"/>
      <c r="BS111" s="920"/>
      <c r="BT111" s="920"/>
      <c r="BU111" s="920"/>
      <c r="BV111" s="920">
        <v>836348</v>
      </c>
      <c r="BW111" s="920"/>
      <c r="BX111" s="920"/>
      <c r="BY111" s="920"/>
      <c r="BZ111" s="920"/>
      <c r="CA111" s="920">
        <v>772248</v>
      </c>
      <c r="CB111" s="920"/>
      <c r="CC111" s="920"/>
      <c r="CD111" s="920"/>
      <c r="CE111" s="920"/>
      <c r="CF111" s="914">
        <v>3.3</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410</v>
      </c>
      <c r="DH111" s="920"/>
      <c r="DI111" s="920"/>
      <c r="DJ111" s="920"/>
      <c r="DK111" s="920"/>
      <c r="DL111" s="920" t="s">
        <v>410</v>
      </c>
      <c r="DM111" s="920"/>
      <c r="DN111" s="920"/>
      <c r="DO111" s="920"/>
      <c r="DP111" s="920"/>
      <c r="DQ111" s="920" t="s">
        <v>410</v>
      </c>
      <c r="DR111" s="920"/>
      <c r="DS111" s="920"/>
      <c r="DT111" s="920"/>
      <c r="DU111" s="920"/>
      <c r="DV111" s="921" t="s">
        <v>410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27263468</v>
      </c>
      <c r="BR112" s="920"/>
      <c r="BS112" s="920"/>
      <c r="BT112" s="920"/>
      <c r="BU112" s="920"/>
      <c r="BV112" s="920">
        <v>26819174</v>
      </c>
      <c r="BW112" s="920"/>
      <c r="BX112" s="920"/>
      <c r="BY112" s="920"/>
      <c r="BZ112" s="920"/>
      <c r="CA112" s="920">
        <v>27643333</v>
      </c>
      <c r="CB112" s="920"/>
      <c r="CC112" s="920"/>
      <c r="CD112" s="920"/>
      <c r="CE112" s="920"/>
      <c r="CF112" s="914">
        <v>117.8</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1536115</v>
      </c>
      <c r="AB113" s="934"/>
      <c r="AC113" s="934"/>
      <c r="AD113" s="934"/>
      <c r="AE113" s="935"/>
      <c r="AF113" s="936">
        <v>1591426</v>
      </c>
      <c r="AG113" s="934"/>
      <c r="AH113" s="934"/>
      <c r="AI113" s="934"/>
      <c r="AJ113" s="935"/>
      <c r="AK113" s="936">
        <v>1764798</v>
      </c>
      <c r="AL113" s="934"/>
      <c r="AM113" s="934"/>
      <c r="AN113" s="934"/>
      <c r="AO113" s="935"/>
      <c r="AP113" s="937">
        <v>7.5</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430509</v>
      </c>
      <c r="BR113" s="920"/>
      <c r="BS113" s="920"/>
      <c r="BT113" s="920"/>
      <c r="BU113" s="920"/>
      <c r="BV113" s="920">
        <v>647079</v>
      </c>
      <c r="BW113" s="920"/>
      <c r="BX113" s="920"/>
      <c r="BY113" s="920"/>
      <c r="BZ113" s="920"/>
      <c r="CA113" s="920">
        <v>616092</v>
      </c>
      <c r="CB113" s="920"/>
      <c r="CC113" s="920"/>
      <c r="CD113" s="920"/>
      <c r="CE113" s="920"/>
      <c r="CF113" s="914">
        <v>2.6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25042</v>
      </c>
      <c r="AB114" s="959"/>
      <c r="AC114" s="959"/>
      <c r="AD114" s="959"/>
      <c r="AE114" s="960"/>
      <c r="AF114" s="961">
        <v>40034</v>
      </c>
      <c r="AG114" s="959"/>
      <c r="AH114" s="959"/>
      <c r="AI114" s="959"/>
      <c r="AJ114" s="960"/>
      <c r="AK114" s="961">
        <v>53989</v>
      </c>
      <c r="AL114" s="959"/>
      <c r="AM114" s="959"/>
      <c r="AN114" s="959"/>
      <c r="AO114" s="960"/>
      <c r="AP114" s="962">
        <v>0.2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5077500</v>
      </c>
      <c r="BR114" s="920"/>
      <c r="BS114" s="920"/>
      <c r="BT114" s="920"/>
      <c r="BU114" s="920"/>
      <c r="BV114" s="920">
        <v>4837411</v>
      </c>
      <c r="BW114" s="920"/>
      <c r="BX114" s="920"/>
      <c r="BY114" s="920"/>
      <c r="BZ114" s="920"/>
      <c r="CA114" s="920">
        <v>4649982</v>
      </c>
      <c r="CB114" s="920"/>
      <c r="CC114" s="920"/>
      <c r="CD114" s="920"/>
      <c r="CE114" s="920"/>
      <c r="CF114" s="914">
        <v>19.8</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48000</v>
      </c>
      <c r="AB115" s="934"/>
      <c r="AC115" s="934"/>
      <c r="AD115" s="934"/>
      <c r="AE115" s="935"/>
      <c r="AF115" s="936">
        <v>48000</v>
      </c>
      <c r="AG115" s="934"/>
      <c r="AH115" s="934"/>
      <c r="AI115" s="934"/>
      <c r="AJ115" s="935"/>
      <c r="AK115" s="936">
        <v>48000</v>
      </c>
      <c r="AL115" s="934"/>
      <c r="AM115" s="934"/>
      <c r="AN115" s="934"/>
      <c r="AO115" s="935"/>
      <c r="AP115" s="937">
        <v>0.2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v>587</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v>443443</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6466304</v>
      </c>
      <c r="AB117" s="966"/>
      <c r="AC117" s="966"/>
      <c r="AD117" s="966"/>
      <c r="AE117" s="967"/>
      <c r="AF117" s="965">
        <v>6747928</v>
      </c>
      <c r="AG117" s="966"/>
      <c r="AH117" s="966"/>
      <c r="AI117" s="966"/>
      <c r="AJ117" s="967"/>
      <c r="AK117" s="965">
        <v>6818581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429</v>
      </c>
      <c r="BR117" s="986"/>
      <c r="BS117" s="986"/>
      <c r="BT117" s="986"/>
      <c r="BU117" s="986"/>
      <c r="BV117" s="986" t="s">
        <v>429</v>
      </c>
      <c r="BW117" s="986"/>
      <c r="BX117" s="986"/>
      <c r="BY117" s="986"/>
      <c r="BZ117" s="986"/>
      <c r="CA117" s="986" t="s">
        <v>429</v>
      </c>
      <c r="CB117" s="986"/>
      <c r="CC117" s="986"/>
      <c r="CD117" s="986"/>
      <c r="CE117" s="986"/>
      <c r="CF117" s="914" t="s">
        <v>429</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429</v>
      </c>
      <c r="DH117" s="959"/>
      <c r="DI117" s="959"/>
      <c r="DJ117" s="959"/>
      <c r="DK117" s="960"/>
      <c r="DL117" s="961" t="s">
        <v>429</v>
      </c>
      <c r="DM117" s="959"/>
      <c r="DN117" s="959"/>
      <c r="DO117" s="959"/>
      <c r="DP117" s="960"/>
      <c r="DQ117" s="961" t="s">
        <v>429</v>
      </c>
      <c r="DR117" s="959"/>
      <c r="DS117" s="959"/>
      <c r="DT117" s="959"/>
      <c r="DU117" s="960"/>
      <c r="DV117" s="962" t="s">
        <v>429</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80993932</v>
      </c>
      <c r="BR118" s="986"/>
      <c r="BS118" s="986"/>
      <c r="BT118" s="986"/>
      <c r="BU118" s="986"/>
      <c r="BV118" s="986">
        <v>80776829</v>
      </c>
      <c r="BW118" s="986"/>
      <c r="BX118" s="986"/>
      <c r="BY118" s="986"/>
      <c r="BZ118" s="986"/>
      <c r="CA118" s="986">
        <v>81443701</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429</v>
      </c>
      <c r="DH118" s="959"/>
      <c r="DI118" s="959"/>
      <c r="DJ118" s="959"/>
      <c r="DK118" s="960"/>
      <c r="DL118" s="961" t="s">
        <v>429</v>
      </c>
      <c r="DM118" s="959"/>
      <c r="DN118" s="959"/>
      <c r="DO118" s="959"/>
      <c r="DP118" s="960"/>
      <c r="DQ118" s="961" t="s">
        <v>429</v>
      </c>
      <c r="DR118" s="959"/>
      <c r="DS118" s="959"/>
      <c r="DT118" s="959"/>
      <c r="DU118" s="960"/>
      <c r="DV118" s="962" t="s">
        <v>429</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48000</v>
      </c>
      <c r="AB119" s="890"/>
      <c r="AC119" s="890"/>
      <c r="AD119" s="890"/>
      <c r="AE119" s="891"/>
      <c r="AF119" s="892">
        <v>48000</v>
      </c>
      <c r="AG119" s="890"/>
      <c r="AH119" s="890"/>
      <c r="AI119" s="890"/>
      <c r="AJ119" s="891"/>
      <c r="AK119" s="892">
        <v>48000</v>
      </c>
      <c r="AL119" s="890"/>
      <c r="AM119" s="890"/>
      <c r="AN119" s="890"/>
      <c r="AO119" s="891"/>
      <c r="AP119" s="893">
        <v>0.2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6340835</v>
      </c>
      <c r="BR119" s="927"/>
      <c r="BS119" s="927"/>
      <c r="BT119" s="927"/>
      <c r="BU119" s="927"/>
      <c r="BV119" s="927">
        <v>7066312</v>
      </c>
      <c r="BW119" s="927"/>
      <c r="BX119" s="927"/>
      <c r="BY119" s="927"/>
      <c r="BZ119" s="927"/>
      <c r="CA119" s="927">
        <v>7211991</v>
      </c>
      <c r="CB119" s="927"/>
      <c r="CC119" s="927"/>
      <c r="CD119" s="927"/>
      <c r="CE119" s="927"/>
      <c r="CF119" s="941">
        <v>30.7</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429</v>
      </c>
      <c r="DH119" s="998"/>
      <c r="DI119" s="998"/>
      <c r="DJ119" s="998"/>
      <c r="DK119" s="999"/>
      <c r="DL119" s="1000" t="s">
        <v>429</v>
      </c>
      <c r="DM119" s="998"/>
      <c r="DN119" s="998"/>
      <c r="DO119" s="998"/>
      <c r="DP119" s="999"/>
      <c r="DQ119" s="1000" t="s">
        <v>429</v>
      </c>
      <c r="DR119" s="998"/>
      <c r="DS119" s="998"/>
      <c r="DT119" s="998"/>
      <c r="DU119" s="999"/>
      <c r="DV119" s="1001" t="s">
        <v>429</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429</v>
      </c>
      <c r="AB120" s="959"/>
      <c r="AC120" s="959"/>
      <c r="AD120" s="959"/>
      <c r="AE120" s="960"/>
      <c r="AF120" s="961" t="s">
        <v>429</v>
      </c>
      <c r="AG120" s="959"/>
      <c r="AH120" s="959"/>
      <c r="AI120" s="959"/>
      <c r="AJ120" s="960"/>
      <c r="AK120" s="961" t="s">
        <v>429</v>
      </c>
      <c r="AL120" s="959"/>
      <c r="AM120" s="959"/>
      <c r="AN120" s="959"/>
      <c r="AO120" s="960"/>
      <c r="AP120" s="962" t="s">
        <v>429</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19377235</v>
      </c>
      <c r="BR120" s="920"/>
      <c r="BS120" s="920"/>
      <c r="BT120" s="920"/>
      <c r="BU120" s="920"/>
      <c r="BV120" s="920">
        <v>18649558</v>
      </c>
      <c r="BW120" s="920"/>
      <c r="BX120" s="920"/>
      <c r="BY120" s="920"/>
      <c r="BZ120" s="920"/>
      <c r="CA120" s="920">
        <v>18439087</v>
      </c>
      <c r="CB120" s="920"/>
      <c r="CC120" s="920"/>
      <c r="CD120" s="920"/>
      <c r="CE120" s="920"/>
      <c r="CF120" s="914">
        <v>78.5</v>
      </c>
      <c r="CG120" s="915"/>
      <c r="CH120" s="915"/>
      <c r="CI120" s="915"/>
      <c r="CJ120" s="915"/>
      <c r="CK120" s="1013" t="s">
        <v>437</v>
      </c>
      <c r="CL120" s="1014"/>
      <c r="CM120" s="1014"/>
      <c r="CN120" s="1014"/>
      <c r="CO120" s="1015"/>
      <c r="CP120" s="1021" t="s">
        <v>438</v>
      </c>
      <c r="CQ120" s="1022"/>
      <c r="CR120" s="1022"/>
      <c r="CS120" s="1022"/>
      <c r="CT120" s="1022"/>
      <c r="CU120" s="1022"/>
      <c r="CV120" s="1022"/>
      <c r="CW120" s="1022"/>
      <c r="CX120" s="1022"/>
      <c r="CY120" s="1022"/>
      <c r="CZ120" s="1022"/>
      <c r="DA120" s="1022"/>
      <c r="DB120" s="1022"/>
      <c r="DC120" s="1022"/>
      <c r="DD120" s="1022"/>
      <c r="DE120" s="1022"/>
      <c r="DF120" s="1023"/>
      <c r="DG120" s="926">
        <v>26858632</v>
      </c>
      <c r="DH120" s="927"/>
      <c r="DI120" s="927"/>
      <c r="DJ120" s="927"/>
      <c r="DK120" s="927"/>
      <c r="DL120" s="927">
        <v>26814538</v>
      </c>
      <c r="DM120" s="927"/>
      <c r="DN120" s="927"/>
      <c r="DO120" s="927"/>
      <c r="DP120" s="927"/>
      <c r="DQ120" s="927">
        <v>27638904</v>
      </c>
      <c r="DR120" s="927"/>
      <c r="DS120" s="927"/>
      <c r="DT120" s="927"/>
      <c r="DU120" s="927"/>
      <c r="DV120" s="928">
        <v>117.7</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429</v>
      </c>
      <c r="AB121" s="959"/>
      <c r="AC121" s="959"/>
      <c r="AD121" s="959"/>
      <c r="AE121" s="960"/>
      <c r="AF121" s="961" t="s">
        <v>429</v>
      </c>
      <c r="AG121" s="959"/>
      <c r="AH121" s="959"/>
      <c r="AI121" s="959"/>
      <c r="AJ121" s="960"/>
      <c r="AK121" s="961" t="s">
        <v>429</v>
      </c>
      <c r="AL121" s="959"/>
      <c r="AM121" s="959"/>
      <c r="AN121" s="959"/>
      <c r="AO121" s="960"/>
      <c r="AP121" s="962" t="s">
        <v>429</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44480049</v>
      </c>
      <c r="BR121" s="986"/>
      <c r="BS121" s="986"/>
      <c r="BT121" s="986"/>
      <c r="BU121" s="986"/>
      <c r="BV121" s="986">
        <v>45118415</v>
      </c>
      <c r="BW121" s="986"/>
      <c r="BX121" s="986"/>
      <c r="BY121" s="986"/>
      <c r="BZ121" s="986"/>
      <c r="CA121" s="986">
        <v>45626688</v>
      </c>
      <c r="CB121" s="986"/>
      <c r="CC121" s="986"/>
      <c r="CD121" s="986"/>
      <c r="CE121" s="986"/>
      <c r="CF121" s="1024">
        <v>194.4</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404836</v>
      </c>
      <c r="DH121" s="920"/>
      <c r="DI121" s="920"/>
      <c r="DJ121" s="920"/>
      <c r="DK121" s="920"/>
      <c r="DL121" s="920">
        <v>4636</v>
      </c>
      <c r="DM121" s="920"/>
      <c r="DN121" s="920"/>
      <c r="DO121" s="920"/>
      <c r="DP121" s="920"/>
      <c r="DQ121" s="920">
        <v>4429</v>
      </c>
      <c r="DR121" s="920"/>
      <c r="DS121" s="920"/>
      <c r="DT121" s="920"/>
      <c r="DU121" s="920"/>
      <c r="DV121" s="921">
        <v>0</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70198119</v>
      </c>
      <c r="BR122" s="1035"/>
      <c r="BS122" s="1035"/>
      <c r="BT122" s="1035"/>
      <c r="BU122" s="1035"/>
      <c r="BV122" s="1035">
        <v>70834285</v>
      </c>
      <c r="BW122" s="1035"/>
      <c r="BX122" s="1035"/>
      <c r="BY122" s="1035"/>
      <c r="BZ122" s="1035"/>
      <c r="CA122" s="1035">
        <v>71277766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429</v>
      </c>
      <c r="AB123" s="959"/>
      <c r="AC123" s="959"/>
      <c r="AD123" s="959"/>
      <c r="AE123" s="960"/>
      <c r="AF123" s="961" t="s">
        <v>429</v>
      </c>
      <c r="AG123" s="959"/>
      <c r="AH123" s="959"/>
      <c r="AI123" s="959"/>
      <c r="AJ123" s="960"/>
      <c r="AK123" s="961" t="s">
        <v>429</v>
      </c>
      <c r="AL123" s="959"/>
      <c r="AM123" s="959"/>
      <c r="AN123" s="959"/>
      <c r="AO123" s="960"/>
      <c r="AP123" s="962" t="s">
        <v>429</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46.2</v>
      </c>
      <c r="BR123" s="1027"/>
      <c r="BS123" s="1027"/>
      <c r="BT123" s="1027"/>
      <c r="BU123" s="1027"/>
      <c r="BV123" s="1027">
        <v>42.1</v>
      </c>
      <c r="BW123" s="1027"/>
      <c r="BX123" s="1027"/>
      <c r="BY123" s="1027"/>
      <c r="BZ123" s="1027"/>
      <c r="CA123" s="1027">
        <v>43.3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11.96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1620353</v>
      </c>
      <c r="AB128" s="1090"/>
      <c r="AC128" s="1090"/>
      <c r="AD128" s="1090"/>
      <c r="AE128" s="1091"/>
      <c r="AF128" s="1092">
        <v>1575089</v>
      </c>
      <c r="AG128" s="1090"/>
      <c r="AH128" s="1090"/>
      <c r="AI128" s="1090"/>
      <c r="AJ128" s="1091"/>
      <c r="AK128" s="1092">
        <v>1590748</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457</v>
      </c>
      <c r="BG128" s="1067"/>
      <c r="BH128" s="1067"/>
      <c r="BI128" s="1067"/>
      <c r="BJ128" s="1067"/>
      <c r="BK128" s="1067"/>
      <c r="BL128" s="1068"/>
      <c r="BM128" s="1066">
        <v>16.96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26562676</v>
      </c>
      <c r="AB129" s="959"/>
      <c r="AC129" s="959"/>
      <c r="AD129" s="959"/>
      <c r="AE129" s="960"/>
      <c r="AF129" s="961">
        <v>26928919</v>
      </c>
      <c r="AG129" s="959"/>
      <c r="AH129" s="959"/>
      <c r="AI129" s="959"/>
      <c r="AJ129" s="960"/>
      <c r="AK129" s="961">
        <v>26978018</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3227878</v>
      </c>
      <c r="AB130" s="959"/>
      <c r="AC130" s="959"/>
      <c r="AD130" s="959"/>
      <c r="AE130" s="960"/>
      <c r="AF130" s="961">
        <v>3322769</v>
      </c>
      <c r="AG130" s="959"/>
      <c r="AH130" s="959"/>
      <c r="AI130" s="959"/>
      <c r="AJ130" s="960"/>
      <c r="AK130" s="961">
        <v>3503577</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43.3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23334798</v>
      </c>
      <c r="AB131" s="998"/>
      <c r="AC131" s="998"/>
      <c r="AD131" s="998"/>
      <c r="AE131" s="999"/>
      <c r="AF131" s="1000">
        <v>23606150</v>
      </c>
      <c r="AG131" s="998"/>
      <c r="AH131" s="998"/>
      <c r="AI131" s="998"/>
      <c r="AJ131" s="999"/>
      <c r="AK131" s="1000">
        <v>23474441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6.9341633040000001</v>
      </c>
      <c r="AB132" s="1104"/>
      <c r="AC132" s="1104"/>
      <c r="AD132" s="1104"/>
      <c r="AE132" s="1105"/>
      <c r="AF132" s="1106">
        <v>7.8372373299999998</v>
      </c>
      <c r="AG132" s="1104"/>
      <c r="AH132" s="1104"/>
      <c r="AI132" s="1104"/>
      <c r="AJ132" s="1105"/>
      <c r="AK132" s="1106">
        <v>7.3452483920000002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6.9</v>
      </c>
      <c r="AB133" s="1111"/>
      <c r="AC133" s="1111"/>
      <c r="AD133" s="1111"/>
      <c r="AE133" s="1112"/>
      <c r="AF133" s="1110">
        <v>7.1</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6678319</v>
      </c>
      <c r="L9" s="264">
        <v>52750</v>
      </c>
      <c r="M9" s="265">
        <v>58961</v>
      </c>
      <c r="N9" s="266">
        <v>-10.5</v>
      </c>
    </row>
    <row r="10" spans="1:16">
      <c r="A10" s="248"/>
      <c r="B10" s="244"/>
      <c r="C10" s="244"/>
      <c r="D10" s="244"/>
      <c r="E10" s="244"/>
      <c r="F10" s="244"/>
      <c r="G10" s="1119" t="s">
        <v>475</v>
      </c>
      <c r="H10" s="1120"/>
      <c r="I10" s="1120"/>
      <c r="J10" s="1121"/>
      <c r="K10" s="267">
        <v>128243</v>
      </c>
      <c r="L10" s="268">
        <v>1013</v>
      </c>
      <c r="M10" s="269">
        <v>3996</v>
      </c>
      <c r="N10" s="270">
        <v>-74.599999999999994</v>
      </c>
    </row>
    <row r="11" spans="1:16" ht="13.5" customHeight="1">
      <c r="A11" s="248"/>
      <c r="B11" s="244"/>
      <c r="C11" s="244"/>
      <c r="D11" s="244"/>
      <c r="E11" s="244"/>
      <c r="F11" s="244"/>
      <c r="G11" s="1119" t="s">
        <v>476</v>
      </c>
      <c r="H11" s="1120"/>
      <c r="I11" s="1120"/>
      <c r="J11" s="1121"/>
      <c r="K11" s="267">
        <v>1449296</v>
      </c>
      <c r="L11" s="268">
        <v>11448</v>
      </c>
      <c r="M11" s="269">
        <v>3773</v>
      </c>
      <c r="N11" s="270">
        <v>203.4</v>
      </c>
    </row>
    <row r="12" spans="1:16" ht="13.5" customHeight="1">
      <c r="A12" s="248"/>
      <c r="B12" s="244"/>
      <c r="C12" s="244"/>
      <c r="D12" s="244"/>
      <c r="E12" s="244"/>
      <c r="F12" s="244"/>
      <c r="G12" s="1119" t="s">
        <v>477</v>
      </c>
      <c r="H12" s="1120"/>
      <c r="I12" s="1120"/>
      <c r="J12" s="1121"/>
      <c r="K12" s="267" t="s">
        <v>478</v>
      </c>
      <c r="L12" s="268" t="s">
        <v>478</v>
      </c>
      <c r="M12" s="269">
        <v>594</v>
      </c>
      <c r="N12" s="270" t="s">
        <v>478</v>
      </c>
    </row>
    <row r="13" spans="1:16" ht="13.5" customHeight="1">
      <c r="A13" s="248"/>
      <c r="B13" s="244"/>
      <c r="C13" s="244"/>
      <c r="D13" s="244"/>
      <c r="E13" s="244"/>
      <c r="F13" s="244"/>
      <c r="G13" s="1119" t="s">
        <v>479</v>
      </c>
      <c r="H13" s="1120"/>
      <c r="I13" s="1120"/>
      <c r="J13" s="1121"/>
      <c r="K13" s="267" t="s">
        <v>478</v>
      </c>
      <c r="L13" s="268" t="s">
        <v>478</v>
      </c>
      <c r="M13" s="269">
        <v>1</v>
      </c>
      <c r="N13" s="270" t="s">
        <v>478</v>
      </c>
    </row>
    <row r="14" spans="1:16" ht="13.5" customHeight="1">
      <c r="A14" s="248"/>
      <c r="B14" s="244"/>
      <c r="C14" s="244"/>
      <c r="D14" s="244"/>
      <c r="E14" s="244"/>
      <c r="F14" s="244"/>
      <c r="G14" s="1119" t="s">
        <v>480</v>
      </c>
      <c r="H14" s="1120"/>
      <c r="I14" s="1120"/>
      <c r="J14" s="1121"/>
      <c r="K14" s="267">
        <v>285290</v>
      </c>
      <c r="L14" s="268">
        <v>2253</v>
      </c>
      <c r="M14" s="269">
        <v>2438</v>
      </c>
      <c r="N14" s="270">
        <v>-7.6</v>
      </c>
    </row>
    <row r="15" spans="1:16" ht="13.5" customHeight="1">
      <c r="A15" s="248"/>
      <c r="B15" s="244"/>
      <c r="C15" s="244"/>
      <c r="D15" s="244"/>
      <c r="E15" s="244"/>
      <c r="F15" s="244"/>
      <c r="G15" s="1119" t="s">
        <v>481</v>
      </c>
      <c r="H15" s="1120"/>
      <c r="I15" s="1120"/>
      <c r="J15" s="1121"/>
      <c r="K15" s="267">
        <v>131538</v>
      </c>
      <c r="L15" s="268">
        <v>1039</v>
      </c>
      <c r="M15" s="269">
        <v>1435</v>
      </c>
      <c r="N15" s="270">
        <v>-27.6</v>
      </c>
    </row>
    <row r="16" spans="1:16">
      <c r="A16" s="248"/>
      <c r="B16" s="244"/>
      <c r="C16" s="244"/>
      <c r="D16" s="244"/>
      <c r="E16" s="244"/>
      <c r="F16" s="244"/>
      <c r="G16" s="1122" t="s">
        <v>482</v>
      </c>
      <c r="H16" s="1123"/>
      <c r="I16" s="1123"/>
      <c r="J16" s="1124"/>
      <c r="K16" s="268">
        <v>-297712</v>
      </c>
      <c r="L16" s="268">
        <v>-2352</v>
      </c>
      <c r="M16" s="269">
        <v>-6041</v>
      </c>
      <c r="N16" s="270">
        <v>-61.1</v>
      </c>
    </row>
    <row r="17" spans="1:16">
      <c r="A17" s="248"/>
      <c r="B17" s="244"/>
      <c r="C17" s="244"/>
      <c r="D17" s="244"/>
      <c r="E17" s="244"/>
      <c r="F17" s="244"/>
      <c r="G17" s="1122" t="s">
        <v>169</v>
      </c>
      <c r="H17" s="1123"/>
      <c r="I17" s="1123"/>
      <c r="J17" s="1124"/>
      <c r="K17" s="268">
        <v>8374974</v>
      </c>
      <c r="L17" s="268">
        <v>66151</v>
      </c>
      <c r="M17" s="269">
        <v>65157</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5.9</v>
      </c>
      <c r="L21" s="281">
        <v>6.38</v>
      </c>
      <c r="M21" s="282">
        <v>-0.48</v>
      </c>
      <c r="N21" s="249"/>
      <c r="O21" s="283"/>
      <c r="P21" s="279"/>
    </row>
    <row r="22" spans="1:16" s="284" customFormat="1">
      <c r="A22" s="279"/>
      <c r="B22" s="249"/>
      <c r="C22" s="249"/>
      <c r="D22" s="249"/>
      <c r="E22" s="249"/>
      <c r="F22" s="249"/>
      <c r="G22" s="1114" t="s">
        <v>488</v>
      </c>
      <c r="H22" s="1115"/>
      <c r="I22" s="1115"/>
      <c r="J22" s="1116"/>
      <c r="K22" s="285">
        <v>97.6</v>
      </c>
      <c r="L22" s="286">
        <v>99.2</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4951794</v>
      </c>
      <c r="L32" s="294">
        <v>39113</v>
      </c>
      <c r="M32" s="295">
        <v>38103</v>
      </c>
      <c r="N32" s="296">
        <v>2.7</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32</v>
      </c>
      <c r="N34" s="296" t="s">
        <v>478</v>
      </c>
    </row>
    <row r="35" spans="1:16" ht="27" customHeight="1">
      <c r="A35" s="248"/>
      <c r="B35" s="244"/>
      <c r="C35" s="244"/>
      <c r="D35" s="244"/>
      <c r="E35" s="244"/>
      <c r="F35" s="244"/>
      <c r="G35" s="1130" t="s">
        <v>494</v>
      </c>
      <c r="H35" s="1131"/>
      <c r="I35" s="1131"/>
      <c r="J35" s="1132"/>
      <c r="K35" s="294">
        <v>1764798</v>
      </c>
      <c r="L35" s="294">
        <v>13940</v>
      </c>
      <c r="M35" s="295">
        <v>9772</v>
      </c>
      <c r="N35" s="296">
        <v>42.7</v>
      </c>
    </row>
    <row r="36" spans="1:16" ht="27" customHeight="1">
      <c r="A36" s="248"/>
      <c r="B36" s="244"/>
      <c r="C36" s="244"/>
      <c r="D36" s="244"/>
      <c r="E36" s="244"/>
      <c r="F36" s="244"/>
      <c r="G36" s="1130" t="s">
        <v>495</v>
      </c>
      <c r="H36" s="1131"/>
      <c r="I36" s="1131"/>
      <c r="J36" s="1132"/>
      <c r="K36" s="294">
        <v>53989</v>
      </c>
      <c r="L36" s="294">
        <v>426</v>
      </c>
      <c r="M36" s="295">
        <v>1367</v>
      </c>
      <c r="N36" s="296">
        <v>-68.8</v>
      </c>
    </row>
    <row r="37" spans="1:16" ht="13.5" customHeight="1">
      <c r="A37" s="248"/>
      <c r="B37" s="244"/>
      <c r="C37" s="244"/>
      <c r="D37" s="244"/>
      <c r="E37" s="244"/>
      <c r="F37" s="244"/>
      <c r="G37" s="1130" t="s">
        <v>496</v>
      </c>
      <c r="H37" s="1131"/>
      <c r="I37" s="1131"/>
      <c r="J37" s="1132"/>
      <c r="K37" s="294">
        <v>48000</v>
      </c>
      <c r="L37" s="294">
        <v>379</v>
      </c>
      <c r="M37" s="295">
        <v>888</v>
      </c>
      <c r="N37" s="296">
        <v>-57.3</v>
      </c>
    </row>
    <row r="38" spans="1:16" ht="27" customHeight="1">
      <c r="A38" s="248"/>
      <c r="B38" s="244"/>
      <c r="C38" s="244"/>
      <c r="D38" s="244"/>
      <c r="E38" s="244"/>
      <c r="F38" s="244"/>
      <c r="G38" s="1133" t="s">
        <v>497</v>
      </c>
      <c r="H38" s="1134"/>
      <c r="I38" s="1134"/>
      <c r="J38" s="1135"/>
      <c r="K38" s="297" t="s">
        <v>478</v>
      </c>
      <c r="L38" s="297" t="s">
        <v>478</v>
      </c>
      <c r="M38" s="298">
        <v>2</v>
      </c>
      <c r="N38" s="299" t="s">
        <v>478</v>
      </c>
      <c r="O38" s="293"/>
    </row>
    <row r="39" spans="1:16">
      <c r="A39" s="248"/>
      <c r="B39" s="244"/>
      <c r="C39" s="244"/>
      <c r="D39" s="244"/>
      <c r="E39" s="244"/>
      <c r="F39" s="244"/>
      <c r="G39" s="1133" t="s">
        <v>498</v>
      </c>
      <c r="H39" s="1134"/>
      <c r="I39" s="1134"/>
      <c r="J39" s="1135"/>
      <c r="K39" s="300">
        <v>-1590748</v>
      </c>
      <c r="L39" s="300">
        <v>-12565</v>
      </c>
      <c r="M39" s="301">
        <v>-6931</v>
      </c>
      <c r="N39" s="302">
        <v>81.3</v>
      </c>
      <c r="O39" s="293"/>
    </row>
    <row r="40" spans="1:16" ht="27" customHeight="1">
      <c r="A40" s="248"/>
      <c r="B40" s="244"/>
      <c r="C40" s="244"/>
      <c r="D40" s="244"/>
      <c r="E40" s="244"/>
      <c r="F40" s="244"/>
      <c r="G40" s="1130" t="s">
        <v>499</v>
      </c>
      <c r="H40" s="1131"/>
      <c r="I40" s="1131"/>
      <c r="J40" s="1132"/>
      <c r="K40" s="300">
        <v>-3503577</v>
      </c>
      <c r="L40" s="300">
        <v>-27674</v>
      </c>
      <c r="M40" s="301">
        <v>-31548</v>
      </c>
      <c r="N40" s="302">
        <v>-12.3</v>
      </c>
      <c r="O40" s="293"/>
    </row>
    <row r="41" spans="1:16">
      <c r="A41" s="248"/>
      <c r="B41" s="244"/>
      <c r="C41" s="244"/>
      <c r="D41" s="244"/>
      <c r="E41" s="244"/>
      <c r="F41" s="244"/>
      <c r="G41" s="1136" t="s">
        <v>280</v>
      </c>
      <c r="H41" s="1137"/>
      <c r="I41" s="1137"/>
      <c r="J41" s="1138"/>
      <c r="K41" s="294">
        <v>1724256</v>
      </c>
      <c r="L41" s="300">
        <v>13619</v>
      </c>
      <c r="M41" s="301">
        <v>11686</v>
      </c>
      <c r="N41" s="302">
        <v>16.5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2575305</v>
      </c>
      <c r="J51" s="320">
        <v>20265</v>
      </c>
      <c r="K51" s="321">
        <v>33.9</v>
      </c>
      <c r="L51" s="322">
        <v>52576</v>
      </c>
      <c r="M51" s="323">
        <v>4.2</v>
      </c>
      <c r="N51" s="324">
        <v>29.7</v>
      </c>
    </row>
    <row r="52" spans="1:14">
      <c r="A52" s="248"/>
      <c r="B52" s="244"/>
      <c r="C52" s="244"/>
      <c r="D52" s="244"/>
      <c r="E52" s="244"/>
      <c r="F52" s="244"/>
      <c r="G52" s="325"/>
      <c r="H52" s="326" t="s">
        <v>510</v>
      </c>
      <c r="I52" s="327">
        <v>1208453</v>
      </c>
      <c r="J52" s="328">
        <v>9509</v>
      </c>
      <c r="K52" s="329">
        <v>15.1</v>
      </c>
      <c r="L52" s="330">
        <v>32266</v>
      </c>
      <c r="M52" s="331">
        <v>4.5</v>
      </c>
      <c r="N52" s="332">
        <v>10.6</v>
      </c>
    </row>
    <row r="53" spans="1:14">
      <c r="A53" s="248"/>
      <c r="B53" s="244"/>
      <c r="C53" s="244"/>
      <c r="D53" s="244"/>
      <c r="E53" s="244"/>
      <c r="F53" s="244"/>
      <c r="G53" s="310" t="s">
        <v>511</v>
      </c>
      <c r="H53" s="311"/>
      <c r="I53" s="319">
        <v>3835606</v>
      </c>
      <c r="J53" s="320">
        <v>30395</v>
      </c>
      <c r="K53" s="321">
        <v>50</v>
      </c>
      <c r="L53" s="322">
        <v>41433</v>
      </c>
      <c r="M53" s="323">
        <v>-21.2</v>
      </c>
      <c r="N53" s="324">
        <v>71.2</v>
      </c>
    </row>
    <row r="54" spans="1:14">
      <c r="A54" s="248"/>
      <c r="B54" s="244"/>
      <c r="C54" s="244"/>
      <c r="D54" s="244"/>
      <c r="E54" s="244"/>
      <c r="F54" s="244"/>
      <c r="G54" s="325"/>
      <c r="H54" s="326" t="s">
        <v>510</v>
      </c>
      <c r="I54" s="327">
        <v>665312</v>
      </c>
      <c r="J54" s="328">
        <v>5272</v>
      </c>
      <c r="K54" s="329">
        <v>-44.6</v>
      </c>
      <c r="L54" s="330">
        <v>22351</v>
      </c>
      <c r="M54" s="331">
        <v>-30.7</v>
      </c>
      <c r="N54" s="332">
        <v>-13.9</v>
      </c>
    </row>
    <row r="55" spans="1:14">
      <c r="A55" s="248"/>
      <c r="B55" s="244"/>
      <c r="C55" s="244"/>
      <c r="D55" s="244"/>
      <c r="E55" s="244"/>
      <c r="F55" s="244"/>
      <c r="G55" s="310" t="s">
        <v>512</v>
      </c>
      <c r="H55" s="311"/>
      <c r="I55" s="319">
        <v>4583955</v>
      </c>
      <c r="J55" s="320">
        <v>35792</v>
      </c>
      <c r="K55" s="321">
        <v>17.8</v>
      </c>
      <c r="L55" s="322">
        <v>43493</v>
      </c>
      <c r="M55" s="323">
        <v>5</v>
      </c>
      <c r="N55" s="324">
        <v>12.8</v>
      </c>
    </row>
    <row r="56" spans="1:14">
      <c r="A56" s="248"/>
      <c r="B56" s="244"/>
      <c r="C56" s="244"/>
      <c r="D56" s="244"/>
      <c r="E56" s="244"/>
      <c r="F56" s="244"/>
      <c r="G56" s="325"/>
      <c r="H56" s="326" t="s">
        <v>510</v>
      </c>
      <c r="I56" s="327">
        <v>2232487</v>
      </c>
      <c r="J56" s="328">
        <v>17431</v>
      </c>
      <c r="K56" s="329">
        <v>230.6</v>
      </c>
      <c r="L56" s="330">
        <v>23254</v>
      </c>
      <c r="M56" s="331">
        <v>4</v>
      </c>
      <c r="N56" s="332">
        <v>226.6</v>
      </c>
    </row>
    <row r="57" spans="1:14">
      <c r="A57" s="248"/>
      <c r="B57" s="244"/>
      <c r="C57" s="244"/>
      <c r="D57" s="244"/>
      <c r="E57" s="244"/>
      <c r="F57" s="244"/>
      <c r="G57" s="310" t="s">
        <v>513</v>
      </c>
      <c r="H57" s="311"/>
      <c r="I57" s="319">
        <v>5203387</v>
      </c>
      <c r="J57" s="320">
        <v>40767</v>
      </c>
      <c r="K57" s="321">
        <v>13.9</v>
      </c>
      <c r="L57" s="322">
        <v>50840</v>
      </c>
      <c r="M57" s="323">
        <v>16.899999999999999</v>
      </c>
      <c r="N57" s="324">
        <v>-3</v>
      </c>
    </row>
    <row r="58" spans="1:14">
      <c r="A58" s="248"/>
      <c r="B58" s="244"/>
      <c r="C58" s="244"/>
      <c r="D58" s="244"/>
      <c r="E58" s="244"/>
      <c r="F58" s="244"/>
      <c r="G58" s="325"/>
      <c r="H58" s="326" t="s">
        <v>510</v>
      </c>
      <c r="I58" s="327">
        <v>1820435</v>
      </c>
      <c r="J58" s="328">
        <v>14262</v>
      </c>
      <c r="K58" s="329">
        <v>-18.2</v>
      </c>
      <c r="L58" s="330">
        <v>25367</v>
      </c>
      <c r="M58" s="331">
        <v>9.1</v>
      </c>
      <c r="N58" s="332">
        <v>-27.3</v>
      </c>
    </row>
    <row r="59" spans="1:14">
      <c r="A59" s="248"/>
      <c r="B59" s="244"/>
      <c r="C59" s="244"/>
      <c r="D59" s="244"/>
      <c r="E59" s="244"/>
      <c r="F59" s="244"/>
      <c r="G59" s="310" t="s">
        <v>514</v>
      </c>
      <c r="H59" s="311"/>
      <c r="I59" s="319">
        <v>3741286</v>
      </c>
      <c r="J59" s="320">
        <v>29551</v>
      </c>
      <c r="K59" s="321">
        <v>-27.5</v>
      </c>
      <c r="L59" s="322">
        <v>53605</v>
      </c>
      <c r="M59" s="323">
        <v>5.4</v>
      </c>
      <c r="N59" s="324">
        <v>-32.9</v>
      </c>
    </row>
    <row r="60" spans="1:14">
      <c r="A60" s="248"/>
      <c r="B60" s="244"/>
      <c r="C60" s="244"/>
      <c r="D60" s="244"/>
      <c r="E60" s="244"/>
      <c r="F60" s="244"/>
      <c r="G60" s="325"/>
      <c r="H60" s="326" t="s">
        <v>510</v>
      </c>
      <c r="I60" s="333">
        <v>1986320</v>
      </c>
      <c r="J60" s="328">
        <v>15689</v>
      </c>
      <c r="K60" s="329">
        <v>10</v>
      </c>
      <c r="L60" s="330">
        <v>28343</v>
      </c>
      <c r="M60" s="331">
        <v>11.7</v>
      </c>
      <c r="N60" s="332">
        <v>-1.7</v>
      </c>
    </row>
    <row r="61" spans="1:14">
      <c r="A61" s="248"/>
      <c r="B61" s="244"/>
      <c r="C61" s="244"/>
      <c r="D61" s="244"/>
      <c r="E61" s="244"/>
      <c r="F61" s="244"/>
      <c r="G61" s="310" t="s">
        <v>515</v>
      </c>
      <c r="H61" s="334"/>
      <c r="I61" s="335">
        <v>3987908</v>
      </c>
      <c r="J61" s="336">
        <v>31354</v>
      </c>
      <c r="K61" s="337">
        <v>17.600000000000001</v>
      </c>
      <c r="L61" s="338">
        <v>48389</v>
      </c>
      <c r="M61" s="339">
        <v>2.1</v>
      </c>
      <c r="N61" s="324">
        <v>15.5</v>
      </c>
    </row>
    <row r="62" spans="1:14">
      <c r="A62" s="248"/>
      <c r="B62" s="244"/>
      <c r="C62" s="244"/>
      <c r="D62" s="244"/>
      <c r="E62" s="244"/>
      <c r="F62" s="244"/>
      <c r="G62" s="325"/>
      <c r="H62" s="326" t="s">
        <v>510</v>
      </c>
      <c r="I62" s="327">
        <v>1582601</v>
      </c>
      <c r="J62" s="328">
        <v>12433</v>
      </c>
      <c r="K62" s="329">
        <v>38.6</v>
      </c>
      <c r="L62" s="330">
        <v>26316</v>
      </c>
      <c r="M62" s="331">
        <v>-0.3</v>
      </c>
      <c r="N62" s="332">
        <v>38.9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12.53</v>
      </c>
      <c r="G47" s="12">
        <v>6.94</v>
      </c>
      <c r="H47" s="12">
        <v>6.08</v>
      </c>
      <c r="I47" s="12">
        <v>5.92</v>
      </c>
      <c r="J47" s="13">
        <v>6.42</v>
      </c>
    </row>
    <row r="48" spans="2:10" ht="57.75" customHeight="1">
      <c r="B48" s="14"/>
      <c r="C48" s="1141" t="s">
        <v>4</v>
      </c>
      <c r="D48" s="1141"/>
      <c r="E48" s="1142"/>
      <c r="F48" s="15">
        <v>2.74</v>
      </c>
      <c r="G48" s="16">
        <v>0.42</v>
      </c>
      <c r="H48" s="16">
        <v>0.96</v>
      </c>
      <c r="I48" s="16">
        <v>0.99</v>
      </c>
      <c r="J48" s="17">
        <v>1.55</v>
      </c>
    </row>
    <row r="49" spans="2:10" ht="57.75" customHeight="1" thickBot="1">
      <c r="B49" s="18"/>
      <c r="C49" s="1143" t="s">
        <v>5</v>
      </c>
      <c r="D49" s="1143"/>
      <c r="E49" s="1144"/>
      <c r="F49" s="19">
        <v>3.85</v>
      </c>
      <c r="G49" s="20" t="s">
        <v>522</v>
      </c>
      <c r="H49" s="20" t="s">
        <v>523</v>
      </c>
      <c r="I49" s="20" t="s">
        <v>524</v>
      </c>
      <c r="J49" s="21">
        <v>1.07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525</v>
      </c>
      <c r="D34" s="1151"/>
      <c r="E34" s="1152"/>
      <c r="F34" s="32" t="s">
        <v>526</v>
      </c>
      <c r="G34" s="33" t="s">
        <v>527</v>
      </c>
      <c r="H34" s="33" t="s">
        <v>528</v>
      </c>
      <c r="I34" s="33" t="s">
        <v>529</v>
      </c>
      <c r="J34" s="34" t="s">
        <v>530</v>
      </c>
      <c r="K34" s="22"/>
      <c r="L34" s="22"/>
      <c r="M34" s="22"/>
      <c r="N34" s="22"/>
      <c r="O34" s="22"/>
      <c r="P34" s="22"/>
    </row>
    <row r="35" spans="1:16" ht="39" customHeight="1">
      <c r="A35" s="22"/>
      <c r="B35" s="35"/>
      <c r="C35" s="1145" t="s">
        <v>531</v>
      </c>
      <c r="D35" s="1146"/>
      <c r="E35" s="1147"/>
      <c r="F35" s="36">
        <v>6.32</v>
      </c>
      <c r="G35" s="37">
        <v>7.76</v>
      </c>
      <c r="H35" s="37">
        <v>8.65</v>
      </c>
      <c r="I35" s="37">
        <v>10.31</v>
      </c>
      <c r="J35" s="38">
        <v>10.79</v>
      </c>
      <c r="K35" s="22"/>
      <c r="L35" s="22"/>
      <c r="M35" s="22"/>
      <c r="N35" s="22"/>
      <c r="O35" s="22"/>
      <c r="P35" s="22"/>
    </row>
    <row r="36" spans="1:16" ht="39" customHeight="1">
      <c r="A36" s="22"/>
      <c r="B36" s="35"/>
      <c r="C36" s="1145" t="s">
        <v>532</v>
      </c>
      <c r="D36" s="1146"/>
      <c r="E36" s="1147"/>
      <c r="F36" s="36">
        <v>2.74</v>
      </c>
      <c r="G36" s="37">
        <v>0.42</v>
      </c>
      <c r="H36" s="37">
        <v>0.95</v>
      </c>
      <c r="I36" s="37">
        <v>0.98</v>
      </c>
      <c r="J36" s="38">
        <v>1.54</v>
      </c>
      <c r="K36" s="22"/>
      <c r="L36" s="22"/>
      <c r="M36" s="22"/>
      <c r="N36" s="22"/>
      <c r="O36" s="22"/>
      <c r="P36" s="22"/>
    </row>
    <row r="37" spans="1:16" ht="39" customHeight="1">
      <c r="A37" s="22"/>
      <c r="B37" s="35"/>
      <c r="C37" s="1145" t="s">
        <v>533</v>
      </c>
      <c r="D37" s="1146"/>
      <c r="E37" s="1147"/>
      <c r="F37" s="36">
        <v>0.74</v>
      </c>
      <c r="G37" s="37">
        <v>0.65</v>
      </c>
      <c r="H37" s="37">
        <v>0.51</v>
      </c>
      <c r="I37" s="37">
        <v>0.4</v>
      </c>
      <c r="J37" s="38">
        <v>0.56000000000000005</v>
      </c>
      <c r="K37" s="22"/>
      <c r="L37" s="22"/>
      <c r="M37" s="22"/>
      <c r="N37" s="22"/>
      <c r="O37" s="22"/>
      <c r="P37" s="22"/>
    </row>
    <row r="38" spans="1:16" ht="39" customHeight="1">
      <c r="A38" s="22"/>
      <c r="B38" s="35"/>
      <c r="C38" s="1145" t="s">
        <v>534</v>
      </c>
      <c r="D38" s="1146"/>
      <c r="E38" s="1147"/>
      <c r="F38" s="36">
        <v>0.17</v>
      </c>
      <c r="G38" s="37">
        <v>0.19</v>
      </c>
      <c r="H38" s="37">
        <v>0.26</v>
      </c>
      <c r="I38" s="37">
        <v>0.23</v>
      </c>
      <c r="J38" s="38">
        <v>0.27</v>
      </c>
      <c r="K38" s="22"/>
      <c r="L38" s="22"/>
      <c r="M38" s="22"/>
      <c r="N38" s="22"/>
      <c r="O38" s="22"/>
      <c r="P38" s="22"/>
    </row>
    <row r="39" spans="1:16" ht="39" customHeight="1">
      <c r="A39" s="22"/>
      <c r="B39" s="35"/>
      <c r="C39" s="1145" t="s">
        <v>535</v>
      </c>
      <c r="D39" s="1146"/>
      <c r="E39" s="1147"/>
      <c r="F39" s="36">
        <v>0</v>
      </c>
      <c r="G39" s="37">
        <v>0</v>
      </c>
      <c r="H39" s="37">
        <v>0</v>
      </c>
      <c r="I39" s="37">
        <v>0</v>
      </c>
      <c r="J39" s="38">
        <v>0</v>
      </c>
      <c r="K39" s="22"/>
      <c r="L39" s="22"/>
      <c r="M39" s="22"/>
      <c r="N39" s="22"/>
      <c r="O39" s="22"/>
      <c r="P39" s="22"/>
    </row>
    <row r="40" spans="1:16" ht="39" customHeight="1">
      <c r="A40" s="22"/>
      <c r="B40" s="35"/>
      <c r="C40" s="1145" t="s">
        <v>536</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538</v>
      </c>
      <c r="D43" s="1149"/>
      <c r="E43" s="1150"/>
      <c r="F43" s="41">
        <v>0</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5030</v>
      </c>
      <c r="L45" s="60">
        <v>4844</v>
      </c>
      <c r="M45" s="60">
        <v>4857</v>
      </c>
      <c r="N45" s="60">
        <v>5068</v>
      </c>
      <c r="O45" s="61">
        <v>4952</v>
      </c>
      <c r="P45" s="48"/>
      <c r="Q45" s="48"/>
      <c r="R45" s="48"/>
      <c r="S45" s="48"/>
      <c r="T45" s="48"/>
      <c r="U45" s="48"/>
    </row>
    <row r="46" spans="1:21" ht="30.75" customHeight="1">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14</v>
      </c>
      <c r="F48" s="1155"/>
      <c r="G48" s="1155"/>
      <c r="H48" s="1155"/>
      <c r="I48" s="1155"/>
      <c r="J48" s="1156"/>
      <c r="K48" s="63">
        <v>1517</v>
      </c>
      <c r="L48" s="64">
        <v>1561</v>
      </c>
      <c r="M48" s="64">
        <v>1536</v>
      </c>
      <c r="N48" s="64">
        <v>1591</v>
      </c>
      <c r="O48" s="65">
        <v>1765</v>
      </c>
      <c r="P48" s="48"/>
      <c r="Q48" s="48"/>
      <c r="R48" s="48"/>
      <c r="S48" s="48"/>
      <c r="T48" s="48"/>
      <c r="U48" s="48"/>
    </row>
    <row r="49" spans="1:21" ht="30.75" customHeight="1">
      <c r="A49" s="48"/>
      <c r="B49" s="1163"/>
      <c r="C49" s="1164"/>
      <c r="D49" s="62"/>
      <c r="E49" s="1155" t="s">
        <v>15</v>
      </c>
      <c r="F49" s="1155"/>
      <c r="G49" s="1155"/>
      <c r="H49" s="1155"/>
      <c r="I49" s="1155"/>
      <c r="J49" s="1156"/>
      <c r="K49" s="63">
        <v>22</v>
      </c>
      <c r="L49" s="64">
        <v>24</v>
      </c>
      <c r="M49" s="64">
        <v>25</v>
      </c>
      <c r="N49" s="64">
        <v>40</v>
      </c>
      <c r="O49" s="65">
        <v>54</v>
      </c>
      <c r="P49" s="48"/>
      <c r="Q49" s="48"/>
      <c r="R49" s="48"/>
      <c r="S49" s="48"/>
      <c r="T49" s="48"/>
      <c r="U49" s="48"/>
    </row>
    <row r="50" spans="1:21" ht="30.75" customHeight="1">
      <c r="A50" s="48"/>
      <c r="B50" s="1163"/>
      <c r="C50" s="1164"/>
      <c r="D50" s="62"/>
      <c r="E50" s="1155" t="s">
        <v>16</v>
      </c>
      <c r="F50" s="1155"/>
      <c r="G50" s="1155"/>
      <c r="H50" s="1155"/>
      <c r="I50" s="1155"/>
      <c r="J50" s="1156"/>
      <c r="K50" s="63" t="s">
        <v>478</v>
      </c>
      <c r="L50" s="64" t="s">
        <v>478</v>
      </c>
      <c r="M50" s="64">
        <v>48</v>
      </c>
      <c r="N50" s="64">
        <v>48</v>
      </c>
      <c r="O50" s="65">
        <v>48</v>
      </c>
      <c r="P50" s="48"/>
      <c r="Q50" s="48"/>
      <c r="R50" s="48"/>
      <c r="S50" s="48"/>
      <c r="T50" s="48"/>
      <c r="U50" s="48"/>
    </row>
    <row r="51" spans="1:21" ht="30.75" customHeight="1">
      <c r="A51" s="48"/>
      <c r="B51" s="1165"/>
      <c r="C51" s="1166"/>
      <c r="D51" s="66"/>
      <c r="E51" s="1155" t="s">
        <v>17</v>
      </c>
      <c r="F51" s="1155"/>
      <c r="G51" s="1155"/>
      <c r="H51" s="1155"/>
      <c r="I51" s="1155"/>
      <c r="J51" s="1156"/>
      <c r="K51" s="63" t="s">
        <v>478</v>
      </c>
      <c r="L51" s="64" t="s">
        <v>478</v>
      </c>
      <c r="M51" s="64" t="s">
        <v>478</v>
      </c>
      <c r="N51" s="64">
        <v>1</v>
      </c>
      <c r="O51" s="65" t="s">
        <v>478</v>
      </c>
      <c r="P51" s="48"/>
      <c r="Q51" s="48"/>
      <c r="R51" s="48"/>
      <c r="S51" s="48"/>
      <c r="T51" s="48"/>
      <c r="U51" s="48"/>
    </row>
    <row r="52" spans="1:21" ht="30.75" customHeight="1">
      <c r="A52" s="48"/>
      <c r="B52" s="1153" t="s">
        <v>18</v>
      </c>
      <c r="C52" s="1154"/>
      <c r="D52" s="66"/>
      <c r="E52" s="1155" t="s">
        <v>19</v>
      </c>
      <c r="F52" s="1155"/>
      <c r="G52" s="1155"/>
      <c r="H52" s="1155"/>
      <c r="I52" s="1155"/>
      <c r="J52" s="1156"/>
      <c r="K52" s="63">
        <v>4977</v>
      </c>
      <c r="L52" s="64">
        <v>4871</v>
      </c>
      <c r="M52" s="64">
        <v>4849</v>
      </c>
      <c r="N52" s="64">
        <v>4897</v>
      </c>
      <c r="O52" s="65">
        <v>5095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1592</v>
      </c>
      <c r="L53" s="69">
        <v>1558</v>
      </c>
      <c r="M53" s="69">
        <v>1617</v>
      </c>
      <c r="N53" s="69">
        <v>1851</v>
      </c>
      <c r="O53" s="70">
        <v>1724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2016-04-14T04:38:23Z</cp:lastPrinted>
  <dcterms:created xsi:type="dcterms:W3CDTF">2016-02-15T01:45:25Z</dcterms:created>
  <dcterms:modified xsi:type="dcterms:W3CDTF">2016-04-28T09:49:39Z</dcterms:modified>
</cp:coreProperties>
</file>