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<sst xmlns="http://schemas.openxmlformats.org/spreadsheetml/2006/main" count="220" uniqueCount="107">
  <si>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</si>
  <si>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</si>
  <si>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</si>
  <si>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</si>
  <si>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</si>
  <si>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</si>
  <si>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</si>
  <si>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</si>
  <si>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</si>
  <si>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</si>
  <si>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</si>
  <si>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</si>
  <si>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</si>
  <si>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</si>
  <si>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</si>
  <si>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</si>
  <si>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</si>
  <si>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</si>
  <si>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</si>
  <si>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</si>
  <si>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</si>
  <si>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</si>
  <si>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</si>
  <si>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</si>
  <si>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</si>
  <si>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</si>
  <si>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</si>
  <si>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</si>
  <si>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</si>
  <si>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</si>
  <si>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</si>
  <si>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</si>
  <si>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</si>
  <si>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</si>
  <si>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</si>
  <si>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</si>
  <si>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</si>
  <si>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</si>
  <si>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</si>
  <si>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</si>
  <si>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</si>
  <si>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</si>
  <si>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</si>
  <si>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</si>
  <si>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</si>
  <si>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</si>
  <si>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</si>
  <si>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</si>
  <si>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</si>
  <si>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</si>
  <si>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</si>
  <si>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</si>
  <si>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</si>
  <si>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</si>
  <si>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</si>
  <si>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</si>
  <si>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</si>
  <si>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</si>
  <si>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</si>
  <si>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</si>
  <si>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</si>
  <si>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</si>
  <si>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</si>
  <si>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</si>
  <si>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</si>
  <si>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</si>
  <si>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</si>
  <si>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</si>
  <si>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</si>
  <si>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</si>
  <si>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</si>
  <si>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</si>
  <si>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</si>
  <si>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</si>
  <si>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</si>
  <si>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</si>
  <si>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</si>
  <si>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</si>
  <si>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</si>
  <si>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</si>
  <si>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</si>
  <si>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</si>
  <si>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</si>
  <si>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</si>
  <si>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</si>
  <si>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</si>
  <si>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</si>
  <si>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</si>
  <si>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</si>
  <si>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</si>
  <si>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</si>
  <si>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</si>
  <si>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</si>
  <si>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泉北水道企業団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</si>
  <si>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</si>
  <si>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</si>
  <si>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</si>
  <si>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</si>
  <si>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</si>
  <si>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</si>
  <si>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</si>
  <si>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</si>
  <si>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</si>
  <si>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</si>
  <si>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用水供給事業は天候等に左右されるところはあるが、経常収支比率を見ても類似団体平均値に沿って推移している。流動比率の増減については、施設の更新工事による一時的な支出が原因であるが、いずれの年も流動比率は１００％を上回っており短期的な支払い能力が安定していることを示している。また、効率性についてはすでに財政的な側面から、業務の外部委託など積極的に取り組んでおり、給水原価を低く抑えるなど経営の効率性は高まっていると考えられる。</t>
    <rPh sb="1" eb="3">
      <t>ケイエイ</t>
    </rPh>
    <rPh sb="4" eb="7">
      <t>ケンゼンセイ</t>
    </rPh>
    <rPh sb="13" eb="15">
      <t>ヨウスイ</t>
    </rPh>
    <rPh sb="15" eb="17">
      <t>キョウキュウ</t>
    </rPh>
    <rPh sb="17" eb="19">
      <t>ジギョウ</t>
    </rPh>
    <rPh sb="20" eb="22">
      <t>テンコウ</t>
    </rPh>
    <rPh sb="22" eb="23">
      <t>トウ</t>
    </rPh>
    <rPh sb="24" eb="26">
      <t>サユウ</t>
    </rPh>
    <rPh sb="37" eb="39">
      <t>ケイジョウ</t>
    </rPh>
    <rPh sb="39" eb="41">
      <t>シュウシ</t>
    </rPh>
    <rPh sb="41" eb="43">
      <t>ヒリツ</t>
    </rPh>
    <rPh sb="44" eb="45">
      <t>ミ</t>
    </rPh>
    <rPh sb="47" eb="49">
      <t>ルイジ</t>
    </rPh>
    <rPh sb="51" eb="54">
      <t>ヘイキンチ</t>
    </rPh>
    <rPh sb="55" eb="56">
      <t>ソ</t>
    </rPh>
    <rPh sb="58" eb="60">
      <t>スイイ</t>
    </rPh>
    <rPh sb="65" eb="67">
      <t>リュウドウ</t>
    </rPh>
    <rPh sb="67" eb="69">
      <t>ヒリツ</t>
    </rPh>
    <rPh sb="70" eb="72">
      <t>ゾウゲン</t>
    </rPh>
    <rPh sb="78" eb="80">
      <t>シセツ</t>
    </rPh>
    <rPh sb="81" eb="83">
      <t>コウシン</t>
    </rPh>
    <rPh sb="83" eb="85">
      <t>コウジ</t>
    </rPh>
    <rPh sb="88" eb="91">
      <t>イチジテキ</t>
    </rPh>
    <rPh sb="92" eb="94">
      <t>シシュツ</t>
    </rPh>
    <rPh sb="95" eb="97">
      <t>ゲンイン</t>
    </rPh>
    <rPh sb="106" eb="107">
      <t>トシ</t>
    </rPh>
    <rPh sb="108" eb="110">
      <t>リュウドウ</t>
    </rPh>
    <rPh sb="110" eb="112">
      <t>ヒリツ</t>
    </rPh>
    <rPh sb="118" eb="120">
      <t>ウワマワ</t>
    </rPh>
    <rPh sb="124" eb="127">
      <t>タンキテキ</t>
    </rPh>
    <rPh sb="128" eb="130">
      <t>シハラ</t>
    </rPh>
    <rPh sb="131" eb="133">
      <t>ノウリョク</t>
    </rPh>
    <rPh sb="134" eb="136">
      <t>アンテイ</t>
    </rPh>
    <rPh sb="143" eb="144">
      <t>シメ</t>
    </rPh>
    <rPh sb="152" eb="155">
      <t>コウリツセイ</t>
    </rPh>
    <rPh sb="163" eb="166">
      <t>ザイセイテキ</t>
    </rPh>
    <rPh sb="167" eb="169">
      <t>ソクメン</t>
    </rPh>
    <rPh sb="172" eb="174">
      <t>ギョウム</t>
    </rPh>
    <rPh sb="175" eb="177">
      <t>ガイブ</t>
    </rPh>
    <rPh sb="177" eb="179">
      <t>イタク</t>
    </rPh>
    <rPh sb="181" eb="184">
      <t>セッキョクテキ</t>
    </rPh>
    <rPh sb="185" eb="186">
      <t>ト</t>
    </rPh>
    <rPh sb="187" eb="188">
      <t>ク</t>
    </rPh>
    <rPh sb="193" eb="195">
      <t>キュウスイ</t>
    </rPh>
    <rPh sb="195" eb="197">
      <t>ゲンカ</t>
    </rPh>
    <rPh sb="198" eb="199">
      <t>ヒク</t>
    </rPh>
    <rPh sb="200" eb="201">
      <t>オサ</t>
    </rPh>
    <rPh sb="205" eb="207">
      <t>ケイエイ</t>
    </rPh>
    <rPh sb="208" eb="211">
      <t>コウリツセイ</t>
    </rPh>
    <rPh sb="212" eb="213">
      <t>タカ</t>
    </rPh>
    <rPh sb="219" eb="220">
      <t>カンガ</t>
    </rPh>
    <phoneticPr fontId="4"/>
  </si>
  <si>
    <t xml:space="preserve"> 老朽化の状況については、現状として急務に対策を取らなければならない状態ではないと思われるが、当企業団の管路経年化率は100%であり、今後計画的な更新が必要となってくる。ただ、用水供給事業は更新期間中に断水するわけにはいかないため、なかなか経年管の更新が進まない。また、管口径が大きいため、更新費用が高く、施工が容易でないことも影響している。</t>
    <rPh sb="47" eb="48">
      <t>トウ</t>
    </rPh>
    <rPh sb="48" eb="51">
      <t>キギョウダン</t>
    </rPh>
    <rPh sb="52" eb="54">
      <t>カンロ</t>
    </rPh>
    <rPh sb="54" eb="57">
      <t>ケイネンカ</t>
    </rPh>
    <rPh sb="57" eb="58">
      <t>リツ</t>
    </rPh>
    <rPh sb="67" eb="69">
      <t>コンゴ</t>
    </rPh>
    <rPh sb="69" eb="72">
      <t>ケイカクテキ</t>
    </rPh>
    <rPh sb="73" eb="75">
      <t>コウシン</t>
    </rPh>
    <rPh sb="76" eb="78">
      <t>ヒツヨウ</t>
    </rPh>
    <rPh sb="88" eb="90">
      <t>ヨウスイ</t>
    </rPh>
    <rPh sb="90" eb="92">
      <t>キョウキュウ</t>
    </rPh>
    <rPh sb="92" eb="94">
      <t>ジギョウ</t>
    </rPh>
    <rPh sb="95" eb="97">
      <t>コウシン</t>
    </rPh>
    <rPh sb="97" eb="100">
      <t>キカンチュウ</t>
    </rPh>
    <rPh sb="101" eb="103">
      <t>ダンスイ</t>
    </rPh>
    <rPh sb="120" eb="122">
      <t>ケイネン</t>
    </rPh>
    <rPh sb="122" eb="123">
      <t>カン</t>
    </rPh>
    <rPh sb="124" eb="126">
      <t>コウシン</t>
    </rPh>
    <rPh sb="127" eb="128">
      <t>スス</t>
    </rPh>
    <rPh sb="135" eb="136">
      <t>カン</t>
    </rPh>
    <rPh sb="136" eb="138">
      <t>コウケイ</t>
    </rPh>
    <rPh sb="139" eb="140">
      <t>オオ</t>
    </rPh>
    <rPh sb="145" eb="147">
      <t>コウシン</t>
    </rPh>
    <rPh sb="147" eb="149">
      <t>ヒヨウ</t>
    </rPh>
    <rPh sb="150" eb="151">
      <t>タカ</t>
    </rPh>
    <rPh sb="153" eb="155">
      <t>セコウ</t>
    </rPh>
    <rPh sb="156" eb="158">
      <t>ヨウイ</t>
    </rPh>
    <rPh sb="164" eb="166">
      <t>エイキョウ</t>
    </rPh>
    <phoneticPr fontId="4"/>
  </si>
  <si>
    <t xml:space="preserve"> 現時点の経営はおおむね順調に推移していると判断できるが、今後、老朽管等の更新計画にも着手していかなければならない。更新を計画的に実施していくには多額の費用が見込まれるが、今後もより一層の健全な財政状況を維持していくためにも、現在構成市と取り組んでいる広域化も進めながら徹底した効率化やコスト縮減に努めていく必要がある。</t>
    <rPh sb="1" eb="4">
      <t>ゲンジテン</t>
    </rPh>
    <rPh sb="5" eb="7">
      <t>ケイエイ</t>
    </rPh>
    <rPh sb="12" eb="14">
      <t>ジュンチョウ</t>
    </rPh>
    <rPh sb="15" eb="17">
      <t>スイイ</t>
    </rPh>
    <rPh sb="22" eb="24">
      <t>ハンダン</t>
    </rPh>
    <rPh sb="29" eb="31">
      <t>コンゴ</t>
    </rPh>
    <rPh sb="58" eb="60">
      <t>コウシン</t>
    </rPh>
    <rPh sb="61" eb="64">
      <t>ケイカクテキ</t>
    </rPh>
    <rPh sb="65" eb="67">
      <t>ジッシ</t>
    </rPh>
    <rPh sb="73" eb="75">
      <t>タガク</t>
    </rPh>
    <rPh sb="76" eb="78">
      <t>ヒヨウ</t>
    </rPh>
    <rPh sb="79" eb="81">
      <t>ミコ</t>
    </rPh>
    <rPh sb="86" eb="88">
      <t>コンゴ</t>
    </rPh>
    <rPh sb="91" eb="93">
      <t>イッソウ</t>
    </rPh>
    <rPh sb="94" eb="96">
      <t>ケンゼン</t>
    </rPh>
    <rPh sb="97" eb="99">
      <t>ザイセイ</t>
    </rPh>
    <rPh sb="99" eb="101">
      <t>ジョウキョウ</t>
    </rPh>
    <rPh sb="102" eb="104">
      <t>イジ</t>
    </rPh>
    <rPh sb="113" eb="115">
      <t>ゲンザイ</t>
    </rPh>
    <rPh sb="115" eb="117">
      <t>コウセイ</t>
    </rPh>
    <rPh sb="117" eb="118">
      <t>シ</t>
    </rPh>
    <rPh sb="119" eb="120">
      <t>ト</t>
    </rPh>
    <rPh sb="121" eb="122">
      <t>ク</t>
    </rPh>
    <rPh sb="126" eb="129">
      <t>コウイキカ</t>
    </rPh>
    <rPh sb="130" eb="131">
      <t>スス</t>
    </rPh>
    <rPh sb="135" eb="137">
      <t>テッテイ</t>
    </rPh>
    <rPh sb="139" eb="142">
      <t>コウリツカ</t>
    </rPh>
    <rPh sb="146" eb="148">
      <t>シュクゲン</t>
    </rPh>
    <rPh sb="149" eb="150">
      <t>ツト</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</si>
</sst>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137600"/>
        <c:axId val="98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98137600"/>
        <c:axId val="98139520"/>
      </c:lineChart>
      <c:dateAx>
        <c:axId val="98137600"/>
        <c:scaling>
          <c:orientation val="minMax"/>
        </c:scaling>
        <c:delete val="1"/>
        <c:axPos val="b"/>
        <c:numFmt formatCode="ge" sourceLinked="1"/>
        <c:majorTickMark val="none"/>
        <c:minorTickMark val="none"/>
        <c:tickLblPos val="none"/>
        <c:crossAx val="98139520"/>
        <c:crosses val="autoZero"/>
        <c:auto val="1"/>
        <c:lblOffset val="100"/>
        <c:baseTimeUnit val="years"/>
      </c:dateAx>
      <c:valAx>
        <c:axId val="98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60.94</c:v>
                </c:pt>
                <c:pt idx="1">
                  <c:v>45.09</c:v>
                </c:pt>
                <c:pt idx="2">
                  <c:v>64.62</c:v>
                </c:pt>
                <c:pt idx="3">
                  <c:v>65.37</c:v>
                </c:pt>
                <c:pt idx="4">
                  <c:v>64.05</c:v>
                </c:pt>
              </c:numCache>
            </c:numRef>
          </c:val>
        </c:ser>
        <c:dLbls>
          <c:showLegendKey val="0"/>
          <c:showVal val="0"/>
          <c:showCatName val="0"/>
          <c:showSerName val="0"/>
          <c:showPercent val="0"/>
          <c:showBubbleSize val="0"/>
        </c:dLbls>
        <c:gapWidth val="150"/>
        <c:axId val="99592064"/>
        <c:axId val="99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99592064"/>
        <c:axId val="99606528"/>
      </c:lineChart>
      <c:dateAx>
        <c:axId val="99592064"/>
        <c:scaling>
          <c:orientation val="minMax"/>
        </c:scaling>
        <c:delete val="1"/>
        <c:axPos val="b"/>
        <c:numFmt formatCode="ge" sourceLinked="1"/>
        <c:majorTickMark val="none"/>
        <c:minorTickMark val="none"/>
        <c:tickLblPos val="none"/>
        <c:crossAx val="99606528"/>
        <c:crosses val="autoZero"/>
        <c:auto val="1"/>
        <c:lblOffset val="100"/>
        <c:baseTimeUnit val="years"/>
      </c:dateAx>
      <c:valAx>
        <c:axId val="99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99.5</c:v>
                </c:pt>
                <c:pt idx="1">
                  <c:v>99.5</c:v>
                </c:pt>
                <c:pt idx="2">
                  <c:v>99.5</c:v>
                </c:pt>
                <c:pt idx="3">
                  <c:v>99.5</c:v>
                </c:pt>
                <c:pt idx="4">
                  <c:v>99.5</c:v>
                </c:pt>
              </c:numCache>
            </c:numRef>
          </c:val>
        </c:ser>
        <c:dLbls>
          <c:showLegendKey val="0"/>
          <c:showVal val="0"/>
          <c:showCatName val="0"/>
          <c:showSerName val="0"/>
          <c:showPercent val="0"/>
          <c:showBubbleSize val="0"/>
        </c:dLbls>
        <c:gapWidth val="150"/>
        <c:axId val="99698176"/>
        <c:axId val="997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99698176"/>
        <c:axId val="99700096"/>
      </c:lineChart>
      <c:dateAx>
        <c:axId val="99698176"/>
        <c:scaling>
          <c:orientation val="minMax"/>
        </c:scaling>
        <c:delete val="1"/>
        <c:axPos val="b"/>
        <c:numFmt formatCode="ge" sourceLinked="1"/>
        <c:majorTickMark val="none"/>
        <c:minorTickMark val="none"/>
        <c:tickLblPos val="none"/>
        <c:crossAx val="99700096"/>
        <c:crosses val="autoZero"/>
        <c:auto val="1"/>
        <c:lblOffset val="100"/>
        <c:baseTimeUnit val="years"/>
      </c:dateAx>
      <c:valAx>
        <c:axId val="997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103.9</c:v>
                </c:pt>
                <c:pt idx="1">
                  <c:v>80.58</c:v>
                </c:pt>
                <c:pt idx="2">
                  <c:v>115.48</c:v>
                </c:pt>
                <c:pt idx="3">
                  <c:v>113.48</c:v>
                </c:pt>
                <c:pt idx="4">
                  <c:v>104.86</c:v>
                </c:pt>
              </c:numCache>
            </c:numRef>
          </c:val>
        </c:ser>
        <c:dLbls>
          <c:showLegendKey val="0"/>
          <c:showVal val="0"/>
          <c:showCatName val="0"/>
          <c:showSerName val="0"/>
          <c:showPercent val="0"/>
          <c:showBubbleSize val="0"/>
        </c:dLbls>
        <c:gapWidth val="150"/>
        <c:axId val="99497088"/>
        <c:axId val="994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99497088"/>
        <c:axId val="99499008"/>
      </c:lineChart>
      <c:dateAx>
        <c:axId val="99497088"/>
        <c:scaling>
          <c:orientation val="minMax"/>
        </c:scaling>
        <c:delete val="1"/>
        <c:axPos val="b"/>
        <c:numFmt formatCode="ge" sourceLinked="1"/>
        <c:majorTickMark val="none"/>
        <c:minorTickMark val="none"/>
        <c:tickLblPos val="none"/>
        <c:crossAx val="99499008"/>
        <c:crosses val="autoZero"/>
        <c:auto val="1"/>
        <c:lblOffset val="100"/>
        <c:baseTimeUnit val="years"/>
      </c:dateAx>
      <c:valAx>
        <c:axId val="9949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77.5</c:v>
                </c:pt>
                <c:pt idx="1">
                  <c:v>77.290000000000006</c:v>
                </c:pt>
                <c:pt idx="2">
                  <c:v>74.900000000000006</c:v>
                </c:pt>
                <c:pt idx="3">
                  <c:v>72.34</c:v>
                </c:pt>
                <c:pt idx="4">
                  <c:v>73.040000000000006</c:v>
                </c:pt>
              </c:numCache>
            </c:numRef>
          </c:val>
        </c:ser>
        <c:dLbls>
          <c:showLegendKey val="0"/>
          <c:showVal val="0"/>
          <c:showCatName val="0"/>
          <c:showSerName val="0"/>
          <c:showPercent val="0"/>
          <c:showBubbleSize val="0"/>
        </c:dLbls>
        <c:gapWidth val="150"/>
        <c:axId val="99521280"/>
        <c:axId val="99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99521280"/>
        <c:axId val="99523200"/>
      </c:lineChart>
      <c:dateAx>
        <c:axId val="99521280"/>
        <c:scaling>
          <c:orientation val="minMax"/>
        </c:scaling>
        <c:delete val="1"/>
        <c:axPos val="b"/>
        <c:numFmt formatCode="ge" sourceLinked="1"/>
        <c:majorTickMark val="none"/>
        <c:minorTickMark val="none"/>
        <c:tickLblPos val="none"/>
        <c:crossAx val="99523200"/>
        <c:crosses val="autoZero"/>
        <c:auto val="1"/>
        <c:lblOffset val="100"/>
        <c:baseTimeUnit val="years"/>
      </c:dateAx>
      <c:valAx>
        <c:axId val="995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250560"/>
        <c:axId val="992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99250560"/>
        <c:axId val="99252480"/>
      </c:lineChart>
      <c:dateAx>
        <c:axId val="99250560"/>
        <c:scaling>
          <c:orientation val="minMax"/>
        </c:scaling>
        <c:delete val="1"/>
        <c:axPos val="b"/>
        <c:numFmt formatCode="ge" sourceLinked="1"/>
        <c:majorTickMark val="none"/>
        <c:minorTickMark val="none"/>
        <c:tickLblPos val="none"/>
        <c:crossAx val="99252480"/>
        <c:crosses val="autoZero"/>
        <c:auto val="1"/>
        <c:lblOffset val="100"/>
        <c:baseTimeUnit val="years"/>
      </c:dateAx>
      <c:valAx>
        <c:axId val="992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85248"/>
        <c:axId val="993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99285248"/>
        <c:axId val="99361152"/>
      </c:lineChart>
      <c:dateAx>
        <c:axId val="99285248"/>
        <c:scaling>
          <c:orientation val="minMax"/>
        </c:scaling>
        <c:delete val="1"/>
        <c:axPos val="b"/>
        <c:numFmt formatCode="ge" sourceLinked="1"/>
        <c:majorTickMark val="none"/>
        <c:minorTickMark val="none"/>
        <c:tickLblPos val="none"/>
        <c:crossAx val="99361152"/>
        <c:crosses val="autoZero"/>
        <c:auto val="1"/>
        <c:lblOffset val="100"/>
        <c:baseTimeUnit val="years"/>
      </c:dateAx>
      <c:valAx>
        <c:axId val="9936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854.58</c:v>
                </c:pt>
                <c:pt idx="1">
                  <c:v>724</c:v>
                </c:pt>
                <c:pt idx="2">
                  <c:v>1260</c:v>
                </c:pt>
                <c:pt idx="3">
                  <c:v>633.82000000000005</c:v>
                </c:pt>
                <c:pt idx="4">
                  <c:v>1327.91</c:v>
                </c:pt>
              </c:numCache>
            </c:numRef>
          </c:val>
        </c:ser>
        <c:dLbls>
          <c:showLegendKey val="0"/>
          <c:showVal val="0"/>
          <c:showCatName val="0"/>
          <c:showSerName val="0"/>
          <c:showPercent val="0"/>
          <c:showBubbleSize val="0"/>
        </c:dLbls>
        <c:gapWidth val="150"/>
        <c:axId val="99403648"/>
        <c:axId val="99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99403648"/>
        <c:axId val="99405824"/>
      </c:lineChart>
      <c:dateAx>
        <c:axId val="99403648"/>
        <c:scaling>
          <c:orientation val="minMax"/>
        </c:scaling>
        <c:delete val="1"/>
        <c:axPos val="b"/>
        <c:numFmt formatCode="ge" sourceLinked="1"/>
        <c:majorTickMark val="none"/>
        <c:minorTickMark val="none"/>
        <c:tickLblPos val="none"/>
        <c:crossAx val="99405824"/>
        <c:crosses val="autoZero"/>
        <c:auto val="1"/>
        <c:lblOffset val="100"/>
        <c:baseTimeUnit val="years"/>
      </c:dateAx>
      <c:valAx>
        <c:axId val="994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27840"/>
        <c:axId val="99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99427840"/>
        <c:axId val="99429760"/>
      </c:lineChart>
      <c:dateAx>
        <c:axId val="99427840"/>
        <c:scaling>
          <c:orientation val="minMax"/>
        </c:scaling>
        <c:delete val="1"/>
        <c:axPos val="b"/>
        <c:numFmt formatCode="ge" sourceLinked="1"/>
        <c:majorTickMark val="none"/>
        <c:minorTickMark val="none"/>
        <c:tickLblPos val="none"/>
        <c:crossAx val="99429760"/>
        <c:crosses val="autoZero"/>
        <c:auto val="1"/>
        <c:lblOffset val="100"/>
        <c:baseTimeUnit val="years"/>
      </c:dateAx>
      <c:valAx>
        <c:axId val="9942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103.02</c:v>
                </c:pt>
                <c:pt idx="1">
                  <c:v>80.22</c:v>
                </c:pt>
                <c:pt idx="2">
                  <c:v>115.08</c:v>
                </c:pt>
                <c:pt idx="3">
                  <c:v>113.11</c:v>
                </c:pt>
                <c:pt idx="4">
                  <c:v>104.48</c:v>
                </c:pt>
              </c:numCache>
            </c:numRef>
          </c:val>
        </c:ser>
        <c:dLbls>
          <c:showLegendKey val="0"/>
          <c:showVal val="0"/>
          <c:showCatName val="0"/>
          <c:showSerName val="0"/>
          <c:showPercent val="0"/>
          <c:showBubbleSize val="0"/>
        </c:dLbls>
        <c:gapWidth val="150"/>
        <c:axId val="99449856"/>
        <c:axId val="994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99449856"/>
        <c:axId val="99480704"/>
      </c:lineChart>
      <c:dateAx>
        <c:axId val="99449856"/>
        <c:scaling>
          <c:orientation val="minMax"/>
        </c:scaling>
        <c:delete val="1"/>
        <c:axPos val="b"/>
        <c:numFmt formatCode="ge" sourceLinked="1"/>
        <c:majorTickMark val="none"/>
        <c:minorTickMark val="none"/>
        <c:tickLblPos val="none"/>
        <c:crossAx val="99480704"/>
        <c:crosses val="autoZero"/>
        <c:auto val="1"/>
        <c:lblOffset val="100"/>
        <c:baseTimeUnit val="years"/>
      </c:dateAx>
      <c:valAx>
        <c:axId val="994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55.53</c:v>
                </c:pt>
                <c:pt idx="1">
                  <c:v>71.3</c:v>
                </c:pt>
                <c:pt idx="2">
                  <c:v>49.71</c:v>
                </c:pt>
                <c:pt idx="3">
                  <c:v>50.57</c:v>
                </c:pt>
                <c:pt idx="4">
                  <c:v>54.75</c:v>
                </c:pt>
              </c:numCache>
            </c:numRef>
          </c:val>
        </c:ser>
        <c:dLbls>
          <c:showLegendKey val="0"/>
          <c:showVal val="0"/>
          <c:showCatName val="0"/>
          <c:showSerName val="0"/>
          <c:showPercent val="0"/>
          <c:showBubbleSize val="0"/>
        </c:dLbls>
        <c:gapWidth val="150"/>
        <c:axId val="99567872"/>
        <c:axId val="995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99567872"/>
        <c:axId val="99574144"/>
      </c:lineChart>
      <c:dateAx>
        <c:axId val="99567872"/>
        <c:scaling>
          <c:orientation val="minMax"/>
        </c:scaling>
        <c:delete val="1"/>
        <c:axPos val="b"/>
        <c:numFmt formatCode="ge" sourceLinked="1"/>
        <c:majorTickMark val="none"/>
        <c:minorTickMark val="none"/>
        <c:tickLblPos val="none"/>
        <c:crossAx val="99574144"/>
        <c:crosses val="autoZero"/>
        <c:auto val="1"/>
        <c:lblOffset val="100"/>
        <c:baseTimeUnit val="years"/>
      </c:dateAx>
      <c:valAx>
        <c:axId val="995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泉北水道企業団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81.72</v>
      </c>
      <c r="K10" s="47"/>
      <c r="L10" s="47"/>
      <c r="M10" s="47"/>
      <c r="N10" s="47"/>
      <c r="O10" s="47"/>
      <c r="P10" s="47"/>
      <c r="Q10" s="47"/>
      <c r="R10" s="47">
        <f>データ!O6</f>
        <v>100.01</v>
      </c>
      <c r="S10" s="47"/>
      <c r="T10" s="47"/>
      <c r="U10" s="47"/>
      <c r="V10" s="47"/>
      <c r="W10" s="47"/>
      <c r="X10" s="47"/>
      <c r="Y10" s="47"/>
      <c r="Z10" s="78">
        <f>データ!P6</f>
        <v>0</v>
      </c>
      <c r="AA10" s="78"/>
      <c r="AB10" s="78"/>
      <c r="AC10" s="78"/>
      <c r="AD10" s="78"/>
      <c r="AE10" s="78"/>
      <c r="AF10" s="78"/>
      <c r="AG10" s="78"/>
      <c r="AH10" s="2"/>
      <c r="AI10" s="78">
        <f>データ!T6</f>
        <v>321692</v>
      </c>
      <c r="AJ10" s="78"/>
      <c r="AK10" s="78"/>
      <c r="AL10" s="78"/>
      <c r="AM10" s="78"/>
      <c r="AN10" s="78"/>
      <c r="AO10" s="78"/>
      <c r="AP10" s="78"/>
      <c r="AQ10" s="47">
        <f>データ!U6</f>
        <v>96.24</v>
      </c>
      <c r="AR10" s="47"/>
      <c r="AS10" s="47"/>
      <c r="AT10" s="47"/>
      <c r="AU10" s="47"/>
      <c r="AV10" s="47"/>
      <c r="AW10" s="47"/>
      <c r="AX10" s="47"/>
      <c r="AY10" s="47">
        <f>データ!V6</f>
        <v>3342.6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278203</v>
      </c>
      <c r="D6" s="31">
        <f t="shared" si="3"/>
        <v>46</v>
      </c>
      <c r="E6" s="31">
        <f t="shared" si="3"/>
        <v>1</v>
      </c>
      <c r="F6" s="31">
        <f t="shared" si="3"/>
        <v>0</v>
      </c>
      <c r="G6" s="31">
        <f t="shared" si="3"/>
        <v>2</v>
      </c>
      <c r="H6" s="31" t="str">
        <f t="shared" si="3"/>
        <v>大阪府　泉北水道企業団</v>
      </c>
      <c r="I6" s="31" t="str">
        <f t="shared" si="3"/>
        <v>法適用</v>
      </c>
      <c r="J6" s="31" t="str">
        <f t="shared" si="3"/>
        <v>水道事業</v>
      </c>
      <c r="K6" s="31" t="str">
        <f t="shared" si="3"/>
        <v>用水供給事業</v>
      </c>
      <c r="L6" s="31" t="str">
        <f t="shared" si="3"/>
        <v>B</v>
      </c>
      <c r="M6" s="32" t="str">
        <f t="shared" si="3"/>
        <v>-</v>
      </c>
      <c r="N6" s="32">
        <f t="shared" si="3"/>
        <v>81.72</v>
      </c>
      <c r="O6" s="32">
        <f t="shared" si="3"/>
        <v>100.01</v>
      </c>
      <c r="P6" s="32">
        <f t="shared" si="3"/>
        <v>0</v>
      </c>
      <c r="Q6" s="32" t="str">
        <f t="shared" si="3"/>
        <v>-</v>
      </c>
      <c r="R6" s="32" t="str">
        <f t="shared" si="3"/>
        <v>-</v>
      </c>
      <c r="S6" s="32" t="str">
        <f t="shared" si="3"/>
        <v>-</v>
      </c>
      <c r="T6" s="32">
        <f t="shared" si="3"/>
        <v>321692</v>
      </c>
      <c r="U6" s="32">
        <f t="shared" si="3"/>
        <v>96.24</v>
      </c>
      <c r="V6" s="32">
        <f t="shared" si="3"/>
        <v>3342.6</v>
      </c>
      <c r="W6" s="33">
        <f>IF(W7="",NA(),W7)</f>
        <v>103.9</v>
      </c>
      <c r="X6" s="33">
        <f t="shared" ref="X6:AF6" si="4">IF(X7="",NA(),X7)</f>
        <v>80.58</v>
      </c>
      <c r="Y6" s="33">
        <f t="shared" si="4"/>
        <v>115.48</v>
      </c>
      <c r="Z6" s="33">
        <f t="shared" si="4"/>
        <v>113.48</v>
      </c>
      <c r="AA6" s="33">
        <f t="shared" si="4"/>
        <v>104.86</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854.58</v>
      </c>
      <c r="AT6" s="33">
        <f t="shared" ref="AT6:BB6" si="6">IF(AT7="",NA(),AT7)</f>
        <v>724</v>
      </c>
      <c r="AU6" s="33">
        <f t="shared" si="6"/>
        <v>1260</v>
      </c>
      <c r="AV6" s="33">
        <f t="shared" si="6"/>
        <v>633.82000000000005</v>
      </c>
      <c r="AW6" s="33">
        <f t="shared" si="6"/>
        <v>1327.91</v>
      </c>
      <c r="AX6" s="33">
        <f t="shared" si="6"/>
        <v>669.4</v>
      </c>
      <c r="AY6" s="33">
        <f t="shared" si="6"/>
        <v>720.62</v>
      </c>
      <c r="AZ6" s="33">
        <f t="shared" si="6"/>
        <v>654.97</v>
      </c>
      <c r="BA6" s="33">
        <f t="shared" si="6"/>
        <v>634.53</v>
      </c>
      <c r="BB6" s="33">
        <f t="shared" si="6"/>
        <v>200.22</v>
      </c>
      <c r="BC6" s="32" t="str">
        <f>IF(BC7="","",IF(BC7="-","【-】","【"&amp;SUBSTITUTE(TEXT(BC7,"#,##0.00"),"-","△")&amp;"】"))</f>
        <v>【200.22】</v>
      </c>
      <c r="BD6" s="32">
        <f>IF(BD7="",NA(),BD7)</f>
        <v>0</v>
      </c>
      <c r="BE6" s="32">
        <f t="shared" ref="BE6:BM6" si="7">IF(BE7="",NA(),BE7)</f>
        <v>0</v>
      </c>
      <c r="BF6" s="32">
        <f t="shared" si="7"/>
        <v>0</v>
      </c>
      <c r="BG6" s="32">
        <f t="shared" si="7"/>
        <v>0</v>
      </c>
      <c r="BH6" s="32">
        <f t="shared" si="7"/>
        <v>0</v>
      </c>
      <c r="BI6" s="33">
        <f t="shared" si="7"/>
        <v>446.65</v>
      </c>
      <c r="BJ6" s="33">
        <f t="shared" si="7"/>
        <v>415.99</v>
      </c>
      <c r="BK6" s="33">
        <f t="shared" si="7"/>
        <v>383.75</v>
      </c>
      <c r="BL6" s="33">
        <f t="shared" si="7"/>
        <v>368.94</v>
      </c>
      <c r="BM6" s="33">
        <f t="shared" si="7"/>
        <v>351.06</v>
      </c>
      <c r="BN6" s="32" t="str">
        <f>IF(BN7="","",IF(BN7="-","【-】","【"&amp;SUBSTITUTE(TEXT(BN7,"#,##0.00"),"-","△")&amp;"】"))</f>
        <v>【351.06】</v>
      </c>
      <c r="BO6" s="33">
        <f>IF(BO7="",NA(),BO7)</f>
        <v>103.02</v>
      </c>
      <c r="BP6" s="33">
        <f t="shared" ref="BP6:BX6" si="8">IF(BP7="",NA(),BP7)</f>
        <v>80.22</v>
      </c>
      <c r="BQ6" s="33">
        <f t="shared" si="8"/>
        <v>115.08</v>
      </c>
      <c r="BR6" s="33">
        <f t="shared" si="8"/>
        <v>113.11</v>
      </c>
      <c r="BS6" s="33">
        <f t="shared" si="8"/>
        <v>104.48</v>
      </c>
      <c r="BT6" s="33">
        <f t="shared" si="8"/>
        <v>108.75</v>
      </c>
      <c r="BU6" s="33">
        <f t="shared" si="8"/>
        <v>108.61</v>
      </c>
      <c r="BV6" s="33">
        <f t="shared" si="8"/>
        <v>110.39</v>
      </c>
      <c r="BW6" s="33">
        <f t="shared" si="8"/>
        <v>111.12</v>
      </c>
      <c r="BX6" s="33">
        <f t="shared" si="8"/>
        <v>112.92</v>
      </c>
      <c r="BY6" s="32" t="str">
        <f>IF(BY7="","",IF(BY7="-","【-】","【"&amp;SUBSTITUTE(TEXT(BY7,"#,##0.00"),"-","△")&amp;"】"))</f>
        <v>【112.92】</v>
      </c>
      <c r="BZ6" s="33">
        <f>IF(BZ7="",NA(),BZ7)</f>
        <v>55.53</v>
      </c>
      <c r="CA6" s="33">
        <f t="shared" ref="CA6:CI6" si="9">IF(CA7="",NA(),CA7)</f>
        <v>71.3</v>
      </c>
      <c r="CB6" s="33">
        <f t="shared" si="9"/>
        <v>49.71</v>
      </c>
      <c r="CC6" s="33">
        <f t="shared" si="9"/>
        <v>50.57</v>
      </c>
      <c r="CD6" s="33">
        <f t="shared" si="9"/>
        <v>54.75</v>
      </c>
      <c r="CE6" s="33">
        <f t="shared" si="9"/>
        <v>80.38</v>
      </c>
      <c r="CF6" s="33">
        <f t="shared" si="9"/>
        <v>78.760000000000005</v>
      </c>
      <c r="CG6" s="33">
        <f t="shared" si="9"/>
        <v>76.81</v>
      </c>
      <c r="CH6" s="33">
        <f t="shared" si="9"/>
        <v>75.75</v>
      </c>
      <c r="CI6" s="33">
        <f t="shared" si="9"/>
        <v>75.3</v>
      </c>
      <c r="CJ6" s="32" t="str">
        <f>IF(CJ7="","",IF(CJ7="-","【-】","【"&amp;SUBSTITUTE(TEXT(CJ7,"#,##0.00"),"-","△")&amp;"】"))</f>
        <v>【75.30】</v>
      </c>
      <c r="CK6" s="33">
        <f>IF(CK7="",NA(),CK7)</f>
        <v>60.94</v>
      </c>
      <c r="CL6" s="33">
        <f t="shared" ref="CL6:CT6" si="10">IF(CL7="",NA(),CL7)</f>
        <v>45.09</v>
      </c>
      <c r="CM6" s="33">
        <f t="shared" si="10"/>
        <v>64.62</v>
      </c>
      <c r="CN6" s="33">
        <f t="shared" si="10"/>
        <v>65.37</v>
      </c>
      <c r="CO6" s="33">
        <f t="shared" si="10"/>
        <v>64.05</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99.5</v>
      </c>
      <c r="CW6" s="33">
        <f t="shared" ref="CW6:DE6" si="11">IF(CW7="",NA(),CW7)</f>
        <v>99.5</v>
      </c>
      <c r="CX6" s="33">
        <f t="shared" si="11"/>
        <v>99.5</v>
      </c>
      <c r="CY6" s="33">
        <f t="shared" si="11"/>
        <v>99.5</v>
      </c>
      <c r="CZ6" s="33">
        <f t="shared" si="11"/>
        <v>99.5</v>
      </c>
      <c r="DA6" s="33">
        <f t="shared" si="11"/>
        <v>99.88</v>
      </c>
      <c r="DB6" s="33">
        <f t="shared" si="11"/>
        <v>99.96</v>
      </c>
      <c r="DC6" s="33">
        <f t="shared" si="11"/>
        <v>99.93</v>
      </c>
      <c r="DD6" s="33">
        <f t="shared" si="11"/>
        <v>100.12</v>
      </c>
      <c r="DE6" s="33">
        <f t="shared" si="11"/>
        <v>100.12</v>
      </c>
      <c r="DF6" s="32" t="str">
        <f>IF(DF7="","",IF(DF7="-","【-】","【"&amp;SUBSTITUTE(TEXT(DF7,"#,##0.00"),"-","△")&amp;"】"))</f>
        <v>【100.12】</v>
      </c>
      <c r="DG6" s="33">
        <f>IF(DG7="",NA(),DG7)</f>
        <v>77.5</v>
      </c>
      <c r="DH6" s="33">
        <f t="shared" ref="DH6:DP6" si="12">IF(DH7="",NA(),DH7)</f>
        <v>77.290000000000006</v>
      </c>
      <c r="DI6" s="33">
        <f t="shared" si="12"/>
        <v>74.900000000000006</v>
      </c>
      <c r="DJ6" s="33">
        <f t="shared" si="12"/>
        <v>72.34</v>
      </c>
      <c r="DK6" s="33">
        <f t="shared" si="12"/>
        <v>73.040000000000006</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100</v>
      </c>
      <c r="DS6" s="33">
        <f t="shared" ref="DS6:EA6" si="13">IF(DS7="",NA(),DS7)</f>
        <v>100</v>
      </c>
      <c r="DT6" s="33">
        <f t="shared" si="13"/>
        <v>100</v>
      </c>
      <c r="DU6" s="33">
        <f t="shared" si="13"/>
        <v>100</v>
      </c>
      <c r="DV6" s="33">
        <f t="shared" si="13"/>
        <v>100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278203</v>
      </c>
      <c r="D7" s="35">
        <v>46</v>
      </c>
      <c r="E7" s="35">
        <v>1</v>
      </c>
      <c r="F7" s="35">
        <v>0</v>
      </c>
      <c r="G7" s="35">
        <v>2</v>
      </c>
      <c r="H7" s="35" t="s">
        <v>93</v>
      </c>
      <c r="I7" s="35" t="s">
        <v>94</v>
      </c>
      <c r="J7" s="35" t="s">
        <v>95</v>
      </c>
      <c r="K7" s="35" t="s">
        <v>96</v>
      </c>
      <c r="L7" s="35" t="s">
        <v>97</v>
      </c>
      <c r="M7" s="36" t="s">
        <v>98</v>
      </c>
      <c r="N7" s="36">
        <v>81.72</v>
      </c>
      <c r="O7" s="36">
        <v>100.01</v>
      </c>
      <c r="P7" s="36">
        <v>0</v>
      </c>
      <c r="Q7" s="36" t="s">
        <v>98</v>
      </c>
      <c r="R7" s="36" t="s">
        <v>98</v>
      </c>
      <c r="S7" s="36" t="s">
        <v>98</v>
      </c>
      <c r="T7" s="36">
        <v>321692</v>
      </c>
      <c r="U7" s="36">
        <v>96.24</v>
      </c>
      <c r="V7" s="36">
        <v>3342.6</v>
      </c>
      <c r="W7" s="36">
        <v>103.9</v>
      </c>
      <c r="X7" s="36">
        <v>80.58</v>
      </c>
      <c r="Y7" s="36">
        <v>115.48</v>
      </c>
      <c r="Z7" s="36">
        <v>113.48</v>
      </c>
      <c r="AA7" s="36">
        <v>104.86</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854.58</v>
      </c>
      <c r="AT7" s="36">
        <v>724</v>
      </c>
      <c r="AU7" s="36">
        <v>1260</v>
      </c>
      <c r="AV7" s="36">
        <v>633.82000000000005</v>
      </c>
      <c r="AW7" s="36">
        <v>1327.91</v>
      </c>
      <c r="AX7" s="36">
        <v>669.4</v>
      </c>
      <c r="AY7" s="36">
        <v>720.62</v>
      </c>
      <c r="AZ7" s="36">
        <v>654.97</v>
      </c>
      <c r="BA7" s="36">
        <v>634.53</v>
      </c>
      <c r="BB7" s="36">
        <v>200.22</v>
      </c>
      <c r="BC7" s="36">
        <v>200.22</v>
      </c>
      <c r="BD7" s="36">
        <v>0</v>
      </c>
      <c r="BE7" s="36">
        <v>0</v>
      </c>
      <c r="BF7" s="36">
        <v>0</v>
      </c>
      <c r="BG7" s="36">
        <v>0</v>
      </c>
      <c r="BH7" s="36">
        <v>0</v>
      </c>
      <c r="BI7" s="36">
        <v>446.65</v>
      </c>
      <c r="BJ7" s="36">
        <v>415.99</v>
      </c>
      <c r="BK7" s="36">
        <v>383.75</v>
      </c>
      <c r="BL7" s="36">
        <v>368.94</v>
      </c>
      <c r="BM7" s="36">
        <v>351.06</v>
      </c>
      <c r="BN7" s="36">
        <v>351.06</v>
      </c>
      <c r="BO7" s="36">
        <v>103.02</v>
      </c>
      <c r="BP7" s="36">
        <v>80.22</v>
      </c>
      <c r="BQ7" s="36">
        <v>115.08</v>
      </c>
      <c r="BR7" s="36">
        <v>113.11</v>
      </c>
      <c r="BS7" s="36">
        <v>104.48</v>
      </c>
      <c r="BT7" s="36">
        <v>108.75</v>
      </c>
      <c r="BU7" s="36">
        <v>108.61</v>
      </c>
      <c r="BV7" s="36">
        <v>110.39</v>
      </c>
      <c r="BW7" s="36">
        <v>111.12</v>
      </c>
      <c r="BX7" s="36">
        <v>112.92</v>
      </c>
      <c r="BY7" s="36">
        <v>112.92</v>
      </c>
      <c r="BZ7" s="36">
        <v>55.53</v>
      </c>
      <c r="CA7" s="36">
        <v>71.3</v>
      </c>
      <c r="CB7" s="36">
        <v>49.71</v>
      </c>
      <c r="CC7" s="36">
        <v>50.57</v>
      </c>
      <c r="CD7" s="36">
        <v>54.75</v>
      </c>
      <c r="CE7" s="36">
        <v>80.38</v>
      </c>
      <c r="CF7" s="36">
        <v>78.760000000000005</v>
      </c>
      <c r="CG7" s="36">
        <v>76.81</v>
      </c>
      <c r="CH7" s="36">
        <v>75.75</v>
      </c>
      <c r="CI7" s="36">
        <v>75.3</v>
      </c>
      <c r="CJ7" s="36">
        <v>75.3</v>
      </c>
      <c r="CK7" s="36">
        <v>60.94</v>
      </c>
      <c r="CL7" s="36">
        <v>45.09</v>
      </c>
      <c r="CM7" s="36">
        <v>64.62</v>
      </c>
      <c r="CN7" s="36">
        <v>65.37</v>
      </c>
      <c r="CO7" s="36">
        <v>64.05</v>
      </c>
      <c r="CP7" s="36">
        <v>64.150000000000006</v>
      </c>
      <c r="CQ7" s="36">
        <v>63.73</v>
      </c>
      <c r="CR7" s="36">
        <v>64.55</v>
      </c>
      <c r="CS7" s="36">
        <v>64.12</v>
      </c>
      <c r="CT7" s="36">
        <v>62.69</v>
      </c>
      <c r="CU7" s="36">
        <v>62.69</v>
      </c>
      <c r="CV7" s="36">
        <v>99.5</v>
      </c>
      <c r="CW7" s="36">
        <v>99.5</v>
      </c>
      <c r="CX7" s="36">
        <v>99.5</v>
      </c>
      <c r="CY7" s="36">
        <v>99.5</v>
      </c>
      <c r="CZ7" s="36">
        <v>99.5</v>
      </c>
      <c r="DA7" s="36">
        <v>99.88</v>
      </c>
      <c r="DB7" s="36">
        <v>99.96</v>
      </c>
      <c r="DC7" s="36">
        <v>99.93</v>
      </c>
      <c r="DD7" s="36">
        <v>100.12</v>
      </c>
      <c r="DE7" s="36">
        <v>100.12</v>
      </c>
      <c r="DF7" s="36">
        <v>100.12</v>
      </c>
      <c r="DG7" s="36">
        <v>77.5</v>
      </c>
      <c r="DH7" s="36">
        <v>77.290000000000006</v>
      </c>
      <c r="DI7" s="36">
        <v>74.900000000000006</v>
      </c>
      <c r="DJ7" s="36">
        <v>72.34</v>
      </c>
      <c r="DK7" s="36">
        <v>73.040000000000006</v>
      </c>
      <c r="DL7" s="36">
        <v>36.57</v>
      </c>
      <c r="DM7" s="36">
        <v>37.549999999999997</v>
      </c>
      <c r="DN7" s="36">
        <v>38.86</v>
      </c>
      <c r="DO7" s="36">
        <v>39.81</v>
      </c>
      <c r="DP7" s="36">
        <v>51.44</v>
      </c>
      <c r="DQ7" s="36">
        <v>51.44</v>
      </c>
      <c r="DR7" s="36">
        <v>100</v>
      </c>
      <c r="DS7" s="36">
        <v>100</v>
      </c>
      <c r="DT7" s="36">
        <v>100</v>
      </c>
      <c r="DU7" s="36">
        <v>100</v>
      </c>
      <c r="DV7" s="36">
        <v>100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2016-02-19T06:31:49Z</cp:lastPrinted>
  <dcterms:created xsi:type="dcterms:W3CDTF">2016-01-18T04:50:42Z</dcterms:created>
  <dcterms:modified xsi:type="dcterms:W3CDTF">2016-02-23T09:20:56Z</dcterms:modified>
</cp:coreProperties>
</file>