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<sst xmlns="http://schemas.openxmlformats.org/spreadsheetml/2006/main" count="221" uniqueCount="111">
  <si>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</si>
  <si>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</si>
  <si>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</si>
  <si>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</si>
  <si>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</si>
  <si>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</si>
  <si>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</si>
  <si>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</si>
  <si>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</si>
  <si>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</si>
  <si>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</si>
  <si>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</si>
  <si>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</si>
  <si>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</si>
  <si>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</si>
  <si>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</si>
  <si>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</si>
  <si>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</si>
  <si>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</si>
  <si>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</si>
  <si>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</si>
  <si>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</si>
  <si>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</si>
  <si>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</si>
  <si>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</si>
  <si>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</si>
  <si>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</si>
  <si>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</si>
  <si>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</si>
  <si>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</si>
  <si>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</si>
  <si>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</si>
  <si>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</si>
  <si>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</si>
  <si>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</si>
  <si>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</si>
  <si>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</si>
  <si>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</si>
  <si>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</si>
  <si>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</si>
  <si>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</si>
  <si>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</si>
  <si>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</si>
  <si>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</si>
  <si>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</si>
  <si>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</si>
  <si>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</si>
  <si>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</si>
  <si>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</si>
  <si>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</si>
  <si>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</si>
  <si>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</si>
  <si>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</si>
  <si>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</si>
  <si>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</si>
  <si>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</si>
  <si>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</si>
  <si>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</si>
  <si>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</si>
  <si>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</si>
  <si>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</si>
  <si>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</si>
  <si>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</si>
  <si>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</si>
  <si>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</si>
  <si>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</si>
  <si>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</si>
  <si>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</si>
  <si>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</si>
  <si>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</si>
  <si>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</si>
  <si>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</si>
  <si>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</si>
  <si>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</si>
  <si>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</si>
  <si>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</si>
  <si>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</si>
  <si>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</si>
  <si>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</si>
  <si>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</si>
  <si>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</si>
  <si>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</si>
  <si>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</si>
  <si>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</si>
  <si>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</si>
  <si>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</si>
  <si>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</si>
  <si>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</si>
  <si>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</si>
  <si>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</si>
  <si>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</si>
  <si>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</si>
  <si>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</si>
  <si>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</si>
  <si>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</si>
  <si>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</si>
  <si>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大阪府　能勢町</t>
  </si>
  <si>
    <t>法非適用</t>
  </si>
  <si>
    <t>下水道事業</t>
  </si>
  <si>
    <t>特定環境保全公共下水道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</si>
  <si>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</si>
  <si>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</si>
  <si>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</si>
  <si>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</si>
  <si>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</si>
  <si>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</si>
  <si>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</si>
  <si>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</si>
  <si>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・総収益が増加傾向にあり、経費回収率は平均値をやや上回っているものの、一般会計への依存が高い状況となっている。　　　　　　　　　　　　　　　　　・企業債残高対事業規模比率においても、平均値より低く減少傾向にはあるが、これも一般会計負担額の割合が増加していることが要因である。　　　　　　　・整備途上であるため、接続率が低く、有収水量も伸びていないことから、汚水処理原価も高く、施設利用率も低い状況となっている。</t>
    <rPh sb="1" eb="4">
      <t>ソウシュウエキ</t>
    </rPh>
    <rPh sb="5" eb="7">
      <t>ゾウカ</t>
    </rPh>
    <rPh sb="7" eb="9">
      <t>ケイコウ</t>
    </rPh>
    <rPh sb="13" eb="15">
      <t>ケイヒ</t>
    </rPh>
    <rPh sb="15" eb="17">
      <t>カイシュウ</t>
    </rPh>
    <rPh sb="17" eb="18">
      <t>リツ</t>
    </rPh>
    <rPh sb="19" eb="21">
      <t>ヘイキン</t>
    </rPh>
    <rPh sb="21" eb="22">
      <t>チ</t>
    </rPh>
    <rPh sb="25" eb="27">
      <t>ウワマワ</t>
    </rPh>
    <rPh sb="35" eb="37">
      <t>イッパン</t>
    </rPh>
    <rPh sb="37" eb="39">
      <t>カイケイ</t>
    </rPh>
    <rPh sb="41" eb="43">
      <t>イゾン</t>
    </rPh>
    <rPh sb="44" eb="45">
      <t>タカ</t>
    </rPh>
    <rPh sb="46" eb="48">
      <t>ジョウキョウ</t>
    </rPh>
    <rPh sb="73" eb="75">
      <t>キギョウ</t>
    </rPh>
    <rPh sb="75" eb="76">
      <t>サイ</t>
    </rPh>
    <rPh sb="76" eb="78">
      <t>ザンダカ</t>
    </rPh>
    <rPh sb="78" eb="79">
      <t>タイ</t>
    </rPh>
    <rPh sb="79" eb="81">
      <t>ジギョウ</t>
    </rPh>
    <rPh sb="81" eb="83">
      <t>キボ</t>
    </rPh>
    <rPh sb="83" eb="85">
      <t>ヒリツ</t>
    </rPh>
    <rPh sb="91" eb="94">
      <t>ヘイキンチ</t>
    </rPh>
    <rPh sb="96" eb="97">
      <t>ヒク</t>
    </rPh>
    <rPh sb="98" eb="100">
      <t>ゲンショウ</t>
    </rPh>
    <rPh sb="100" eb="102">
      <t>ケイコウ</t>
    </rPh>
    <rPh sb="111" eb="113">
      <t>イッパン</t>
    </rPh>
    <rPh sb="113" eb="115">
      <t>カイケイ</t>
    </rPh>
    <rPh sb="115" eb="117">
      <t>フタン</t>
    </rPh>
    <rPh sb="117" eb="118">
      <t>ガク</t>
    </rPh>
    <rPh sb="119" eb="121">
      <t>ワリアイ</t>
    </rPh>
    <rPh sb="122" eb="124">
      <t>ゾウカ</t>
    </rPh>
    <rPh sb="131" eb="133">
      <t>ヨウイン</t>
    </rPh>
    <rPh sb="145" eb="147">
      <t>セイビ</t>
    </rPh>
    <rPh sb="147" eb="149">
      <t>トジョウ</t>
    </rPh>
    <rPh sb="155" eb="157">
      <t>セツゾク</t>
    </rPh>
    <rPh sb="157" eb="158">
      <t>リツ</t>
    </rPh>
    <rPh sb="159" eb="160">
      <t>ヒク</t>
    </rPh>
    <rPh sb="162" eb="164">
      <t>ユウシュウ</t>
    </rPh>
    <rPh sb="164" eb="166">
      <t>スイリョウ</t>
    </rPh>
    <rPh sb="167" eb="168">
      <t>ノ</t>
    </rPh>
    <rPh sb="178" eb="180">
      <t>オスイ</t>
    </rPh>
    <rPh sb="180" eb="182">
      <t>ショリ</t>
    </rPh>
    <rPh sb="182" eb="184">
      <t>ゲンカ</t>
    </rPh>
    <rPh sb="185" eb="186">
      <t>タカ</t>
    </rPh>
    <rPh sb="188" eb="190">
      <t>シセツ</t>
    </rPh>
    <rPh sb="190" eb="192">
      <t>リヨウ</t>
    </rPh>
    <rPh sb="192" eb="193">
      <t>リツ</t>
    </rPh>
    <rPh sb="194" eb="195">
      <t>ヒク</t>
    </rPh>
    <rPh sb="196" eb="198">
      <t>ジョウキョウ</t>
    </rPh>
    <phoneticPr fontId="4"/>
  </si>
  <si>
    <t>　平成14年3月の供用開始からあまり年数が経っていないため、対象となる施設がない。</t>
    <rPh sb="1" eb="3">
      <t>ヘイセイ</t>
    </rPh>
    <rPh sb="5" eb="6">
      <t>ネン</t>
    </rPh>
    <rPh sb="7" eb="8">
      <t>ツキ</t>
    </rPh>
    <rPh sb="9" eb="11">
      <t>キョウヨウ</t>
    </rPh>
    <rPh sb="11" eb="13">
      <t>カイシ</t>
    </rPh>
    <rPh sb="18" eb="20">
      <t>ネンスウ</t>
    </rPh>
    <rPh sb="21" eb="22">
      <t>タ</t>
    </rPh>
    <rPh sb="30" eb="32">
      <t>タイショウ</t>
    </rPh>
    <rPh sb="35" eb="37">
      <t>シセツ</t>
    </rPh>
    <phoneticPr fontId="4"/>
  </si>
  <si>
    <t>　経費回収率、汚水処理原価など概ね平均値を上回っている一方で、施設利用率がかなり平均値よりも低くなっている。この要因は、管渠整備拡大を行ってはいるものの、全体計画に対する進捗率が低いことが原因である。経営改善のためには、今後も引き続き、水洗化人口の増加により「経営の効率性」の向上を目指すとともに、将来の地方債償還金の負担の増大を考慮に入れながら、計画的に管渠整備拡大を行っていく。</t>
    <rPh sb="1" eb="3">
      <t>ケイヒ</t>
    </rPh>
    <rPh sb="3" eb="5">
      <t>カイシュウ</t>
    </rPh>
    <rPh sb="5" eb="6">
      <t>リツ</t>
    </rPh>
    <rPh sb="7" eb="9">
      <t>オスイ</t>
    </rPh>
    <rPh sb="9" eb="11">
      <t>ショリ</t>
    </rPh>
    <rPh sb="11" eb="13">
      <t>ゲンカ</t>
    </rPh>
    <rPh sb="15" eb="16">
      <t>オオム</t>
    </rPh>
    <rPh sb="17" eb="20">
      <t>ヘイキンチ</t>
    </rPh>
    <rPh sb="21" eb="23">
      <t>ウワマワ</t>
    </rPh>
    <rPh sb="27" eb="29">
      <t>イッポウ</t>
    </rPh>
    <rPh sb="31" eb="33">
      <t>シセツ</t>
    </rPh>
    <rPh sb="33" eb="35">
      <t>リヨウ</t>
    </rPh>
    <rPh sb="35" eb="36">
      <t>リツ</t>
    </rPh>
    <rPh sb="40" eb="43">
      <t>ヘイキンチ</t>
    </rPh>
    <rPh sb="46" eb="47">
      <t>ヒク</t>
    </rPh>
    <rPh sb="56" eb="58">
      <t>ヨウイン</t>
    </rPh>
    <rPh sb="60" eb="62">
      <t>カンキョ</t>
    </rPh>
    <rPh sb="62" eb="64">
      <t>セイビ</t>
    </rPh>
    <rPh sb="64" eb="66">
      <t>カクダイ</t>
    </rPh>
    <rPh sb="67" eb="68">
      <t>オコナ</t>
    </rPh>
    <rPh sb="77" eb="79">
      <t>ゼンタイ</t>
    </rPh>
    <rPh sb="79" eb="81">
      <t>ケイカク</t>
    </rPh>
    <rPh sb="82" eb="83">
      <t>タイ</t>
    </rPh>
    <rPh sb="85" eb="87">
      <t>シンチョク</t>
    </rPh>
    <rPh sb="87" eb="88">
      <t>リツ</t>
    </rPh>
    <rPh sb="89" eb="90">
      <t>ヒク</t>
    </rPh>
    <rPh sb="94" eb="96">
      <t>ゲンイン</t>
    </rPh>
    <rPh sb="100" eb="102">
      <t>ケイエイ</t>
    </rPh>
    <rPh sb="102" eb="104">
      <t>カイゼン</t>
    </rPh>
    <rPh sb="110" eb="112">
      <t>コンゴ</t>
    </rPh>
    <rPh sb="113" eb="114">
      <t>ヒ</t>
    </rPh>
    <rPh sb="115" eb="116">
      <t>ツヅ</t>
    </rPh>
    <rPh sb="118" eb="121">
      <t>スイセンカ</t>
    </rPh>
    <rPh sb="121" eb="123">
      <t>ジンコウ</t>
    </rPh>
    <rPh sb="124" eb="126">
      <t>ゾウカ</t>
    </rPh>
    <rPh sb="130" eb="132">
      <t>ケイエイ</t>
    </rPh>
    <rPh sb="133" eb="135">
      <t>コウリツ</t>
    </rPh>
    <rPh sb="135" eb="136">
      <t>セイ</t>
    </rPh>
    <rPh sb="138" eb="140">
      <t>コウジョウ</t>
    </rPh>
    <rPh sb="141" eb="143">
      <t>メザ</t>
    </rPh>
    <rPh sb="149" eb="151">
      <t>ショウライ</t>
    </rPh>
    <rPh sb="152" eb="155">
      <t>チホウサイ</t>
    </rPh>
    <rPh sb="155" eb="158">
      <t>ショウカンキン</t>
    </rPh>
    <rPh sb="159" eb="161">
      <t>フタン</t>
    </rPh>
    <rPh sb="162" eb="164">
      <t>ゾウダイ</t>
    </rPh>
    <rPh sb="165" eb="167">
      <t>コウリョ</t>
    </rPh>
    <rPh sb="168" eb="169">
      <t>イ</t>
    </rPh>
    <rPh sb="174" eb="176">
      <t>ケイカク</t>
    </rPh>
    <rPh sb="176" eb="177">
      <t>テキ</t>
    </rPh>
    <rPh sb="178" eb="180">
      <t>カンキョ</t>
    </rPh>
    <rPh sb="180" eb="182">
      <t>セイビ</t>
    </rPh>
    <rPh sb="182" eb="184">
      <t>カクダイ</t>
    </rPh>
    <rPh sb="185" eb="186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</si>
</sst>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64736"/>
        <c:axId val="89383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0.08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64736"/>
        <c:axId val="89383296"/>
      </c:lineChart>
      <c:dateAx>
        <c:axId val="89364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383296"/>
        <c:crosses val="autoZero"/>
        <c:auto val="1"/>
        <c:lblOffset val="100"/>
        <c:baseTimeUnit val="years"/>
      </c:dateAx>
      <c:valAx>
        <c:axId val="89383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364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29.22</c:v>
                </c:pt>
                <c:pt idx="1">
                  <c:v>32.26</c:v>
                </c:pt>
                <c:pt idx="2">
                  <c:v>31.4</c:v>
                </c:pt>
                <c:pt idx="3">
                  <c:v>31.98</c:v>
                </c:pt>
                <c:pt idx="4">
                  <c:v>32.590000000000003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52096"/>
        <c:axId val="92152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36.18</c:v>
                </c:pt>
                <c:pt idx="1">
                  <c:v>36.799999999999997</c:v>
                </c:pt>
                <c:pt idx="2">
                  <c:v>36.67</c:v>
                </c:pt>
                <c:pt idx="3">
                  <c:v>36.200000000000003</c:v>
                </c:pt>
                <c:pt idx="4">
                  <c:v>34.74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52096"/>
        <c:axId val="92152576"/>
      </c:lineChart>
      <c:dateAx>
        <c:axId val="92052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152576"/>
        <c:crosses val="autoZero"/>
        <c:auto val="1"/>
        <c:lblOffset val="100"/>
        <c:baseTimeUnit val="years"/>
      </c:dateAx>
      <c:valAx>
        <c:axId val="92152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052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73.55</c:v>
                </c:pt>
                <c:pt idx="1">
                  <c:v>77.97</c:v>
                </c:pt>
                <c:pt idx="2">
                  <c:v>76.13</c:v>
                </c:pt>
                <c:pt idx="3">
                  <c:v>75.53</c:v>
                </c:pt>
                <c:pt idx="4">
                  <c:v>72.52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70496"/>
        <c:axId val="92180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72.14</c:v>
                </c:pt>
                <c:pt idx="1">
                  <c:v>71.62</c:v>
                </c:pt>
                <c:pt idx="2">
                  <c:v>71.239999999999995</c:v>
                </c:pt>
                <c:pt idx="3">
                  <c:v>71.069999999999993</c:v>
                </c:pt>
                <c:pt idx="4">
                  <c:v>70.14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70496"/>
        <c:axId val="92180864"/>
      </c:lineChart>
      <c:dateAx>
        <c:axId val="92170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180864"/>
        <c:crosses val="autoZero"/>
        <c:auto val="1"/>
        <c:lblOffset val="100"/>
        <c:baseTimeUnit val="years"/>
      </c:dateAx>
      <c:valAx>
        <c:axId val="92180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170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79.56</c:v>
                </c:pt>
                <c:pt idx="1">
                  <c:v>80.44</c:v>
                </c:pt>
                <c:pt idx="2">
                  <c:v>84.03</c:v>
                </c:pt>
                <c:pt idx="3">
                  <c:v>82.9</c:v>
                </c:pt>
                <c:pt idx="4">
                  <c:v>82.69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75648"/>
        <c:axId val="89686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75648"/>
        <c:axId val="89686016"/>
      </c:lineChart>
      <c:dateAx>
        <c:axId val="89675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686016"/>
        <c:crosses val="autoZero"/>
        <c:auto val="1"/>
        <c:lblOffset val="100"/>
        <c:baseTimeUnit val="years"/>
      </c:dateAx>
      <c:valAx>
        <c:axId val="89686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675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03936"/>
        <c:axId val="89705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03936"/>
        <c:axId val="89705856"/>
      </c:lineChart>
      <c:dateAx>
        <c:axId val="8970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705856"/>
        <c:crosses val="autoZero"/>
        <c:auto val="1"/>
        <c:lblOffset val="100"/>
        <c:baseTimeUnit val="years"/>
      </c:dateAx>
      <c:valAx>
        <c:axId val="89705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70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564288"/>
        <c:axId val="89566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4288"/>
        <c:axId val="89566208"/>
      </c:lineChart>
      <c:dateAx>
        <c:axId val="89564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566208"/>
        <c:crosses val="autoZero"/>
        <c:auto val="1"/>
        <c:lblOffset val="100"/>
        <c:baseTimeUnit val="years"/>
      </c:dateAx>
      <c:valAx>
        <c:axId val="89566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564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25568"/>
        <c:axId val="897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25568"/>
        <c:axId val="89740032"/>
      </c:lineChart>
      <c:dateAx>
        <c:axId val="89725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740032"/>
        <c:crosses val="autoZero"/>
        <c:auto val="1"/>
        <c:lblOffset val="100"/>
        <c:baseTimeUnit val="years"/>
      </c:dateAx>
      <c:valAx>
        <c:axId val="897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725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70624"/>
        <c:axId val="89776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70624"/>
        <c:axId val="89776896"/>
      </c:lineChart>
      <c:dateAx>
        <c:axId val="89770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776896"/>
        <c:crosses val="autoZero"/>
        <c:auto val="1"/>
        <c:lblOffset val="100"/>
        <c:baseTimeUnit val="years"/>
      </c:dateAx>
      <c:valAx>
        <c:axId val="89776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770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1194.71</c:v>
                </c:pt>
                <c:pt idx="1">
                  <c:v>1397.45</c:v>
                </c:pt>
                <c:pt idx="2">
                  <c:v>1065.1600000000001</c:v>
                </c:pt>
                <c:pt idx="3">
                  <c:v>886.59</c:v>
                </c:pt>
                <c:pt idx="4">
                  <c:v>629.02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794816"/>
        <c:axId val="89805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1868.17</c:v>
                </c:pt>
                <c:pt idx="1">
                  <c:v>1835.56</c:v>
                </c:pt>
                <c:pt idx="2">
                  <c:v>1716.82</c:v>
                </c:pt>
                <c:pt idx="3">
                  <c:v>1554.05</c:v>
                </c:pt>
                <c:pt idx="4">
                  <c:v>1671.86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4816"/>
        <c:axId val="89805184"/>
      </c:lineChart>
      <c:dateAx>
        <c:axId val="89794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805184"/>
        <c:crosses val="autoZero"/>
        <c:auto val="1"/>
        <c:lblOffset val="100"/>
        <c:baseTimeUnit val="years"/>
      </c:dateAx>
      <c:valAx>
        <c:axId val="89805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794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61.02</c:v>
                </c:pt>
                <c:pt idx="1">
                  <c:v>60.58</c:v>
                </c:pt>
                <c:pt idx="2">
                  <c:v>64.36</c:v>
                </c:pt>
                <c:pt idx="3">
                  <c:v>62.33</c:v>
                </c:pt>
                <c:pt idx="4">
                  <c:v>62.2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14464"/>
        <c:axId val="92020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55.15</c:v>
                </c:pt>
                <c:pt idx="1">
                  <c:v>52.89</c:v>
                </c:pt>
                <c:pt idx="2">
                  <c:v>51.73</c:v>
                </c:pt>
                <c:pt idx="3">
                  <c:v>53.01</c:v>
                </c:pt>
                <c:pt idx="4">
                  <c:v>50.54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14464"/>
        <c:axId val="92020736"/>
      </c:lineChart>
      <c:dateAx>
        <c:axId val="92014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020736"/>
        <c:crosses val="autoZero"/>
        <c:auto val="1"/>
        <c:lblOffset val="100"/>
        <c:baseTimeUnit val="years"/>
      </c:dateAx>
      <c:valAx>
        <c:axId val="92020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014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230.07</c:v>
                </c:pt>
                <c:pt idx="1">
                  <c:v>244.24</c:v>
                </c:pt>
                <c:pt idx="2">
                  <c:v>241.02</c:v>
                </c:pt>
                <c:pt idx="3">
                  <c:v>249.79</c:v>
                </c:pt>
                <c:pt idx="4">
                  <c:v>265.86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027904"/>
        <c:axId val="92042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283.05</c:v>
                </c:pt>
                <c:pt idx="1">
                  <c:v>300.52</c:v>
                </c:pt>
                <c:pt idx="2">
                  <c:v>310.47000000000003</c:v>
                </c:pt>
                <c:pt idx="3">
                  <c:v>299.39</c:v>
                </c:pt>
                <c:pt idx="4">
                  <c:v>320.36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27904"/>
        <c:axId val="92042368"/>
      </c:lineChart>
      <c:dateAx>
        <c:axId val="92027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042368"/>
        <c:crosses val="autoZero"/>
        <c:auto val="1"/>
        <c:lblOffset val="100"/>
        <c:baseTimeUnit val="years"/>
      </c:dateAx>
      <c:valAx>
        <c:axId val="92042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2027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【1,479.31】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【41.06】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【253.12】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【63.50】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大阪府　能勢町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特定環境保全公共下水道</v>
      </c>
      <c r="Q8" s="70"/>
      <c r="R8" s="70"/>
      <c r="S8" s="70"/>
      <c r="T8" s="70"/>
      <c r="U8" s="70"/>
      <c r="V8" s="70"/>
      <c r="W8" s="70" t="str">
        <f>データ!L6</f>
        <v>D3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11213</v>
      </c>
      <c r="AM8" s="64"/>
      <c r="AN8" s="64"/>
      <c r="AO8" s="64"/>
      <c r="AP8" s="64"/>
      <c r="AQ8" s="64"/>
      <c r="AR8" s="64"/>
      <c r="AS8" s="64"/>
      <c r="AT8" s="63">
        <f>データ!S6</f>
        <v>98.75</v>
      </c>
      <c r="AU8" s="63"/>
      <c r="AV8" s="63"/>
      <c r="AW8" s="63"/>
      <c r="AX8" s="63"/>
      <c r="AY8" s="63"/>
      <c r="AZ8" s="63"/>
      <c r="BA8" s="63"/>
      <c r="BB8" s="63">
        <f>データ!T6</f>
        <v>113.55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7.17</v>
      </c>
      <c r="Q10" s="63"/>
      <c r="R10" s="63"/>
      <c r="S10" s="63"/>
      <c r="T10" s="63"/>
      <c r="U10" s="63"/>
      <c r="V10" s="63"/>
      <c r="W10" s="63">
        <f>データ!P6</f>
        <v>84.33</v>
      </c>
      <c r="X10" s="63"/>
      <c r="Y10" s="63"/>
      <c r="Z10" s="63"/>
      <c r="AA10" s="63"/>
      <c r="AB10" s="63"/>
      <c r="AC10" s="63"/>
      <c r="AD10" s="64">
        <f>データ!Q6</f>
        <v>2271</v>
      </c>
      <c r="AE10" s="64"/>
      <c r="AF10" s="64"/>
      <c r="AG10" s="64"/>
      <c r="AH10" s="64"/>
      <c r="AI10" s="64"/>
      <c r="AJ10" s="64"/>
      <c r="AK10" s="2"/>
      <c r="AL10" s="64">
        <f>データ!U6</f>
        <v>797</v>
      </c>
      <c r="AM10" s="64"/>
      <c r="AN10" s="64"/>
      <c r="AO10" s="64"/>
      <c r="AP10" s="64"/>
      <c r="AQ10" s="64"/>
      <c r="AR10" s="64"/>
      <c r="AS10" s="64"/>
      <c r="AT10" s="63">
        <f>データ!V6</f>
        <v>0.46</v>
      </c>
      <c r="AU10" s="63"/>
      <c r="AV10" s="63"/>
      <c r="AW10" s="63"/>
      <c r="AX10" s="63"/>
      <c r="AY10" s="63"/>
      <c r="AZ10" s="63"/>
      <c r="BA10" s="63"/>
      <c r="BB10" s="63">
        <f>データ!W6</f>
        <v>1732.61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273228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大阪府　能勢町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7.17</v>
      </c>
      <c r="P6" s="32">
        <f t="shared" si="3"/>
        <v>84.33</v>
      </c>
      <c r="Q6" s="32">
        <f t="shared" si="3"/>
        <v>2271</v>
      </c>
      <c r="R6" s="32">
        <f t="shared" si="3"/>
        <v>11213</v>
      </c>
      <c r="S6" s="32">
        <f t="shared" si="3"/>
        <v>98.75</v>
      </c>
      <c r="T6" s="32">
        <f t="shared" si="3"/>
        <v>113.55</v>
      </c>
      <c r="U6" s="32">
        <f t="shared" si="3"/>
        <v>797</v>
      </c>
      <c r="V6" s="32">
        <f t="shared" si="3"/>
        <v>0.46</v>
      </c>
      <c r="W6" s="32">
        <f t="shared" si="3"/>
        <v>1732.61</v>
      </c>
      <c r="X6" s="33">
        <f>IF(X7="",NA(),X7)</f>
        <v>79.56</v>
      </c>
      <c r="Y6" s="33">
        <f t="shared" ref="Y6:AG6" si="4">IF(Y7="",NA(),Y7)</f>
        <v>80.44</v>
      </c>
      <c r="Z6" s="33">
        <f t="shared" si="4"/>
        <v>84.03</v>
      </c>
      <c r="AA6" s="33">
        <f t="shared" si="4"/>
        <v>82.9</v>
      </c>
      <c r="AB6" s="33">
        <f t="shared" si="4"/>
        <v>82.69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1194.71</v>
      </c>
      <c r="BF6" s="33">
        <f t="shared" ref="BF6:BN6" si="7">IF(BF7="",NA(),BF7)</f>
        <v>1397.45</v>
      </c>
      <c r="BG6" s="33">
        <f t="shared" si="7"/>
        <v>1065.1600000000001</v>
      </c>
      <c r="BH6" s="33">
        <f t="shared" si="7"/>
        <v>886.59</v>
      </c>
      <c r="BI6" s="33">
        <f t="shared" si="7"/>
        <v>629.02</v>
      </c>
      <c r="BJ6" s="33">
        <f t="shared" si="7"/>
        <v>1868.17</v>
      </c>
      <c r="BK6" s="33">
        <f t="shared" si="7"/>
        <v>1835.56</v>
      </c>
      <c r="BL6" s="33">
        <f t="shared" si="7"/>
        <v>1716.82</v>
      </c>
      <c r="BM6" s="33">
        <f t="shared" si="7"/>
        <v>1554.05</v>
      </c>
      <c r="BN6" s="33">
        <f t="shared" si="7"/>
        <v>1671.86</v>
      </c>
      <c r="BO6" s="32" t="str">
        <f>IF(BO7="","",IF(BO7="-","【-】","【"&amp;SUBSTITUTE(TEXT(BO7,"#,##0.00"),"-","△")&amp;"】"))</f>
        <v>【1,479.31】</v>
      </c>
      <c r="BP6" s="33">
        <f>IF(BP7="",NA(),BP7)</f>
        <v>61.02</v>
      </c>
      <c r="BQ6" s="33">
        <f t="shared" ref="BQ6:BY6" si="8">IF(BQ7="",NA(),BQ7)</f>
        <v>60.58</v>
      </c>
      <c r="BR6" s="33">
        <f t="shared" si="8"/>
        <v>64.36</v>
      </c>
      <c r="BS6" s="33">
        <f t="shared" si="8"/>
        <v>62.33</v>
      </c>
      <c r="BT6" s="33">
        <f t="shared" si="8"/>
        <v>62.2</v>
      </c>
      <c r="BU6" s="33">
        <f t="shared" si="8"/>
        <v>55.15</v>
      </c>
      <c r="BV6" s="33">
        <f t="shared" si="8"/>
        <v>52.89</v>
      </c>
      <c r="BW6" s="33">
        <f t="shared" si="8"/>
        <v>51.73</v>
      </c>
      <c r="BX6" s="33">
        <f t="shared" si="8"/>
        <v>53.01</v>
      </c>
      <c r="BY6" s="33">
        <f t="shared" si="8"/>
        <v>50.54</v>
      </c>
      <c r="BZ6" s="32" t="str">
        <f>IF(BZ7="","",IF(BZ7="-","【-】","【"&amp;SUBSTITUTE(TEXT(BZ7,"#,##0.00"),"-","△")&amp;"】"))</f>
        <v>【63.50】</v>
      </c>
      <c r="CA6" s="33">
        <f>IF(CA7="",NA(),CA7)</f>
        <v>230.07</v>
      </c>
      <c r="CB6" s="33">
        <f t="shared" ref="CB6:CJ6" si="9">IF(CB7="",NA(),CB7)</f>
        <v>244.24</v>
      </c>
      <c r="CC6" s="33">
        <f t="shared" si="9"/>
        <v>241.02</v>
      </c>
      <c r="CD6" s="33">
        <f t="shared" si="9"/>
        <v>249.79</v>
      </c>
      <c r="CE6" s="33">
        <f t="shared" si="9"/>
        <v>265.86</v>
      </c>
      <c r="CF6" s="33">
        <f t="shared" si="9"/>
        <v>283.05</v>
      </c>
      <c r="CG6" s="33">
        <f t="shared" si="9"/>
        <v>300.52</v>
      </c>
      <c r="CH6" s="33">
        <f t="shared" si="9"/>
        <v>310.47000000000003</v>
      </c>
      <c r="CI6" s="33">
        <f t="shared" si="9"/>
        <v>299.39</v>
      </c>
      <c r="CJ6" s="33">
        <f t="shared" si="9"/>
        <v>320.36</v>
      </c>
      <c r="CK6" s="32" t="str">
        <f>IF(CK7="","",IF(CK7="-","【-】","【"&amp;SUBSTITUTE(TEXT(CK7,"#,##0.00"),"-","△")&amp;"】"))</f>
        <v>【253.12】</v>
      </c>
      <c r="CL6" s="33">
        <f>IF(CL7="",NA(),CL7)</f>
        <v>29.22</v>
      </c>
      <c r="CM6" s="33">
        <f t="shared" ref="CM6:CU6" si="10">IF(CM7="",NA(),CM7)</f>
        <v>32.26</v>
      </c>
      <c r="CN6" s="33">
        <f t="shared" si="10"/>
        <v>31.4</v>
      </c>
      <c r="CO6" s="33">
        <f t="shared" si="10"/>
        <v>31.98</v>
      </c>
      <c r="CP6" s="33">
        <f t="shared" si="10"/>
        <v>32.590000000000003</v>
      </c>
      <c r="CQ6" s="33">
        <f t="shared" si="10"/>
        <v>36.18</v>
      </c>
      <c r="CR6" s="33">
        <f t="shared" si="10"/>
        <v>36.799999999999997</v>
      </c>
      <c r="CS6" s="33">
        <f t="shared" si="10"/>
        <v>36.67</v>
      </c>
      <c r="CT6" s="33">
        <f t="shared" si="10"/>
        <v>36.200000000000003</v>
      </c>
      <c r="CU6" s="33">
        <f t="shared" si="10"/>
        <v>34.74</v>
      </c>
      <c r="CV6" s="32" t="str">
        <f>IF(CV7="","",IF(CV7="-","【-】","【"&amp;SUBSTITUTE(TEXT(CV7,"#,##0.00"),"-","△")&amp;"】"))</f>
        <v>【41.06】</v>
      </c>
      <c r="CW6" s="33">
        <f>IF(CW7="",NA(),CW7)</f>
        <v>73.55</v>
      </c>
      <c r="CX6" s="33">
        <f t="shared" ref="CX6:DF6" si="11">IF(CX7="",NA(),CX7)</f>
        <v>77.97</v>
      </c>
      <c r="CY6" s="33">
        <f t="shared" si="11"/>
        <v>76.13</v>
      </c>
      <c r="CZ6" s="33">
        <f t="shared" si="11"/>
        <v>75.53</v>
      </c>
      <c r="DA6" s="33">
        <f t="shared" si="11"/>
        <v>72.52</v>
      </c>
      <c r="DB6" s="33">
        <f t="shared" si="11"/>
        <v>72.14</v>
      </c>
      <c r="DC6" s="33">
        <f t="shared" si="11"/>
        <v>71.62</v>
      </c>
      <c r="DD6" s="33">
        <f t="shared" si="11"/>
        <v>71.239999999999995</v>
      </c>
      <c r="DE6" s="33">
        <f t="shared" si="11"/>
        <v>71.069999999999993</v>
      </c>
      <c r="DF6" s="33">
        <f t="shared" si="11"/>
        <v>70.14</v>
      </c>
      <c r="DG6" s="32" t="str">
        <f>IF(DG7="","",IF(DG7="-","【-】","【"&amp;SUBSTITUTE(TEXT(DG7,"#,##0.00"),"-","△")&amp;"】"))</f>
        <v>【80.39】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0.05</v>
      </c>
      <c r="EK6" s="33">
        <f t="shared" si="14"/>
        <v>0.05</v>
      </c>
      <c r="EL6" s="33">
        <f t="shared" si="14"/>
        <v>7.0000000000000007E-2</v>
      </c>
      <c r="EM6" s="33">
        <f t="shared" si="14"/>
        <v>0.08</v>
      </c>
      <c r="EN6" s="32" t="str">
        <f>IF(EN7="","",IF(EN7="-","【-】","【"&amp;SUBSTITUTE(TEXT(EN7,"#,##0.00"),"-","△")&amp;"】"))</f>
        <v>【0.05】</v>
      </c>
    </row>
    <row r="7" spans="1:144" s="34" customFormat="1">
      <c r="A7" s="26"/>
      <c r="B7" s="35">
        <v>2014</v>
      </c>
      <c r="C7" s="35">
        <v>273228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7.17</v>
      </c>
      <c r="P7" s="36">
        <v>84.33</v>
      </c>
      <c r="Q7" s="36">
        <v>2271</v>
      </c>
      <c r="R7" s="36">
        <v>11213</v>
      </c>
      <c r="S7" s="36">
        <v>98.75</v>
      </c>
      <c r="T7" s="36">
        <v>113.55</v>
      </c>
      <c r="U7" s="36">
        <v>797</v>
      </c>
      <c r="V7" s="36">
        <v>0.46</v>
      </c>
      <c r="W7" s="36">
        <v>1732.61</v>
      </c>
      <c r="X7" s="36">
        <v>79.56</v>
      </c>
      <c r="Y7" s="36">
        <v>80.44</v>
      </c>
      <c r="Z7" s="36">
        <v>84.03</v>
      </c>
      <c r="AA7" s="36">
        <v>82.9</v>
      </c>
      <c r="AB7" s="36">
        <v>82.69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1194.71</v>
      </c>
      <c r="BF7" s="36">
        <v>1397.45</v>
      </c>
      <c r="BG7" s="36">
        <v>1065.1600000000001</v>
      </c>
      <c r="BH7" s="36">
        <v>886.59</v>
      </c>
      <c r="BI7" s="36">
        <v>629.02</v>
      </c>
      <c r="BJ7" s="36">
        <v>1868.17</v>
      </c>
      <c r="BK7" s="36">
        <v>1835.56</v>
      </c>
      <c r="BL7" s="36">
        <v>1716.82</v>
      </c>
      <c r="BM7" s="36">
        <v>1554.05</v>
      </c>
      <c r="BN7" s="36">
        <v>1671.86</v>
      </c>
      <c r="BO7" s="36">
        <v>1479.31</v>
      </c>
      <c r="BP7" s="36">
        <v>61.02</v>
      </c>
      <c r="BQ7" s="36">
        <v>60.58</v>
      </c>
      <c r="BR7" s="36">
        <v>64.36</v>
      </c>
      <c r="BS7" s="36">
        <v>62.33</v>
      </c>
      <c r="BT7" s="36">
        <v>62.2</v>
      </c>
      <c r="BU7" s="36">
        <v>55.15</v>
      </c>
      <c r="BV7" s="36">
        <v>52.89</v>
      </c>
      <c r="BW7" s="36">
        <v>51.73</v>
      </c>
      <c r="BX7" s="36">
        <v>53.01</v>
      </c>
      <c r="BY7" s="36">
        <v>50.54</v>
      </c>
      <c r="BZ7" s="36">
        <v>63.5</v>
      </c>
      <c r="CA7" s="36">
        <v>230.07</v>
      </c>
      <c r="CB7" s="36">
        <v>244.24</v>
      </c>
      <c r="CC7" s="36">
        <v>241.02</v>
      </c>
      <c r="CD7" s="36">
        <v>249.79</v>
      </c>
      <c r="CE7" s="36">
        <v>265.86</v>
      </c>
      <c r="CF7" s="36">
        <v>283.05</v>
      </c>
      <c r="CG7" s="36">
        <v>300.52</v>
      </c>
      <c r="CH7" s="36">
        <v>310.47000000000003</v>
      </c>
      <c r="CI7" s="36">
        <v>299.39</v>
      </c>
      <c r="CJ7" s="36">
        <v>320.36</v>
      </c>
      <c r="CK7" s="36">
        <v>253.12</v>
      </c>
      <c r="CL7" s="36">
        <v>29.22</v>
      </c>
      <c r="CM7" s="36">
        <v>32.26</v>
      </c>
      <c r="CN7" s="36">
        <v>31.4</v>
      </c>
      <c r="CO7" s="36">
        <v>31.98</v>
      </c>
      <c r="CP7" s="36">
        <v>32.590000000000003</v>
      </c>
      <c r="CQ7" s="36">
        <v>36.18</v>
      </c>
      <c r="CR7" s="36">
        <v>36.799999999999997</v>
      </c>
      <c r="CS7" s="36">
        <v>36.67</v>
      </c>
      <c r="CT7" s="36">
        <v>36.200000000000003</v>
      </c>
      <c r="CU7" s="36">
        <v>34.74</v>
      </c>
      <c r="CV7" s="36">
        <v>41.06</v>
      </c>
      <c r="CW7" s="36">
        <v>73.55</v>
      </c>
      <c r="CX7" s="36">
        <v>77.97</v>
      </c>
      <c r="CY7" s="36">
        <v>76.13</v>
      </c>
      <c r="CZ7" s="36">
        <v>75.53</v>
      </c>
      <c r="DA7" s="36">
        <v>72.52</v>
      </c>
      <c r="DB7" s="36">
        <v>72.14</v>
      </c>
      <c r="DC7" s="36">
        <v>71.62</v>
      </c>
      <c r="DD7" s="36">
        <v>71.239999999999995</v>
      </c>
      <c r="DE7" s="36">
        <v>71.069999999999993</v>
      </c>
      <c r="DF7" s="36">
        <v>70.14</v>
      </c>
      <c r="DG7" s="36">
        <v>80.39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0.05</v>
      </c>
      <c r="EK7" s="36">
        <v>0.05</v>
      </c>
      <c r="EL7" s="36">
        <v>7.0000000000000007E-2</v>
      </c>
      <c r="EM7" s="36">
        <v>0.08</v>
      </c>
      <c r="EN7" s="36">
        <v>0.05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HOSTNAME</cp:lastModifiedBy>
  <dcterms:created xsi:type="dcterms:W3CDTF">2016-02-03T09:05:05Z</dcterms:created>
  <dcterms:modified xsi:type="dcterms:W3CDTF">2016-02-24T06:32:40Z</dcterms:modified>
  <cp:category/>
</cp:coreProperties>
</file>