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7770"/>
  </bookViews>
  <sheets>
    <sheet name="法適用_水道事業" sheetId="4" r:id="rId1"/>
    <sheet name="データ" sheetId="5" state="hidden" r:id="rId2"/>
  </sheets>
  <calcPr calcId="145621" calcMode="manual"/>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<sst xmlns="http://schemas.openxmlformats.org/spreadsheetml/2006/main" count="217" uniqueCount="107">
  <si>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</si>
  <si>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</si>
  <si>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</si>
  <si>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</si>
  <si>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</si>
  <si>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</si>
  <si>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</si>
  <si>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</si>
  <si>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</si>
  <si>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</si>
  <si>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</si>
  <si>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</si>
  <si>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</si>
  <si>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</si>
  <si>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</si>
  <si>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</si>
  <si>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</si>
  <si>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</si>
  <si>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</si>
  <si>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</si>
  <si>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</si>
  <si>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</si>
  <si>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</si>
  <si>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</si>
  <si>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</si>
  <si>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</si>
  <si>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</si>
  <si>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</si>
  <si>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</si>
  <si>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</si>
  <si>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</si>
  <si>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</si>
  <si>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</si>
  <si>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</si>
  <si>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</si>
  <si>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</si>
  <si>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</si>
  <si>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</si>
  <si>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</si>
  <si>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</si>
  <si>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</si>
  <si>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</si>
  <si>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</si>
  <si>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</si>
  <si>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</si>
  <si>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</si>
  <si>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</si>
  <si>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</si>
  <si>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</si>
  <si>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</si>
  <si>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</si>
  <si>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</si>
  <si>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</si>
  <si>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</si>
  <si>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</si>
  <si>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</si>
  <si>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</si>
  <si>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</si>
  <si>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</si>
  <si>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</si>
  <si>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</si>
  <si>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</si>
  <si>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</si>
  <si>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</si>
  <si>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</si>
  <si>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</si>
  <si>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</si>
  <si>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</si>
  <si>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</si>
  <si>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</si>
  <si>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</si>
  <si>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</si>
  <si>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</si>
  <si>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</si>
  <si>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</si>
  <si>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</si>
  <si>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</si>
  <si>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</si>
  <si>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</si>
  <si>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</si>
  <si>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</si>
  <si>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</si>
  <si>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</si>
  <si>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</si>
  <si>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</si>
  <si>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</si>
  <si>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</si>
  <si>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</si>
  <si>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</si>
  <si>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</si>
  <si>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</si>
  <si>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</si>
  <si>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</si>
  <si>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島本町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</si>
  <si>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</si>
  <si>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</si>
  <si>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</si>
  <si>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</si>
  <si>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</si>
  <si>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</si>
  <si>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</si>
  <si>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</si>
  <si>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</si>
  <si>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</si>
  <si>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経常収支比率及び料金回収率は、定期的な漏水調査や漏水個所の修繕え等を行った結果、望ましいとされる１００％以上となっております。
　企業債残高の規模と経営への影響を分析するための指標である企業債残高対給水収益比率については、地方債の借入を抑制した結果、類似団体と比べても下回っております。
　計画に見合った施設で運用できていることから、施設利用率は高くなっております。</t>
    <rPh sb="1" eb="3">
      <t>ケイジョウ</t>
    </rPh>
    <rPh sb="3" eb="5">
      <t>シュウシ</t>
    </rPh>
    <rPh sb="5" eb="7">
      <t>ヒリツ</t>
    </rPh>
    <rPh sb="7" eb="8">
      <t>オヨ</t>
    </rPh>
    <rPh sb="9" eb="11">
      <t>リョウキン</t>
    </rPh>
    <rPh sb="11" eb="13">
      <t>カイシュウ</t>
    </rPh>
    <rPh sb="13" eb="14">
      <t>リツ</t>
    </rPh>
    <rPh sb="16" eb="19">
      <t>テイキテキ</t>
    </rPh>
    <rPh sb="20" eb="22">
      <t>ロウスイ</t>
    </rPh>
    <rPh sb="22" eb="24">
      <t>チョウサ</t>
    </rPh>
    <rPh sb="25" eb="27">
      <t>ロウスイ</t>
    </rPh>
    <rPh sb="27" eb="29">
      <t>カショ</t>
    </rPh>
    <rPh sb="30" eb="32">
      <t>シュウゼン</t>
    </rPh>
    <rPh sb="33" eb="34">
      <t>ナド</t>
    </rPh>
    <rPh sb="35" eb="36">
      <t>オコナ</t>
    </rPh>
    <rPh sb="38" eb="40">
      <t>ケッカ</t>
    </rPh>
    <rPh sb="41" eb="42">
      <t>ノゾ</t>
    </rPh>
    <rPh sb="53" eb="55">
      <t>イジョウ</t>
    </rPh>
    <rPh sb="66" eb="68">
      <t>キギョウ</t>
    </rPh>
    <rPh sb="68" eb="69">
      <t>サイ</t>
    </rPh>
    <rPh sb="69" eb="71">
      <t>ザンダカ</t>
    </rPh>
    <rPh sb="72" eb="74">
      <t>キボ</t>
    </rPh>
    <rPh sb="75" eb="77">
      <t>ケイエイ</t>
    </rPh>
    <rPh sb="79" eb="81">
      <t>エイキョウ</t>
    </rPh>
    <rPh sb="82" eb="84">
      <t>ブンセキ</t>
    </rPh>
    <rPh sb="89" eb="91">
      <t>シヒョウ</t>
    </rPh>
    <rPh sb="94" eb="96">
      <t>キギョウ</t>
    </rPh>
    <rPh sb="96" eb="97">
      <t>サイ</t>
    </rPh>
    <rPh sb="97" eb="99">
      <t>ザンダカ</t>
    </rPh>
    <rPh sb="99" eb="100">
      <t>タイ</t>
    </rPh>
    <rPh sb="100" eb="102">
      <t>キュウスイ</t>
    </rPh>
    <rPh sb="102" eb="104">
      <t>シュウエキ</t>
    </rPh>
    <rPh sb="104" eb="106">
      <t>ヒリツ</t>
    </rPh>
    <rPh sb="112" eb="115">
      <t>チホウサイ</t>
    </rPh>
    <rPh sb="116" eb="118">
      <t>カリイレ</t>
    </rPh>
    <rPh sb="119" eb="121">
      <t>ヨクセイ</t>
    </rPh>
    <rPh sb="123" eb="125">
      <t>ケッカ</t>
    </rPh>
    <rPh sb="126" eb="128">
      <t>ルイジ</t>
    </rPh>
    <rPh sb="128" eb="130">
      <t>ダンタイ</t>
    </rPh>
    <rPh sb="131" eb="132">
      <t>クラ</t>
    </rPh>
    <rPh sb="135" eb="137">
      <t>シタマワ</t>
    </rPh>
    <rPh sb="146" eb="148">
      <t>ケイカク</t>
    </rPh>
    <rPh sb="149" eb="151">
      <t>ミア</t>
    </rPh>
    <rPh sb="153" eb="155">
      <t>シセツ</t>
    </rPh>
    <rPh sb="156" eb="158">
      <t>ウンヨウ</t>
    </rPh>
    <rPh sb="168" eb="170">
      <t>シセツ</t>
    </rPh>
    <rPh sb="170" eb="173">
      <t>リヨウリツ</t>
    </rPh>
    <rPh sb="174" eb="175">
      <t>タカ</t>
    </rPh>
    <phoneticPr fontId="4"/>
  </si>
  <si>
    <t>　経営の健全性・効率性については類似団体と比較しても良いものと考えられますが、法定の耐用年数が超えた管路が多く存在することから、今後も、経営状況を注視しつつ、老朽及び耐震化に向けた布設替えを進めて行くものです。</t>
    <rPh sb="1" eb="3">
      <t>ケイエイ</t>
    </rPh>
    <rPh sb="4" eb="7">
      <t>ケンゼンセイ</t>
    </rPh>
    <rPh sb="8" eb="11">
      <t>コウリツセイ</t>
    </rPh>
    <rPh sb="16" eb="18">
      <t>ルイジ</t>
    </rPh>
    <rPh sb="18" eb="20">
      <t>ダンタイ</t>
    </rPh>
    <rPh sb="21" eb="23">
      <t>ヒカク</t>
    </rPh>
    <rPh sb="26" eb="27">
      <t>ヨ</t>
    </rPh>
    <rPh sb="31" eb="32">
      <t>カンガ</t>
    </rPh>
    <rPh sb="39" eb="41">
      <t>ホウテイ</t>
    </rPh>
    <rPh sb="42" eb="44">
      <t>タイヨウ</t>
    </rPh>
    <rPh sb="44" eb="46">
      <t>ネンスウ</t>
    </rPh>
    <rPh sb="47" eb="48">
      <t>コ</t>
    </rPh>
    <rPh sb="50" eb="52">
      <t>カンロ</t>
    </rPh>
    <rPh sb="53" eb="54">
      <t>オオ</t>
    </rPh>
    <rPh sb="55" eb="57">
      <t>ソンザイ</t>
    </rPh>
    <rPh sb="64" eb="66">
      <t>コンゴ</t>
    </rPh>
    <rPh sb="68" eb="70">
      <t>ケイエイ</t>
    </rPh>
    <rPh sb="70" eb="72">
      <t>ジョウキョウ</t>
    </rPh>
    <rPh sb="73" eb="75">
      <t>チュウシ</t>
    </rPh>
    <rPh sb="79" eb="81">
      <t>ロウキュウ</t>
    </rPh>
    <rPh sb="81" eb="82">
      <t>オヨ</t>
    </rPh>
    <rPh sb="83" eb="86">
      <t>タイシンカ</t>
    </rPh>
    <rPh sb="87" eb="88">
      <t>ム</t>
    </rPh>
    <rPh sb="90" eb="92">
      <t>フセツ</t>
    </rPh>
    <rPh sb="92" eb="93">
      <t>カ</t>
    </rPh>
    <rPh sb="95" eb="96">
      <t>スス</t>
    </rPh>
    <rPh sb="98" eb="99">
      <t>イ</t>
    </rPh>
    <phoneticPr fontId="4"/>
  </si>
  <si>
    <t>　管路経年化率について、類似団体と比べて高く、古い管路が多くなっていますが、有収率が高い等、管路からの漏水が少なかった為、管路の布設替え等の大規模な更新工事をしなくても管路の修繕等の対応で、良好な給水が出来ています。</t>
    <rPh sb="1" eb="3">
      <t>カンロ</t>
    </rPh>
    <rPh sb="38" eb="39">
      <t>ユウ</t>
    </rPh>
    <rPh sb="39" eb="40">
      <t>シュウ</t>
    </rPh>
    <rPh sb="40" eb="41">
      <t>リツ</t>
    </rPh>
    <rPh sb="42" eb="43">
      <t>タカ</t>
    </rPh>
    <rPh sb="44" eb="45">
      <t>ナド</t>
    </rPh>
    <rPh sb="46" eb="48">
      <t>カンロ</t>
    </rPh>
    <rPh sb="51" eb="53">
      <t>ロウスイ</t>
    </rPh>
    <rPh sb="54" eb="55">
      <t>スク</t>
    </rPh>
    <rPh sb="59" eb="60">
      <t>タメ</t>
    </rPh>
    <rPh sb="61" eb="63">
      <t>カンロ</t>
    </rPh>
    <rPh sb="64" eb="66">
      <t>フセツ</t>
    </rPh>
    <rPh sb="66" eb="67">
      <t>カ</t>
    </rPh>
    <rPh sb="68" eb="69">
      <t>ナド</t>
    </rPh>
    <rPh sb="70" eb="73">
      <t>ダイキボ</t>
    </rPh>
    <rPh sb="74" eb="76">
      <t>コウシン</t>
    </rPh>
    <rPh sb="76" eb="78">
      <t>コウジ</t>
    </rPh>
    <rPh sb="84" eb="86">
      <t>カンロ</t>
    </rPh>
    <rPh sb="87" eb="89">
      <t>シュウゼン</t>
    </rPh>
    <rPh sb="89" eb="90">
      <t>ナド</t>
    </rPh>
    <rPh sb="91" eb="93">
      <t>タイオウ</t>
    </rPh>
    <rPh sb="95" eb="97">
      <t>リョウコウ</t>
    </rPh>
    <rPh sb="98" eb="100">
      <t>キュウスイ</t>
    </rPh>
    <rPh sb="101" eb="103">
      <t>デキ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</si>
</sst>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name val="ＭＳ ゴシック"/>
      <family val="3"/>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0.02</c:v>
                </c:pt>
                <c:pt idx="1">
                  <c:v>0.41</c:v>
                </c:pt>
                <c:pt idx="2">
                  <c:v>1.7</c:v>
                </c:pt>
                <c:pt idx="3">
                  <c:v>0.39</c:v>
                </c:pt>
                <c:pt idx="4">
                  <c:v>1</c:v>
                </c:pt>
              </c:numCache>
            </c:numRef>
          </c:val>
        </c:ser>
        <c:dLbls>
          <c:showLegendKey val="0"/>
          <c:showVal val="0"/>
          <c:showCatName val="0"/>
          <c:showSerName val="0"/>
          <c:showPercent val="0"/>
          <c:showBubbleSize val="0"/>
        </c:dLbls>
        <c:gapWidth val="150"/>
        <c:axId val="36713600"/>
        <c:axId val="367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36713600"/>
        <c:axId val="36715904"/>
      </c:lineChart>
      <c:dateAx>
        <c:axId val="36713600"/>
        <c:scaling>
          <c:orientation val="minMax"/>
        </c:scaling>
        <c:delete val="1"/>
        <c:axPos val="b"/>
        <c:numFmt formatCode="ge" sourceLinked="1"/>
        <c:majorTickMark val="none"/>
        <c:minorTickMark val="none"/>
        <c:tickLblPos val="none"/>
        <c:crossAx val="36715904"/>
        <c:crosses val="autoZero"/>
        <c:auto val="1"/>
        <c:lblOffset val="100"/>
        <c:baseTimeUnit val="years"/>
      </c:dateAx>
      <c:valAx>
        <c:axId val="367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75.260000000000005</c:v>
                </c:pt>
                <c:pt idx="1">
                  <c:v>76.88</c:v>
                </c:pt>
                <c:pt idx="2">
                  <c:v>74.78</c:v>
                </c:pt>
                <c:pt idx="3">
                  <c:v>76.959999999999994</c:v>
                </c:pt>
                <c:pt idx="4">
                  <c:v>74.430000000000007</c:v>
                </c:pt>
              </c:numCache>
            </c:numRef>
          </c:val>
        </c:ser>
        <c:dLbls>
          <c:showLegendKey val="0"/>
          <c:showVal val="0"/>
          <c:showCatName val="0"/>
          <c:showSerName val="0"/>
          <c:showPercent val="0"/>
          <c:showBubbleSize val="0"/>
        </c:dLbls>
        <c:gapWidth val="150"/>
        <c:axId val="36616064"/>
        <c:axId val="366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36616064"/>
        <c:axId val="36618240"/>
      </c:lineChart>
      <c:dateAx>
        <c:axId val="36616064"/>
        <c:scaling>
          <c:orientation val="minMax"/>
        </c:scaling>
        <c:delete val="1"/>
        <c:axPos val="b"/>
        <c:numFmt formatCode="ge" sourceLinked="1"/>
        <c:majorTickMark val="none"/>
        <c:minorTickMark val="none"/>
        <c:tickLblPos val="none"/>
        <c:crossAx val="36618240"/>
        <c:crosses val="autoZero"/>
        <c:auto val="1"/>
        <c:lblOffset val="100"/>
        <c:baseTimeUnit val="years"/>
      </c:dateAx>
      <c:valAx>
        <c:axId val="366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93.87</c:v>
                </c:pt>
                <c:pt idx="1">
                  <c:v>91.88</c:v>
                </c:pt>
                <c:pt idx="2">
                  <c:v>94.52</c:v>
                </c:pt>
                <c:pt idx="3">
                  <c:v>93.3</c:v>
                </c:pt>
                <c:pt idx="4">
                  <c:v>95.35</c:v>
                </c:pt>
              </c:numCache>
            </c:numRef>
          </c:val>
        </c:ser>
        <c:dLbls>
          <c:showLegendKey val="0"/>
          <c:showVal val="0"/>
          <c:showCatName val="0"/>
          <c:showSerName val="0"/>
          <c:showPercent val="0"/>
          <c:showBubbleSize val="0"/>
        </c:dLbls>
        <c:gapWidth val="150"/>
        <c:axId val="36644352"/>
        <c:axId val="366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36644352"/>
        <c:axId val="36646272"/>
      </c:lineChart>
      <c:dateAx>
        <c:axId val="36644352"/>
        <c:scaling>
          <c:orientation val="minMax"/>
        </c:scaling>
        <c:delete val="1"/>
        <c:axPos val="b"/>
        <c:numFmt formatCode="ge" sourceLinked="1"/>
        <c:majorTickMark val="none"/>
        <c:minorTickMark val="none"/>
        <c:tickLblPos val="none"/>
        <c:crossAx val="36646272"/>
        <c:crosses val="autoZero"/>
        <c:auto val="1"/>
        <c:lblOffset val="100"/>
        <c:baseTimeUnit val="years"/>
      </c:dateAx>
      <c:valAx>
        <c:axId val="366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124.92</c:v>
                </c:pt>
                <c:pt idx="1">
                  <c:v>115.32</c:v>
                </c:pt>
                <c:pt idx="2">
                  <c:v>101.71</c:v>
                </c:pt>
                <c:pt idx="3">
                  <c:v>109.43</c:v>
                </c:pt>
                <c:pt idx="4">
                  <c:v>122.99</c:v>
                </c:pt>
              </c:numCache>
            </c:numRef>
          </c:val>
        </c:ser>
        <c:dLbls>
          <c:showLegendKey val="0"/>
          <c:showVal val="0"/>
          <c:showCatName val="0"/>
          <c:showSerName val="0"/>
          <c:showPercent val="0"/>
          <c:showBubbleSize val="0"/>
        </c:dLbls>
        <c:gapWidth val="150"/>
        <c:axId val="77372800"/>
        <c:axId val="1003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77372800"/>
        <c:axId val="100374400"/>
      </c:lineChart>
      <c:dateAx>
        <c:axId val="77372800"/>
        <c:scaling>
          <c:orientation val="minMax"/>
        </c:scaling>
        <c:delete val="1"/>
        <c:axPos val="b"/>
        <c:numFmt formatCode="ge" sourceLinked="1"/>
        <c:majorTickMark val="none"/>
        <c:minorTickMark val="none"/>
        <c:tickLblPos val="none"/>
        <c:crossAx val="100374400"/>
        <c:crosses val="autoZero"/>
        <c:auto val="1"/>
        <c:lblOffset val="100"/>
        <c:baseTimeUnit val="years"/>
      </c:dateAx>
      <c:valAx>
        <c:axId val="100374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3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53.88</c:v>
                </c:pt>
                <c:pt idx="1">
                  <c:v>52.97</c:v>
                </c:pt>
                <c:pt idx="2">
                  <c:v>53.21</c:v>
                </c:pt>
                <c:pt idx="3">
                  <c:v>52.19</c:v>
                </c:pt>
                <c:pt idx="4">
                  <c:v>51.69</c:v>
                </c:pt>
              </c:numCache>
            </c:numRef>
          </c:val>
        </c:ser>
        <c:dLbls>
          <c:showLegendKey val="0"/>
          <c:showVal val="0"/>
          <c:showCatName val="0"/>
          <c:showSerName val="0"/>
          <c:showPercent val="0"/>
          <c:showBubbleSize val="0"/>
        </c:dLbls>
        <c:gapWidth val="150"/>
        <c:axId val="116331264"/>
        <c:axId val="1163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16331264"/>
        <c:axId val="116397184"/>
      </c:lineChart>
      <c:dateAx>
        <c:axId val="116331264"/>
        <c:scaling>
          <c:orientation val="minMax"/>
        </c:scaling>
        <c:delete val="1"/>
        <c:axPos val="b"/>
        <c:numFmt formatCode="ge" sourceLinked="1"/>
        <c:majorTickMark val="none"/>
        <c:minorTickMark val="none"/>
        <c:tickLblPos val="none"/>
        <c:crossAx val="116397184"/>
        <c:crosses val="autoZero"/>
        <c:auto val="1"/>
        <c:lblOffset val="100"/>
        <c:baseTimeUnit val="years"/>
      </c:dateAx>
      <c:valAx>
        <c:axId val="1163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16.54</c:v>
                </c:pt>
                <c:pt idx="1">
                  <c:v>32.869999999999997</c:v>
                </c:pt>
                <c:pt idx="2">
                  <c:v>34.19</c:v>
                </c:pt>
                <c:pt idx="3">
                  <c:v>37.369999999999997</c:v>
                </c:pt>
                <c:pt idx="4">
                  <c:v>38.83</c:v>
                </c:pt>
              </c:numCache>
            </c:numRef>
          </c:val>
        </c:ser>
        <c:dLbls>
          <c:showLegendKey val="0"/>
          <c:showVal val="0"/>
          <c:showCatName val="0"/>
          <c:showSerName val="0"/>
          <c:showPercent val="0"/>
          <c:showBubbleSize val="0"/>
        </c:dLbls>
        <c:gapWidth val="150"/>
        <c:axId val="126714624"/>
        <c:axId val="1267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26714624"/>
        <c:axId val="126716544"/>
      </c:lineChart>
      <c:dateAx>
        <c:axId val="126714624"/>
        <c:scaling>
          <c:orientation val="minMax"/>
        </c:scaling>
        <c:delete val="1"/>
        <c:axPos val="b"/>
        <c:numFmt formatCode="ge" sourceLinked="1"/>
        <c:majorTickMark val="none"/>
        <c:minorTickMark val="none"/>
        <c:tickLblPos val="none"/>
        <c:crossAx val="126716544"/>
        <c:crosses val="autoZero"/>
        <c:auto val="1"/>
        <c:lblOffset val="100"/>
        <c:baseTimeUnit val="years"/>
      </c:dateAx>
      <c:valAx>
        <c:axId val="1267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386304"/>
        <c:axId val="363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36386304"/>
        <c:axId val="36388224"/>
      </c:lineChart>
      <c:dateAx>
        <c:axId val="36386304"/>
        <c:scaling>
          <c:orientation val="minMax"/>
        </c:scaling>
        <c:delete val="1"/>
        <c:axPos val="b"/>
        <c:numFmt formatCode="ge" sourceLinked="1"/>
        <c:majorTickMark val="none"/>
        <c:minorTickMark val="none"/>
        <c:tickLblPos val="none"/>
        <c:crossAx val="36388224"/>
        <c:crosses val="autoZero"/>
        <c:auto val="1"/>
        <c:lblOffset val="100"/>
        <c:baseTimeUnit val="years"/>
      </c:dateAx>
      <c:valAx>
        <c:axId val="3638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752.69</c:v>
                </c:pt>
                <c:pt idx="1">
                  <c:v>1919.66</c:v>
                </c:pt>
                <c:pt idx="2">
                  <c:v>1033.98</c:v>
                </c:pt>
                <c:pt idx="3">
                  <c:v>606.69000000000005</c:v>
                </c:pt>
                <c:pt idx="4">
                  <c:v>494.15</c:v>
                </c:pt>
              </c:numCache>
            </c:numRef>
          </c:val>
        </c:ser>
        <c:dLbls>
          <c:showLegendKey val="0"/>
          <c:showVal val="0"/>
          <c:showCatName val="0"/>
          <c:showSerName val="0"/>
          <c:showPercent val="0"/>
          <c:showBubbleSize val="0"/>
        </c:dLbls>
        <c:gapWidth val="150"/>
        <c:axId val="36406400"/>
        <c:axId val="364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36406400"/>
        <c:axId val="36408320"/>
      </c:lineChart>
      <c:dateAx>
        <c:axId val="36406400"/>
        <c:scaling>
          <c:orientation val="minMax"/>
        </c:scaling>
        <c:delete val="1"/>
        <c:axPos val="b"/>
        <c:numFmt formatCode="ge" sourceLinked="1"/>
        <c:majorTickMark val="none"/>
        <c:minorTickMark val="none"/>
        <c:tickLblPos val="none"/>
        <c:crossAx val="36408320"/>
        <c:crosses val="autoZero"/>
        <c:auto val="1"/>
        <c:lblOffset val="100"/>
        <c:baseTimeUnit val="years"/>
      </c:dateAx>
      <c:valAx>
        <c:axId val="36408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72</c:v>
                </c:pt>
                <c:pt idx="1">
                  <c:v>88.32</c:v>
                </c:pt>
                <c:pt idx="2">
                  <c:v>87.83</c:v>
                </c:pt>
                <c:pt idx="3">
                  <c:v>84.11</c:v>
                </c:pt>
                <c:pt idx="4">
                  <c:v>85.67</c:v>
                </c:pt>
              </c:numCache>
            </c:numRef>
          </c:val>
        </c:ser>
        <c:dLbls>
          <c:showLegendKey val="0"/>
          <c:showVal val="0"/>
          <c:showCatName val="0"/>
          <c:showSerName val="0"/>
          <c:showPercent val="0"/>
          <c:showBubbleSize val="0"/>
        </c:dLbls>
        <c:gapWidth val="150"/>
        <c:axId val="36429824"/>
        <c:axId val="364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36429824"/>
        <c:axId val="36431744"/>
      </c:lineChart>
      <c:dateAx>
        <c:axId val="36429824"/>
        <c:scaling>
          <c:orientation val="minMax"/>
        </c:scaling>
        <c:delete val="1"/>
        <c:axPos val="b"/>
        <c:numFmt formatCode="ge" sourceLinked="1"/>
        <c:majorTickMark val="none"/>
        <c:minorTickMark val="none"/>
        <c:tickLblPos val="none"/>
        <c:crossAx val="36431744"/>
        <c:crosses val="autoZero"/>
        <c:auto val="1"/>
        <c:lblOffset val="100"/>
        <c:baseTimeUnit val="years"/>
      </c:dateAx>
      <c:valAx>
        <c:axId val="36431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106.43</c:v>
                </c:pt>
                <c:pt idx="1">
                  <c:v>109.51</c:v>
                </c:pt>
                <c:pt idx="2">
                  <c:v>90</c:v>
                </c:pt>
                <c:pt idx="3">
                  <c:v>102.62</c:v>
                </c:pt>
                <c:pt idx="4">
                  <c:v>120.77</c:v>
                </c:pt>
              </c:numCache>
            </c:numRef>
          </c:val>
        </c:ser>
        <c:dLbls>
          <c:showLegendKey val="0"/>
          <c:showVal val="0"/>
          <c:showCatName val="0"/>
          <c:showSerName val="0"/>
          <c:showPercent val="0"/>
          <c:showBubbleSize val="0"/>
        </c:dLbls>
        <c:gapWidth val="150"/>
        <c:axId val="36576256"/>
        <c:axId val="365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36576256"/>
        <c:axId val="36578432"/>
      </c:lineChart>
      <c:dateAx>
        <c:axId val="36576256"/>
        <c:scaling>
          <c:orientation val="minMax"/>
        </c:scaling>
        <c:delete val="1"/>
        <c:axPos val="b"/>
        <c:numFmt formatCode="ge" sourceLinked="1"/>
        <c:majorTickMark val="none"/>
        <c:minorTickMark val="none"/>
        <c:tickLblPos val="none"/>
        <c:crossAx val="36578432"/>
        <c:crosses val="autoZero"/>
        <c:auto val="1"/>
        <c:lblOffset val="100"/>
        <c:baseTimeUnit val="years"/>
      </c:dateAx>
      <c:valAx>
        <c:axId val="365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164.05</c:v>
                </c:pt>
                <c:pt idx="1">
                  <c:v>148.78</c:v>
                </c:pt>
                <c:pt idx="2">
                  <c:v>180.45</c:v>
                </c:pt>
                <c:pt idx="3">
                  <c:v>161.6</c:v>
                </c:pt>
                <c:pt idx="4">
                  <c:v>135.49</c:v>
                </c:pt>
              </c:numCache>
            </c:numRef>
          </c:val>
        </c:ser>
        <c:dLbls>
          <c:showLegendKey val="0"/>
          <c:showVal val="0"/>
          <c:showCatName val="0"/>
          <c:showSerName val="0"/>
          <c:showPercent val="0"/>
          <c:showBubbleSize val="0"/>
        </c:dLbls>
        <c:gapWidth val="150"/>
        <c:axId val="36588160"/>
        <c:axId val="365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36588160"/>
        <c:axId val="36594432"/>
      </c:lineChart>
      <c:dateAx>
        <c:axId val="36588160"/>
        <c:scaling>
          <c:orientation val="minMax"/>
        </c:scaling>
        <c:delete val="1"/>
        <c:axPos val="b"/>
        <c:numFmt formatCode="ge" sourceLinked="1"/>
        <c:majorTickMark val="none"/>
        <c:minorTickMark val="none"/>
        <c:tickLblPos val="none"/>
        <c:crossAx val="36594432"/>
        <c:crosses val="autoZero"/>
        <c:auto val="1"/>
        <c:lblOffset val="100"/>
        <c:baseTimeUnit val="years"/>
      </c:dateAx>
      <c:valAx>
        <c:axId val="365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大阪府　島本町</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0" t="s">
        <v>1</v>
      </c>
      <c r="C7" s="81"/>
      <c r="D7" s="81"/>
      <c r="E7" s="81"/>
      <c r="F7" s="81"/>
      <c r="G7" s="81"/>
      <c r="H7" s="81"/>
      <c r="I7" s="82"/>
      <c r="J7" s="80" t="s">
        <v>2</v>
      </c>
      <c r="K7" s="81"/>
      <c r="L7" s="81"/>
      <c r="M7" s="81"/>
      <c r="N7" s="81"/>
      <c r="O7" s="81"/>
      <c r="P7" s="81"/>
      <c r="Q7" s="82"/>
      <c r="R7" s="80" t="s">
        <v>3</v>
      </c>
      <c r="S7" s="81"/>
      <c r="T7" s="81"/>
      <c r="U7" s="81"/>
      <c r="V7" s="81"/>
      <c r="W7" s="81"/>
      <c r="X7" s="81"/>
      <c r="Y7" s="82"/>
      <c r="Z7" s="80" t="s">
        <v>4</v>
      </c>
      <c r="AA7" s="81"/>
      <c r="AB7" s="81"/>
      <c r="AC7" s="81"/>
      <c r="AD7" s="81"/>
      <c r="AE7" s="81"/>
      <c r="AF7" s="81"/>
      <c r="AG7" s="82"/>
      <c r="AH7" s="3"/>
      <c r="AI7" s="80" t="s">
        <v>5</v>
      </c>
      <c r="AJ7" s="81"/>
      <c r="AK7" s="81"/>
      <c r="AL7" s="81"/>
      <c r="AM7" s="81"/>
      <c r="AN7" s="81"/>
      <c r="AO7" s="81"/>
      <c r="AP7" s="82"/>
      <c r="AQ7" s="69" t="s">
        <v>6</v>
      </c>
      <c r="AR7" s="69"/>
      <c r="AS7" s="69"/>
      <c r="AT7" s="69"/>
      <c r="AU7" s="69"/>
      <c r="AV7" s="69"/>
      <c r="AW7" s="69"/>
      <c r="AX7" s="69"/>
      <c r="AY7" s="69" t="s">
        <v>7</v>
      </c>
      <c r="AZ7" s="69"/>
      <c r="BA7" s="69"/>
      <c r="BB7" s="69"/>
      <c r="BC7" s="69"/>
      <c r="BD7" s="69"/>
      <c r="BE7" s="69"/>
      <c r="BF7" s="69"/>
      <c r="BG7" s="3"/>
      <c r="BH7" s="3"/>
      <c r="BI7" s="3"/>
      <c r="BJ7" s="3"/>
      <c r="BK7" s="3"/>
      <c r="BL7" s="4" t="s">
        <v>8</v>
      </c>
      <c r="BM7" s="5"/>
      <c r="BN7" s="5"/>
      <c r="BO7" s="5"/>
      <c r="BP7" s="5"/>
      <c r="BQ7" s="5"/>
      <c r="BR7" s="5"/>
      <c r="BS7" s="5"/>
      <c r="BT7" s="5"/>
      <c r="BU7" s="5"/>
      <c r="BV7" s="5"/>
      <c r="BW7" s="5"/>
      <c r="BX7" s="5"/>
      <c r="BY7" s="6"/>
    </row>
    <row r="8" spans="1:78" ht="18.75" customHeight="1" x14ac:dyDescent="0.15">
      <c r="A8" s="2"/>
      <c r="B8" s="72" t="str">
        <f>データ!I6</f>
        <v>法適用</v>
      </c>
      <c r="C8" s="73"/>
      <c r="D8" s="73"/>
      <c r="E8" s="73"/>
      <c r="F8" s="73"/>
      <c r="G8" s="73"/>
      <c r="H8" s="73"/>
      <c r="I8" s="74"/>
      <c r="J8" s="72" t="str">
        <f>データ!J6</f>
        <v>水道事業</v>
      </c>
      <c r="K8" s="73"/>
      <c r="L8" s="73"/>
      <c r="M8" s="73"/>
      <c r="N8" s="73"/>
      <c r="O8" s="73"/>
      <c r="P8" s="73"/>
      <c r="Q8" s="74"/>
      <c r="R8" s="72" t="str">
        <f>データ!K6</f>
        <v>末端給水事業</v>
      </c>
      <c r="S8" s="73"/>
      <c r="T8" s="73"/>
      <c r="U8" s="73"/>
      <c r="V8" s="73"/>
      <c r="W8" s="73"/>
      <c r="X8" s="73"/>
      <c r="Y8" s="74"/>
      <c r="Z8" s="72" t="str">
        <f>データ!L6</f>
        <v>A5</v>
      </c>
      <c r="AA8" s="73"/>
      <c r="AB8" s="73"/>
      <c r="AC8" s="73"/>
      <c r="AD8" s="73"/>
      <c r="AE8" s="73"/>
      <c r="AF8" s="73"/>
      <c r="AG8" s="74"/>
      <c r="AH8" s="3"/>
      <c r="AI8" s="75">
        <f>データ!Q6</f>
        <v>30709</v>
      </c>
      <c r="AJ8" s="76"/>
      <c r="AK8" s="76"/>
      <c r="AL8" s="76"/>
      <c r="AM8" s="76"/>
      <c r="AN8" s="76"/>
      <c r="AO8" s="76"/>
      <c r="AP8" s="77"/>
      <c r="AQ8" s="58">
        <f>データ!R6</f>
        <v>16.809999999999999</v>
      </c>
      <c r="AR8" s="58"/>
      <c r="AS8" s="58"/>
      <c r="AT8" s="58"/>
      <c r="AU8" s="58"/>
      <c r="AV8" s="58"/>
      <c r="AW8" s="58"/>
      <c r="AX8" s="58"/>
      <c r="AY8" s="58">
        <f>データ!S6</f>
        <v>1826.83</v>
      </c>
      <c r="AZ8" s="58"/>
      <c r="BA8" s="58"/>
      <c r="BB8" s="58"/>
      <c r="BC8" s="58"/>
      <c r="BD8" s="58"/>
      <c r="BE8" s="58"/>
      <c r="BF8" s="58"/>
      <c r="BG8" s="3"/>
      <c r="BH8" s="3"/>
      <c r="BI8" s="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c r="J9" s="69" t="s">
        <v>12</v>
      </c>
      <c r="K9" s="69"/>
      <c r="L9" s="69"/>
      <c r="M9" s="69"/>
      <c r="N9" s="69"/>
      <c r="O9" s="69"/>
      <c r="P9" s="69"/>
      <c r="Q9" s="69"/>
      <c r="R9" s="69" t="s">
        <v>13</v>
      </c>
      <c r="S9" s="69"/>
      <c r="T9" s="69"/>
      <c r="U9" s="69"/>
      <c r="V9" s="69"/>
      <c r="W9" s="69"/>
      <c r="X9" s="69"/>
      <c r="Y9" s="69"/>
      <c r="Z9" s="69" t="s">
        <v>14</v>
      </c>
      <c r="AA9" s="69"/>
      <c r="AB9" s="69"/>
      <c r="AC9" s="69"/>
      <c r="AD9" s="69"/>
      <c r="AE9" s="69"/>
      <c r="AF9" s="69"/>
      <c r="AG9" s="69"/>
      <c r="AH9" s="3"/>
      <c r="AI9" s="69" t="s">
        <v>15</v>
      </c>
      <c r="AJ9" s="69"/>
      <c r="AK9" s="69"/>
      <c r="AL9" s="69"/>
      <c r="AM9" s="69"/>
      <c r="AN9" s="69"/>
      <c r="AO9" s="69"/>
      <c r="AP9" s="69"/>
      <c r="AQ9" s="69" t="s">
        <v>16</v>
      </c>
      <c r="AR9" s="69"/>
      <c r="AS9" s="69"/>
      <c r="AT9" s="69"/>
      <c r="AU9" s="69"/>
      <c r="AV9" s="69"/>
      <c r="AW9" s="69"/>
      <c r="AX9" s="69"/>
      <c r="AY9" s="69" t="s">
        <v>17</v>
      </c>
      <c r="AZ9" s="69"/>
      <c r="BA9" s="69"/>
      <c r="BB9" s="69"/>
      <c r="BC9" s="69"/>
      <c r="BD9" s="69"/>
      <c r="BE9" s="69"/>
      <c r="BF9" s="69"/>
      <c r="BG9" s="3"/>
      <c r="BH9" s="3"/>
      <c r="BI9" s="3"/>
      <c r="BJ9" s="3"/>
      <c r="BK9" s="3"/>
      <c r="BL9" s="70" t="s">
        <v>18</v>
      </c>
      <c r="BM9" s="71"/>
      <c r="BN9" s="10" t="s">
        <v>19</v>
      </c>
      <c r="BO9" s="11"/>
      <c r="BP9" s="11"/>
      <c r="BQ9" s="11"/>
      <c r="BR9" s="11"/>
      <c r="BS9" s="11"/>
      <c r="BT9" s="11"/>
      <c r="BU9" s="11"/>
      <c r="BV9" s="11"/>
      <c r="BW9" s="11"/>
      <c r="BX9" s="11"/>
      <c r="BY9" s="12"/>
    </row>
    <row r="10" spans="1:78" ht="18.75" customHeight="1" x14ac:dyDescent="0.15">
      <c r="A10" s="2"/>
      <c r="B10" s="58" t="str">
        <f>データ!M6</f>
        <v>-</v>
      </c>
      <c r="C10" s="58"/>
      <c r="D10" s="58"/>
      <c r="E10" s="58"/>
      <c r="F10" s="58"/>
      <c r="G10" s="58"/>
      <c r="H10" s="58"/>
      <c r="I10" s="58"/>
      <c r="J10" s="58">
        <f>データ!N6</f>
        <v>85.47</v>
      </c>
      <c r="K10" s="58"/>
      <c r="L10" s="58"/>
      <c r="M10" s="58"/>
      <c r="N10" s="58"/>
      <c r="O10" s="58"/>
      <c r="P10" s="58"/>
      <c r="Q10" s="58"/>
      <c r="R10" s="58">
        <f>データ!O6</f>
        <v>99.95</v>
      </c>
      <c r="S10" s="58"/>
      <c r="T10" s="58"/>
      <c r="U10" s="58"/>
      <c r="V10" s="58"/>
      <c r="W10" s="58"/>
      <c r="X10" s="58"/>
      <c r="Y10" s="58"/>
      <c r="Z10" s="66">
        <f>データ!P6</f>
        <v>2872</v>
      </c>
      <c r="AA10" s="66"/>
      <c r="AB10" s="66"/>
      <c r="AC10" s="66"/>
      <c r="AD10" s="66"/>
      <c r="AE10" s="66"/>
      <c r="AF10" s="66"/>
      <c r="AG10" s="66"/>
      <c r="AH10" s="2"/>
      <c r="AI10" s="66">
        <f>データ!T6</f>
        <v>30699</v>
      </c>
      <c r="AJ10" s="66"/>
      <c r="AK10" s="66"/>
      <c r="AL10" s="66"/>
      <c r="AM10" s="66"/>
      <c r="AN10" s="66"/>
      <c r="AO10" s="66"/>
      <c r="AP10" s="66"/>
      <c r="AQ10" s="58">
        <f>データ!U6</f>
        <v>4.05</v>
      </c>
      <c r="AR10" s="58"/>
      <c r="AS10" s="58"/>
      <c r="AT10" s="58"/>
      <c r="AU10" s="58"/>
      <c r="AV10" s="58"/>
      <c r="AW10" s="58"/>
      <c r="AX10" s="58"/>
      <c r="AY10" s="58">
        <f>データ!V6</f>
        <v>7580</v>
      </c>
      <c r="AZ10" s="58"/>
      <c r="BA10" s="58"/>
      <c r="BB10" s="58"/>
      <c r="BC10" s="58"/>
      <c r="BD10" s="58"/>
      <c r="BE10" s="58"/>
      <c r="BF10" s="58"/>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106</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5" t="s">
        <v>34</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7"/>
      <c r="BM60" s="48"/>
      <c r="BN60" s="48"/>
      <c r="BO60" s="48"/>
      <c r="BP60" s="48"/>
      <c r="BQ60" s="48"/>
      <c r="BR60" s="48"/>
      <c r="BS60" s="48"/>
      <c r="BT60" s="48"/>
      <c r="BU60" s="48"/>
      <c r="BV60" s="48"/>
      <c r="BW60" s="48"/>
      <c r="BX60" s="48"/>
      <c r="BY60" s="48"/>
      <c r="BZ60" s="49"/>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4" t="s">
        <v>49</v>
      </c>
      <c r="I3" s="85"/>
      <c r="J3" s="85"/>
      <c r="K3" s="85"/>
      <c r="L3" s="85"/>
      <c r="M3" s="85"/>
      <c r="N3" s="85"/>
      <c r="O3" s="85"/>
      <c r="P3" s="85"/>
      <c r="Q3" s="85"/>
      <c r="R3" s="85"/>
      <c r="S3" s="85"/>
      <c r="T3" s="85"/>
      <c r="U3" s="85"/>
      <c r="V3" s="86"/>
      <c r="W3" s="90" t="s">
        <v>50</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51</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x14ac:dyDescent="0.15">
      <c r="A4" s="26" t="s">
        <v>52</v>
      </c>
      <c r="B4" s="28"/>
      <c r="C4" s="28"/>
      <c r="D4" s="28"/>
      <c r="E4" s="28"/>
      <c r="F4" s="28"/>
      <c r="G4" s="28"/>
      <c r="H4" s="87"/>
      <c r="I4" s="88"/>
      <c r="J4" s="88"/>
      <c r="K4" s="88"/>
      <c r="L4" s="88"/>
      <c r="M4" s="88"/>
      <c r="N4" s="88"/>
      <c r="O4" s="88"/>
      <c r="P4" s="88"/>
      <c r="Q4" s="88"/>
      <c r="R4" s="88"/>
      <c r="S4" s="88"/>
      <c r="T4" s="88"/>
      <c r="U4" s="88"/>
      <c r="V4" s="89"/>
      <c r="W4" s="83" t="s">
        <v>53</v>
      </c>
      <c r="X4" s="83"/>
      <c r="Y4" s="83"/>
      <c r="Z4" s="83"/>
      <c r="AA4" s="83"/>
      <c r="AB4" s="83"/>
      <c r="AC4" s="83"/>
      <c r="AD4" s="83"/>
      <c r="AE4" s="83"/>
      <c r="AF4" s="83"/>
      <c r="AG4" s="83"/>
      <c r="AH4" s="83" t="s">
        <v>54</v>
      </c>
      <c r="AI4" s="83"/>
      <c r="AJ4" s="83"/>
      <c r="AK4" s="83"/>
      <c r="AL4" s="83"/>
      <c r="AM4" s="83"/>
      <c r="AN4" s="83"/>
      <c r="AO4" s="83"/>
      <c r="AP4" s="83"/>
      <c r="AQ4" s="83"/>
      <c r="AR4" s="83"/>
      <c r="AS4" s="83" t="s">
        <v>55</v>
      </c>
      <c r="AT4" s="83"/>
      <c r="AU4" s="83"/>
      <c r="AV4" s="83"/>
      <c r="AW4" s="83"/>
      <c r="AX4" s="83"/>
      <c r="AY4" s="83"/>
      <c r="AZ4" s="83"/>
      <c r="BA4" s="83"/>
      <c r="BB4" s="83"/>
      <c r="BC4" s="83"/>
      <c r="BD4" s="83" t="s">
        <v>56</v>
      </c>
      <c r="BE4" s="83"/>
      <c r="BF4" s="83"/>
      <c r="BG4" s="83"/>
      <c r="BH4" s="83"/>
      <c r="BI4" s="83"/>
      <c r="BJ4" s="83"/>
      <c r="BK4" s="83"/>
      <c r="BL4" s="83"/>
      <c r="BM4" s="83"/>
      <c r="BN4" s="83"/>
      <c r="BO4" s="83" t="s">
        <v>57</v>
      </c>
      <c r="BP4" s="83"/>
      <c r="BQ4" s="83"/>
      <c r="BR4" s="83"/>
      <c r="BS4" s="83"/>
      <c r="BT4" s="83"/>
      <c r="BU4" s="83"/>
      <c r="BV4" s="83"/>
      <c r="BW4" s="83"/>
      <c r="BX4" s="83"/>
      <c r="BY4" s="83"/>
      <c r="BZ4" s="83" t="s">
        <v>58</v>
      </c>
      <c r="CA4" s="83"/>
      <c r="CB4" s="83"/>
      <c r="CC4" s="83"/>
      <c r="CD4" s="83"/>
      <c r="CE4" s="83"/>
      <c r="CF4" s="83"/>
      <c r="CG4" s="83"/>
      <c r="CH4" s="83"/>
      <c r="CI4" s="83"/>
      <c r="CJ4" s="83"/>
      <c r="CK4" s="83" t="s">
        <v>59</v>
      </c>
      <c r="CL4" s="83"/>
      <c r="CM4" s="83"/>
      <c r="CN4" s="83"/>
      <c r="CO4" s="83"/>
      <c r="CP4" s="83"/>
      <c r="CQ4" s="83"/>
      <c r="CR4" s="83"/>
      <c r="CS4" s="83"/>
      <c r="CT4" s="83"/>
      <c r="CU4" s="83"/>
      <c r="CV4" s="83" t="s">
        <v>60</v>
      </c>
      <c r="CW4" s="83"/>
      <c r="CX4" s="83"/>
      <c r="CY4" s="83"/>
      <c r="CZ4" s="83"/>
      <c r="DA4" s="83"/>
      <c r="DB4" s="83"/>
      <c r="DC4" s="83"/>
      <c r="DD4" s="83"/>
      <c r="DE4" s="83"/>
      <c r="DF4" s="83"/>
      <c r="DG4" s="83" t="s">
        <v>61</v>
      </c>
      <c r="DH4" s="83"/>
      <c r="DI4" s="83"/>
      <c r="DJ4" s="83"/>
      <c r="DK4" s="83"/>
      <c r="DL4" s="83"/>
      <c r="DM4" s="83"/>
      <c r="DN4" s="83"/>
      <c r="DO4" s="83"/>
      <c r="DP4" s="83"/>
      <c r="DQ4" s="83"/>
      <c r="DR4" s="83" t="s">
        <v>62</v>
      </c>
      <c r="DS4" s="83"/>
      <c r="DT4" s="83"/>
      <c r="DU4" s="83"/>
      <c r="DV4" s="83"/>
      <c r="DW4" s="83"/>
      <c r="DX4" s="83"/>
      <c r="DY4" s="83"/>
      <c r="DZ4" s="83"/>
      <c r="EA4" s="83"/>
      <c r="EB4" s="83"/>
      <c r="EC4" s="83" t="s">
        <v>63</v>
      </c>
      <c r="ED4" s="83"/>
      <c r="EE4" s="83"/>
      <c r="EF4" s="83"/>
      <c r="EG4" s="83"/>
      <c r="EH4" s="83"/>
      <c r="EI4" s="83"/>
      <c r="EJ4" s="83"/>
      <c r="EK4" s="83"/>
      <c r="EL4" s="83"/>
      <c r="EM4" s="83"/>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273015</v>
      </c>
      <c r="D6" s="31">
        <f t="shared" si="3"/>
        <v>46</v>
      </c>
      <c r="E6" s="31">
        <f t="shared" si="3"/>
        <v>1</v>
      </c>
      <c r="F6" s="31">
        <f t="shared" si="3"/>
        <v>0</v>
      </c>
      <c r="G6" s="31">
        <f t="shared" si="3"/>
        <v>1</v>
      </c>
      <c r="H6" s="31" t="str">
        <f t="shared" si="3"/>
        <v>大阪府　島本町</v>
      </c>
      <c r="I6" s="31" t="str">
        <f t="shared" si="3"/>
        <v>法適用</v>
      </c>
      <c r="J6" s="31" t="str">
        <f t="shared" si="3"/>
        <v>水道事業</v>
      </c>
      <c r="K6" s="31" t="str">
        <f t="shared" si="3"/>
        <v>末端給水事業</v>
      </c>
      <c r="L6" s="31" t="str">
        <f t="shared" si="3"/>
        <v>A5</v>
      </c>
      <c r="M6" s="32" t="str">
        <f t="shared" si="3"/>
        <v>-</v>
      </c>
      <c r="N6" s="32">
        <f t="shared" si="3"/>
        <v>85.47</v>
      </c>
      <c r="O6" s="32">
        <f t="shared" si="3"/>
        <v>99.95</v>
      </c>
      <c r="P6" s="32">
        <f t="shared" si="3"/>
        <v>2872</v>
      </c>
      <c r="Q6" s="32">
        <f t="shared" si="3"/>
        <v>30709</v>
      </c>
      <c r="R6" s="32">
        <f t="shared" si="3"/>
        <v>16.809999999999999</v>
      </c>
      <c r="S6" s="32">
        <f t="shared" si="3"/>
        <v>1826.83</v>
      </c>
      <c r="T6" s="32">
        <f t="shared" si="3"/>
        <v>30699</v>
      </c>
      <c r="U6" s="32">
        <f t="shared" si="3"/>
        <v>4.05</v>
      </c>
      <c r="V6" s="32">
        <f t="shared" si="3"/>
        <v>7580</v>
      </c>
      <c r="W6" s="33">
        <f>IF(W7="",NA(),W7)</f>
        <v>124.92</v>
      </c>
      <c r="X6" s="33">
        <f t="shared" ref="X6:AF6" si="4">IF(X7="",NA(),X7)</f>
        <v>115.32</v>
      </c>
      <c r="Y6" s="33">
        <f t="shared" si="4"/>
        <v>101.71</v>
      </c>
      <c r="Z6" s="33">
        <f t="shared" si="4"/>
        <v>109.43</v>
      </c>
      <c r="AA6" s="33">
        <f t="shared" si="4"/>
        <v>122.99</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752.69</v>
      </c>
      <c r="AT6" s="33">
        <f t="shared" ref="AT6:BB6" si="6">IF(AT7="",NA(),AT7)</f>
        <v>1919.66</v>
      </c>
      <c r="AU6" s="33">
        <f t="shared" si="6"/>
        <v>1033.98</v>
      </c>
      <c r="AV6" s="33">
        <f t="shared" si="6"/>
        <v>606.69000000000005</v>
      </c>
      <c r="AW6" s="33">
        <f t="shared" si="6"/>
        <v>494.15</v>
      </c>
      <c r="AX6" s="33">
        <f t="shared" si="6"/>
        <v>792.56</v>
      </c>
      <c r="AY6" s="33">
        <f t="shared" si="6"/>
        <v>832.37</v>
      </c>
      <c r="AZ6" s="33">
        <f t="shared" si="6"/>
        <v>852.01</v>
      </c>
      <c r="BA6" s="33">
        <f t="shared" si="6"/>
        <v>909.68</v>
      </c>
      <c r="BB6" s="33">
        <f t="shared" si="6"/>
        <v>382.09</v>
      </c>
      <c r="BC6" s="32" t="str">
        <f>IF(BC7="","",IF(BC7="-","【-】","【"&amp;SUBSTITUTE(TEXT(BC7,"#,##0.00"),"-","△")&amp;"】"))</f>
        <v>【264.16】</v>
      </c>
      <c r="BD6" s="33">
        <f>IF(BD7="",NA(),BD7)</f>
        <v>72</v>
      </c>
      <c r="BE6" s="33">
        <f t="shared" ref="BE6:BM6" si="7">IF(BE7="",NA(),BE7)</f>
        <v>88.32</v>
      </c>
      <c r="BF6" s="33">
        <f t="shared" si="7"/>
        <v>87.83</v>
      </c>
      <c r="BG6" s="33">
        <f t="shared" si="7"/>
        <v>84.11</v>
      </c>
      <c r="BH6" s="33">
        <f t="shared" si="7"/>
        <v>85.67</v>
      </c>
      <c r="BI6" s="33">
        <f t="shared" si="7"/>
        <v>403.05</v>
      </c>
      <c r="BJ6" s="33">
        <f t="shared" si="7"/>
        <v>403.15</v>
      </c>
      <c r="BK6" s="33">
        <f t="shared" si="7"/>
        <v>391.4</v>
      </c>
      <c r="BL6" s="33">
        <f t="shared" si="7"/>
        <v>382.65</v>
      </c>
      <c r="BM6" s="33">
        <f t="shared" si="7"/>
        <v>385.06</v>
      </c>
      <c r="BN6" s="32" t="str">
        <f>IF(BN7="","",IF(BN7="-","【-】","【"&amp;SUBSTITUTE(TEXT(BN7,"#,##0.00"),"-","△")&amp;"】"))</f>
        <v>【283.72】</v>
      </c>
      <c r="BO6" s="33">
        <f>IF(BO7="",NA(),BO7)</f>
        <v>106.43</v>
      </c>
      <c r="BP6" s="33">
        <f t="shared" ref="BP6:BX6" si="8">IF(BP7="",NA(),BP7)</f>
        <v>109.51</v>
      </c>
      <c r="BQ6" s="33">
        <f t="shared" si="8"/>
        <v>90</v>
      </c>
      <c r="BR6" s="33">
        <f t="shared" si="8"/>
        <v>102.62</v>
      </c>
      <c r="BS6" s="33">
        <f t="shared" si="8"/>
        <v>120.77</v>
      </c>
      <c r="BT6" s="33">
        <f t="shared" si="8"/>
        <v>97.63</v>
      </c>
      <c r="BU6" s="33">
        <f t="shared" si="8"/>
        <v>94.86</v>
      </c>
      <c r="BV6" s="33">
        <f t="shared" si="8"/>
        <v>95.91</v>
      </c>
      <c r="BW6" s="33">
        <f t="shared" si="8"/>
        <v>96.1</v>
      </c>
      <c r="BX6" s="33">
        <f t="shared" si="8"/>
        <v>99.07</v>
      </c>
      <c r="BY6" s="32" t="str">
        <f>IF(BY7="","",IF(BY7="-","【-】","【"&amp;SUBSTITUTE(TEXT(BY7,"#,##0.00"),"-","△")&amp;"】"))</f>
        <v>【104.60】</v>
      </c>
      <c r="BZ6" s="33">
        <f>IF(BZ7="",NA(),BZ7)</f>
        <v>164.05</v>
      </c>
      <c r="CA6" s="33">
        <f t="shared" ref="CA6:CI6" si="9">IF(CA7="",NA(),CA7)</f>
        <v>148.78</v>
      </c>
      <c r="CB6" s="33">
        <f t="shared" si="9"/>
        <v>180.45</v>
      </c>
      <c r="CC6" s="33">
        <f t="shared" si="9"/>
        <v>161.6</v>
      </c>
      <c r="CD6" s="33">
        <f t="shared" si="9"/>
        <v>135.49</v>
      </c>
      <c r="CE6" s="33">
        <f t="shared" si="9"/>
        <v>172.59</v>
      </c>
      <c r="CF6" s="33">
        <f t="shared" si="9"/>
        <v>179.14</v>
      </c>
      <c r="CG6" s="33">
        <f t="shared" si="9"/>
        <v>179.29</v>
      </c>
      <c r="CH6" s="33">
        <f t="shared" si="9"/>
        <v>178.39</v>
      </c>
      <c r="CI6" s="33">
        <f t="shared" si="9"/>
        <v>173.03</v>
      </c>
      <c r="CJ6" s="32" t="str">
        <f>IF(CJ7="","",IF(CJ7="-","【-】","【"&amp;SUBSTITUTE(TEXT(CJ7,"#,##0.00"),"-","△")&amp;"】"))</f>
        <v>【164.21】</v>
      </c>
      <c r="CK6" s="33">
        <f>IF(CK7="",NA(),CK7)</f>
        <v>75.260000000000005</v>
      </c>
      <c r="CL6" s="33">
        <f t="shared" ref="CL6:CT6" si="10">IF(CL7="",NA(),CL7)</f>
        <v>76.88</v>
      </c>
      <c r="CM6" s="33">
        <f t="shared" si="10"/>
        <v>74.78</v>
      </c>
      <c r="CN6" s="33">
        <f t="shared" si="10"/>
        <v>76.959999999999994</v>
      </c>
      <c r="CO6" s="33">
        <f t="shared" si="10"/>
        <v>74.430000000000007</v>
      </c>
      <c r="CP6" s="33">
        <f t="shared" si="10"/>
        <v>60.17</v>
      </c>
      <c r="CQ6" s="33">
        <f t="shared" si="10"/>
        <v>58.76</v>
      </c>
      <c r="CR6" s="33">
        <f t="shared" si="10"/>
        <v>59.09</v>
      </c>
      <c r="CS6" s="33">
        <f t="shared" si="10"/>
        <v>59.23</v>
      </c>
      <c r="CT6" s="33">
        <f t="shared" si="10"/>
        <v>58.58</v>
      </c>
      <c r="CU6" s="32" t="str">
        <f>IF(CU7="","",IF(CU7="-","【-】","【"&amp;SUBSTITUTE(TEXT(CU7,"#,##0.00"),"-","△")&amp;"】"))</f>
        <v>【59.80】</v>
      </c>
      <c r="CV6" s="33">
        <f>IF(CV7="",NA(),CV7)</f>
        <v>93.87</v>
      </c>
      <c r="CW6" s="33">
        <f t="shared" ref="CW6:DE6" si="11">IF(CW7="",NA(),CW7)</f>
        <v>91.88</v>
      </c>
      <c r="CX6" s="33">
        <f t="shared" si="11"/>
        <v>94.52</v>
      </c>
      <c r="CY6" s="33">
        <f t="shared" si="11"/>
        <v>93.3</v>
      </c>
      <c r="CZ6" s="33">
        <f t="shared" si="11"/>
        <v>95.35</v>
      </c>
      <c r="DA6" s="33">
        <f t="shared" si="11"/>
        <v>85.47</v>
      </c>
      <c r="DB6" s="33">
        <f t="shared" si="11"/>
        <v>84.87</v>
      </c>
      <c r="DC6" s="33">
        <f t="shared" si="11"/>
        <v>85.4</v>
      </c>
      <c r="DD6" s="33">
        <f t="shared" si="11"/>
        <v>85.53</v>
      </c>
      <c r="DE6" s="33">
        <f t="shared" si="11"/>
        <v>85.23</v>
      </c>
      <c r="DF6" s="32" t="str">
        <f>IF(DF7="","",IF(DF7="-","【-】","【"&amp;SUBSTITUTE(TEXT(DF7,"#,##0.00"),"-","△")&amp;"】"))</f>
        <v>【89.78】</v>
      </c>
      <c r="DG6" s="33">
        <f>IF(DG7="",NA(),DG7)</f>
        <v>53.88</v>
      </c>
      <c r="DH6" s="33">
        <f t="shared" ref="DH6:DP6" si="12">IF(DH7="",NA(),DH7)</f>
        <v>52.97</v>
      </c>
      <c r="DI6" s="33">
        <f t="shared" si="12"/>
        <v>53.21</v>
      </c>
      <c r="DJ6" s="33">
        <f t="shared" si="12"/>
        <v>52.19</v>
      </c>
      <c r="DK6" s="33">
        <f t="shared" si="12"/>
        <v>51.69</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16.54</v>
      </c>
      <c r="DS6" s="33">
        <f t="shared" ref="DS6:EA6" si="13">IF(DS7="",NA(),DS7)</f>
        <v>32.869999999999997</v>
      </c>
      <c r="DT6" s="33">
        <f t="shared" si="13"/>
        <v>34.19</v>
      </c>
      <c r="DU6" s="33">
        <f t="shared" si="13"/>
        <v>37.369999999999997</v>
      </c>
      <c r="DV6" s="33">
        <f t="shared" si="13"/>
        <v>38.83</v>
      </c>
      <c r="DW6" s="33">
        <f t="shared" si="13"/>
        <v>6.06</v>
      </c>
      <c r="DX6" s="33">
        <f t="shared" si="13"/>
        <v>6.47</v>
      </c>
      <c r="DY6" s="33">
        <f t="shared" si="13"/>
        <v>7.8</v>
      </c>
      <c r="DZ6" s="33">
        <f t="shared" si="13"/>
        <v>8.39</v>
      </c>
      <c r="EA6" s="33">
        <f t="shared" si="13"/>
        <v>10.09</v>
      </c>
      <c r="EB6" s="32" t="str">
        <f>IF(EB7="","",IF(EB7="-","【-】","【"&amp;SUBSTITUTE(TEXT(EB7,"#,##0.00"),"-","△")&amp;"】"))</f>
        <v>【12.42】</v>
      </c>
      <c r="EC6" s="33">
        <f>IF(EC7="",NA(),EC7)</f>
        <v>0.02</v>
      </c>
      <c r="ED6" s="33">
        <f t="shared" ref="ED6:EL6" si="14">IF(ED7="",NA(),ED7)</f>
        <v>0.41</v>
      </c>
      <c r="EE6" s="33">
        <f t="shared" si="14"/>
        <v>1.7</v>
      </c>
      <c r="EF6" s="33">
        <f t="shared" si="14"/>
        <v>0.39</v>
      </c>
      <c r="EG6" s="33">
        <f t="shared" si="14"/>
        <v>1</v>
      </c>
      <c r="EH6" s="33">
        <f t="shared" si="14"/>
        <v>0.68</v>
      </c>
      <c r="EI6" s="33">
        <f t="shared" si="14"/>
        <v>0.7</v>
      </c>
      <c r="EJ6" s="33">
        <f t="shared" si="14"/>
        <v>0.81</v>
      </c>
      <c r="EK6" s="33">
        <f t="shared" si="14"/>
        <v>0.59</v>
      </c>
      <c r="EL6" s="33">
        <f t="shared" si="14"/>
        <v>0.6</v>
      </c>
      <c r="EM6" s="32" t="str">
        <f>IF(EM7="","",IF(EM7="-","【-】","【"&amp;SUBSTITUTE(TEXT(EM7,"#,##0.00"),"-","△")&amp;"】"))</f>
        <v>【0.78】</v>
      </c>
    </row>
    <row r="7" spans="1:143" s="34" customFormat="1" x14ac:dyDescent="0.15">
      <c r="A7" s="26"/>
      <c r="B7" s="35">
        <v>2014</v>
      </c>
      <c r="C7" s="35">
        <v>273015</v>
      </c>
      <c r="D7" s="35">
        <v>46</v>
      </c>
      <c r="E7" s="35">
        <v>1</v>
      </c>
      <c r="F7" s="35">
        <v>0</v>
      </c>
      <c r="G7" s="35">
        <v>1</v>
      </c>
      <c r="H7" s="35" t="s">
        <v>93</v>
      </c>
      <c r="I7" s="35" t="s">
        <v>94</v>
      </c>
      <c r="J7" s="35" t="s">
        <v>95</v>
      </c>
      <c r="K7" s="35" t="s">
        <v>96</v>
      </c>
      <c r="L7" s="35" t="s">
        <v>97</v>
      </c>
      <c r="M7" s="36" t="s">
        <v>98</v>
      </c>
      <c r="N7" s="36">
        <v>85.47</v>
      </c>
      <c r="O7" s="36">
        <v>99.95</v>
      </c>
      <c r="P7" s="36">
        <v>2872</v>
      </c>
      <c r="Q7" s="36">
        <v>30709</v>
      </c>
      <c r="R7" s="36">
        <v>16.809999999999999</v>
      </c>
      <c r="S7" s="36">
        <v>1826.83</v>
      </c>
      <c r="T7" s="36">
        <v>30699</v>
      </c>
      <c r="U7" s="36">
        <v>4.05</v>
      </c>
      <c r="V7" s="36">
        <v>7580</v>
      </c>
      <c r="W7" s="36">
        <v>124.92</v>
      </c>
      <c r="X7" s="36">
        <v>115.32</v>
      </c>
      <c r="Y7" s="36">
        <v>101.71</v>
      </c>
      <c r="Z7" s="36">
        <v>109.43</v>
      </c>
      <c r="AA7" s="36">
        <v>122.99</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752.69</v>
      </c>
      <c r="AT7" s="36">
        <v>1919.66</v>
      </c>
      <c r="AU7" s="36">
        <v>1033.98</v>
      </c>
      <c r="AV7" s="36">
        <v>606.69000000000005</v>
      </c>
      <c r="AW7" s="36">
        <v>494.15</v>
      </c>
      <c r="AX7" s="36">
        <v>792.56</v>
      </c>
      <c r="AY7" s="36">
        <v>832.37</v>
      </c>
      <c r="AZ7" s="36">
        <v>852.01</v>
      </c>
      <c r="BA7" s="36">
        <v>909.68</v>
      </c>
      <c r="BB7" s="36">
        <v>382.09</v>
      </c>
      <c r="BC7" s="36">
        <v>264.16000000000003</v>
      </c>
      <c r="BD7" s="36">
        <v>72</v>
      </c>
      <c r="BE7" s="36">
        <v>88.32</v>
      </c>
      <c r="BF7" s="36">
        <v>87.83</v>
      </c>
      <c r="BG7" s="36">
        <v>84.11</v>
      </c>
      <c r="BH7" s="36">
        <v>85.67</v>
      </c>
      <c r="BI7" s="36">
        <v>403.05</v>
      </c>
      <c r="BJ7" s="36">
        <v>403.15</v>
      </c>
      <c r="BK7" s="36">
        <v>391.4</v>
      </c>
      <c r="BL7" s="36">
        <v>382.65</v>
      </c>
      <c r="BM7" s="36">
        <v>385.06</v>
      </c>
      <c r="BN7" s="36">
        <v>283.72000000000003</v>
      </c>
      <c r="BO7" s="36">
        <v>106.43</v>
      </c>
      <c r="BP7" s="36">
        <v>109.51</v>
      </c>
      <c r="BQ7" s="36">
        <v>90</v>
      </c>
      <c r="BR7" s="36">
        <v>102.62</v>
      </c>
      <c r="BS7" s="36">
        <v>120.77</v>
      </c>
      <c r="BT7" s="36">
        <v>97.63</v>
      </c>
      <c r="BU7" s="36">
        <v>94.86</v>
      </c>
      <c r="BV7" s="36">
        <v>95.91</v>
      </c>
      <c r="BW7" s="36">
        <v>96.1</v>
      </c>
      <c r="BX7" s="36">
        <v>99.07</v>
      </c>
      <c r="BY7" s="36">
        <v>104.6</v>
      </c>
      <c r="BZ7" s="36">
        <v>164.05</v>
      </c>
      <c r="CA7" s="36">
        <v>148.78</v>
      </c>
      <c r="CB7" s="36">
        <v>180.45</v>
      </c>
      <c r="CC7" s="36">
        <v>161.6</v>
      </c>
      <c r="CD7" s="36">
        <v>135.49</v>
      </c>
      <c r="CE7" s="36">
        <v>172.59</v>
      </c>
      <c r="CF7" s="36">
        <v>179.14</v>
      </c>
      <c r="CG7" s="36">
        <v>179.29</v>
      </c>
      <c r="CH7" s="36">
        <v>178.39</v>
      </c>
      <c r="CI7" s="36">
        <v>173.03</v>
      </c>
      <c r="CJ7" s="36">
        <v>164.21</v>
      </c>
      <c r="CK7" s="36">
        <v>75.260000000000005</v>
      </c>
      <c r="CL7" s="36">
        <v>76.88</v>
      </c>
      <c r="CM7" s="36">
        <v>74.78</v>
      </c>
      <c r="CN7" s="36">
        <v>76.959999999999994</v>
      </c>
      <c r="CO7" s="36">
        <v>74.430000000000007</v>
      </c>
      <c r="CP7" s="36">
        <v>60.17</v>
      </c>
      <c r="CQ7" s="36">
        <v>58.76</v>
      </c>
      <c r="CR7" s="36">
        <v>59.09</v>
      </c>
      <c r="CS7" s="36">
        <v>59.23</v>
      </c>
      <c r="CT7" s="36">
        <v>58.58</v>
      </c>
      <c r="CU7" s="36">
        <v>59.8</v>
      </c>
      <c r="CV7" s="36">
        <v>93.87</v>
      </c>
      <c r="CW7" s="36">
        <v>91.88</v>
      </c>
      <c r="CX7" s="36">
        <v>94.52</v>
      </c>
      <c r="CY7" s="36">
        <v>93.3</v>
      </c>
      <c r="CZ7" s="36">
        <v>95.35</v>
      </c>
      <c r="DA7" s="36">
        <v>85.47</v>
      </c>
      <c r="DB7" s="36">
        <v>84.87</v>
      </c>
      <c r="DC7" s="36">
        <v>85.4</v>
      </c>
      <c r="DD7" s="36">
        <v>85.53</v>
      </c>
      <c r="DE7" s="36">
        <v>85.23</v>
      </c>
      <c r="DF7" s="36">
        <v>89.78</v>
      </c>
      <c r="DG7" s="36">
        <v>53.88</v>
      </c>
      <c r="DH7" s="36">
        <v>52.97</v>
      </c>
      <c r="DI7" s="36">
        <v>53.21</v>
      </c>
      <c r="DJ7" s="36">
        <v>52.19</v>
      </c>
      <c r="DK7" s="36">
        <v>51.69</v>
      </c>
      <c r="DL7" s="36">
        <v>34.47</v>
      </c>
      <c r="DM7" s="36">
        <v>35.53</v>
      </c>
      <c r="DN7" s="36">
        <v>36.36</v>
      </c>
      <c r="DO7" s="36">
        <v>37.340000000000003</v>
      </c>
      <c r="DP7" s="36">
        <v>44.31</v>
      </c>
      <c r="DQ7" s="36">
        <v>46.31</v>
      </c>
      <c r="DR7" s="36">
        <v>16.54</v>
      </c>
      <c r="DS7" s="36">
        <v>32.869999999999997</v>
      </c>
      <c r="DT7" s="36">
        <v>34.19</v>
      </c>
      <c r="DU7" s="36">
        <v>37.369999999999997</v>
      </c>
      <c r="DV7" s="36">
        <v>38.83</v>
      </c>
      <c r="DW7" s="36">
        <v>6.06</v>
      </c>
      <c r="DX7" s="36">
        <v>6.47</v>
      </c>
      <c r="DY7" s="36">
        <v>7.8</v>
      </c>
      <c r="DZ7" s="36">
        <v>8.39</v>
      </c>
      <c r="EA7" s="36">
        <v>10.09</v>
      </c>
      <c r="EB7" s="36">
        <v>12.42</v>
      </c>
      <c r="EC7" s="36">
        <v>0.02</v>
      </c>
      <c r="ED7" s="36">
        <v>0.41</v>
      </c>
      <c r="EE7" s="36">
        <v>1.7</v>
      </c>
      <c r="EF7" s="36">
        <v>0.39</v>
      </c>
      <c r="EG7" s="36">
        <v>1</v>
      </c>
      <c r="EH7" s="36">
        <v>0.68</v>
      </c>
      <c r="EI7" s="36">
        <v>0.7</v>
      </c>
      <c r="EJ7" s="36">
        <v>0.81</v>
      </c>
      <c r="EK7" s="36">
        <v>0.59</v>
      </c>
      <c r="EL7" s="36">
        <v>0.6</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2016-02-10T05:20:18Z</cp:lastPrinted>
  <dcterms:created xsi:type="dcterms:W3CDTF">2016-01-18T04:50:33Z</dcterms:created>
  <dcterms:modified xsi:type="dcterms:W3CDTF">2016-02-23T08:19:02Z</dcterms:modified>
</cp:coreProperties>
</file>