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<sst xmlns="http://schemas.openxmlformats.org/spreadsheetml/2006/main" count="231" uniqueCount="111">
  <si>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</si>
  <si>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</si>
  <si>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</si>
  <si>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</si>
  <si>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</si>
  <si>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</si>
  <si>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</si>
  <si>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</si>
  <si>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</si>
  <si>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</si>
  <si>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</si>
  <si>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</si>
  <si>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</si>
  <si>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</si>
  <si>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</si>
  <si>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</si>
  <si>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</si>
  <si>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</si>
  <si>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</si>
  <si>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</si>
  <si>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</si>
  <si>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</si>
  <si>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</si>
  <si>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</si>
  <si>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</si>
  <si>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</si>
  <si>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</si>
  <si>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</si>
  <si>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</si>
  <si>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</si>
  <si>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</si>
  <si>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</si>
  <si>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</si>
  <si>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</si>
  <si>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</si>
  <si>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</si>
  <si>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</si>
  <si>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</si>
  <si>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</si>
  <si>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</si>
  <si>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</si>
  <si>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</si>
  <si>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</si>
  <si>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</si>
  <si>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</si>
  <si>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</si>
  <si>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</si>
  <si>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</si>
  <si>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</si>
  <si>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</si>
  <si>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</si>
  <si>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</si>
  <si>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</si>
  <si>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</si>
  <si>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</si>
  <si>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</si>
  <si>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</si>
  <si>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</si>
  <si>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</si>
  <si>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</si>
  <si>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</si>
  <si>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</si>
  <si>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</si>
  <si>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</si>
  <si>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</si>
  <si>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</si>
  <si>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</si>
  <si>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</si>
  <si>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</si>
  <si>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</si>
  <si>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</si>
  <si>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</si>
  <si>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</si>
  <si>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</si>
  <si>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</si>
  <si>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</si>
  <si>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</si>
  <si>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</si>
  <si>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</si>
  <si>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</si>
  <si>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</si>
  <si>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</si>
  <si>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</si>
  <si>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</si>
  <si>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</si>
  <si>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</si>
  <si>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</si>
  <si>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</si>
  <si>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</si>
  <si>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</si>
  <si>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</si>
  <si>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</si>
  <si>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</si>
  <si>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</si>
  <si>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</si>
  <si>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</si>
  <si>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高石市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</si>
  <si>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</si>
  <si>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</si>
  <si>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</si>
  <si>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</si>
  <si>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</si>
  <si>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</si>
  <si>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</si>
  <si>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</si>
  <si>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</si>
  <si>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</si>
  <si>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</si>
  <si>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使用料のみでは下水道事業費を賄うことができない状況となっており、一般会計から基準外の繰入金を得ている。今後、繰入金については基準内に留めるよう、経費の削減や下水道使用料の見直し等により、適正な下水道使用料とするよう努めて参りたい。
　また今後ポンプ場施設や管路などの下水道施設の老朽化に対応するため長寿命化を進めていく必要があり、公営企業法の適用により、下水道施設の状況を把握し、健全な下水道事業を進めていく必要がある。
</t>
    <rPh sb="55" eb="57">
      <t>コンゴ</t>
    </rPh>
    <rPh sb="58" eb="60">
      <t>クリイレ</t>
    </rPh>
    <rPh sb="60" eb="61">
      <t>キン</t>
    </rPh>
    <rPh sb="66" eb="69">
      <t>キジュンナイ</t>
    </rPh>
    <rPh sb="70" eb="71">
      <t>トド</t>
    </rPh>
    <rPh sb="76" eb="78">
      <t>ケイヒ</t>
    </rPh>
    <rPh sb="79" eb="81">
      <t>サクゲン</t>
    </rPh>
    <rPh sb="82" eb="85">
      <t>ゲスイドウ</t>
    </rPh>
    <rPh sb="85" eb="88">
      <t>シヨウリョウ</t>
    </rPh>
    <rPh sb="89" eb="91">
      <t>ミナオ</t>
    </rPh>
    <rPh sb="92" eb="93">
      <t>トウ</t>
    </rPh>
    <rPh sb="123" eb="125">
      <t>コンゴ</t>
    </rPh>
    <rPh sb="128" eb="129">
      <t>ジョウ</t>
    </rPh>
    <rPh sb="129" eb="131">
      <t>シセツ</t>
    </rPh>
    <rPh sb="132" eb="134">
      <t>カンロ</t>
    </rPh>
    <rPh sb="137" eb="140">
      <t>ゲスイドウ</t>
    </rPh>
    <rPh sb="140" eb="142">
      <t>シセツ</t>
    </rPh>
    <rPh sb="143" eb="146">
      <t>ロウキュウカ</t>
    </rPh>
    <rPh sb="147" eb="149">
      <t>タイオウ</t>
    </rPh>
    <rPh sb="153" eb="154">
      <t>チョウ</t>
    </rPh>
    <rPh sb="154" eb="157">
      <t>ジュミョウカ</t>
    </rPh>
    <rPh sb="158" eb="159">
      <t>スス</t>
    </rPh>
    <rPh sb="163" eb="165">
      <t>ヒツヨウ</t>
    </rPh>
    <rPh sb="169" eb="171">
      <t>コウエイ</t>
    </rPh>
    <rPh sb="171" eb="173">
      <t>キギョウ</t>
    </rPh>
    <rPh sb="173" eb="174">
      <t>ホウ</t>
    </rPh>
    <rPh sb="175" eb="177">
      <t>テキヨウ</t>
    </rPh>
    <rPh sb="181" eb="184">
      <t>ゲスイドウ</t>
    </rPh>
    <rPh sb="184" eb="186">
      <t>シセツ</t>
    </rPh>
    <rPh sb="187" eb="189">
      <t>ジョウキョウ</t>
    </rPh>
    <rPh sb="190" eb="192">
      <t>ハアク</t>
    </rPh>
    <rPh sb="194" eb="196">
      <t>ケンゼン</t>
    </rPh>
    <rPh sb="197" eb="200">
      <t>ゲスイドウ</t>
    </rPh>
    <rPh sb="200" eb="202">
      <t>ジギョウ</t>
    </rPh>
    <rPh sb="203" eb="204">
      <t>スス</t>
    </rPh>
    <rPh sb="208" eb="210">
      <t>ヒツヨウ</t>
    </rPh>
    <phoneticPr fontId="4"/>
  </si>
  <si>
    <t>　①収益的収支比率、④企業債残高対事業規模比率、⑤経費回収率、⑥汚水処理原価において前年度までの数値と乖離がみられるが、これは平成26年4月より高石市・和泉市・泉大津市の一部事務組合である泉北環境整備施設組合が管理していた区域の移管が行われたことに伴うものである。
　同組合が要した地方債の元利償還金等は本市下水道事業が同組合に負担金として支出しているもので、決算統計上、地方債元利償還金として取り扱っていない。
　同組合への負担金を地方債償還金として算定した場合、いずれも前年度と同程度の数値（①収益的収支比率57.43%、④企業債残高対事業規模比率845.42%、⑤経費回収率103.84%、⑥汚水処理原価141.70%）となり、組合から区域の移管を受けた26年度以降も、実質的には経営状況としては前年度以前から大きく変化していない。
　なお、類似団体平均値と比較すると、④企業債残高対事業規模比率、⑤経費回収率、⑥汚水処理原価は良好であるが、①収益的収支比率が100%を下回っていることから、今後とも経費削減に努め、また適正な下水道使用料徴収に努めることが必要である。
　また、⑧水洗化率について、24年度以前は類似団体の平均値を下回っていたが、水洗便所改造助成金制度等により水洗化率が上昇し、25年度から類似団体の平均値を上回る結果となっている。今後も引き続き水洗化を推進し、水洗化率の増加を図りたい。
　なお、⑦施設利用率について、本市では処理施設を保有していないため、当該値はない。</t>
    <rPh sb="63" eb="65">
      <t>ヘイセイ</t>
    </rPh>
    <rPh sb="67" eb="68">
      <t>ネン</t>
    </rPh>
    <rPh sb="69" eb="70">
      <t>ガツ</t>
    </rPh>
    <rPh sb="72" eb="75">
      <t>タカイシシ</t>
    </rPh>
    <rPh sb="76" eb="79">
      <t>イズミシ</t>
    </rPh>
    <rPh sb="80" eb="84">
      <t>イズミオオツシ</t>
    </rPh>
    <rPh sb="85" eb="87">
      <t>イチブ</t>
    </rPh>
    <rPh sb="87" eb="89">
      <t>ジム</t>
    </rPh>
    <rPh sb="89" eb="91">
      <t>クミアイ</t>
    </rPh>
    <rPh sb="94" eb="96">
      <t>センボク</t>
    </rPh>
    <rPh sb="96" eb="98">
      <t>カンキョウ</t>
    </rPh>
    <rPh sb="98" eb="100">
      <t>セイビ</t>
    </rPh>
    <rPh sb="100" eb="102">
      <t>シセツ</t>
    </rPh>
    <rPh sb="102" eb="104">
      <t>クミアイ</t>
    </rPh>
    <rPh sb="105" eb="107">
      <t>カンリ</t>
    </rPh>
    <rPh sb="111" eb="113">
      <t>クイキ</t>
    </rPh>
    <rPh sb="114" eb="116">
      <t>イカン</t>
    </rPh>
    <rPh sb="117" eb="118">
      <t>オコナ</t>
    </rPh>
    <rPh sb="124" eb="125">
      <t>トモナ</t>
    </rPh>
    <rPh sb="134" eb="137">
      <t>ドウクミアイ</t>
    </rPh>
    <rPh sb="138" eb="139">
      <t>ヨウ</t>
    </rPh>
    <rPh sb="141" eb="144">
      <t>チホウサイ</t>
    </rPh>
    <rPh sb="145" eb="147">
      <t>ガンリ</t>
    </rPh>
    <rPh sb="147" eb="150">
      <t>ショウカンキン</t>
    </rPh>
    <rPh sb="150" eb="151">
      <t>トウ</t>
    </rPh>
    <rPh sb="152" eb="153">
      <t>ホン</t>
    </rPh>
    <rPh sb="153" eb="154">
      <t>シ</t>
    </rPh>
    <rPh sb="154" eb="157">
      <t>ゲスイドウ</t>
    </rPh>
    <rPh sb="157" eb="159">
      <t>ジギョウ</t>
    </rPh>
    <rPh sb="160" eb="163">
      <t>ドウクミアイ</t>
    </rPh>
    <rPh sb="164" eb="167">
      <t>フタンキン</t>
    </rPh>
    <rPh sb="170" eb="172">
      <t>シシュツ</t>
    </rPh>
    <rPh sb="180" eb="182">
      <t>ケッサン</t>
    </rPh>
    <rPh sb="182" eb="184">
      <t>トウケイ</t>
    </rPh>
    <rPh sb="184" eb="185">
      <t>ジョウ</t>
    </rPh>
    <rPh sb="186" eb="189">
      <t>チホウサイ</t>
    </rPh>
    <rPh sb="189" eb="191">
      <t>ガンリ</t>
    </rPh>
    <rPh sb="191" eb="194">
      <t>ショウカンキン</t>
    </rPh>
    <rPh sb="197" eb="198">
      <t>ト</t>
    </rPh>
    <rPh sb="199" eb="200">
      <t>アツカ</t>
    </rPh>
    <rPh sb="208" eb="211">
      <t>ドウクミアイ</t>
    </rPh>
    <rPh sb="213" eb="216">
      <t>フタンキン</t>
    </rPh>
    <rPh sb="217" eb="220">
      <t>チホウサイ</t>
    </rPh>
    <rPh sb="220" eb="222">
      <t>ショウカン</t>
    </rPh>
    <rPh sb="222" eb="223">
      <t>キン</t>
    </rPh>
    <rPh sb="226" eb="228">
      <t>サンテイ</t>
    </rPh>
    <rPh sb="230" eb="232">
      <t>バアイ</t>
    </rPh>
    <rPh sb="249" eb="252">
      <t>シュウエキテキ</t>
    </rPh>
    <rPh sb="252" eb="254">
      <t>シュウシ</t>
    </rPh>
    <rPh sb="254" eb="256">
      <t>ヒリツ</t>
    </rPh>
    <rPh sb="264" eb="266">
      <t>キギョウ</t>
    </rPh>
    <rPh sb="266" eb="267">
      <t>サイ</t>
    </rPh>
    <rPh sb="267" eb="269">
      <t>ザンダカ</t>
    </rPh>
    <rPh sb="269" eb="270">
      <t>タイ</t>
    </rPh>
    <rPh sb="270" eb="272">
      <t>ジギョウ</t>
    </rPh>
    <rPh sb="272" eb="274">
      <t>キボ</t>
    </rPh>
    <rPh sb="274" eb="276">
      <t>ヒリツ</t>
    </rPh>
    <rPh sb="285" eb="287">
      <t>ケイヒ</t>
    </rPh>
    <rPh sb="287" eb="289">
      <t>カイシュウ</t>
    </rPh>
    <rPh sb="289" eb="290">
      <t>リツ</t>
    </rPh>
    <rPh sb="299" eb="301">
      <t>オスイ</t>
    </rPh>
    <rPh sb="301" eb="303">
      <t>ショリ</t>
    </rPh>
    <rPh sb="303" eb="305">
      <t>ゲンカ</t>
    </rPh>
    <rPh sb="317" eb="319">
      <t>クミアイ</t>
    </rPh>
    <rPh sb="321" eb="323">
      <t>クイキ</t>
    </rPh>
    <rPh sb="324" eb="326">
      <t>イカン</t>
    </rPh>
    <rPh sb="327" eb="328">
      <t>ウ</t>
    </rPh>
    <rPh sb="332" eb="333">
      <t>ネン</t>
    </rPh>
    <rPh sb="333" eb="334">
      <t>ド</t>
    </rPh>
    <rPh sb="334" eb="336">
      <t>イコウ</t>
    </rPh>
    <rPh sb="338" eb="341">
      <t>ジッシツテキ</t>
    </rPh>
    <rPh sb="343" eb="345">
      <t>ケイエイ</t>
    </rPh>
    <rPh sb="345" eb="347">
      <t>ジョウキョウ</t>
    </rPh>
    <rPh sb="351" eb="354">
      <t>ゼンネンド</t>
    </rPh>
    <rPh sb="354" eb="356">
      <t>イゼン</t>
    </rPh>
    <rPh sb="358" eb="359">
      <t>オオ</t>
    </rPh>
    <rPh sb="361" eb="363">
      <t>ヘンカ</t>
    </rPh>
    <rPh sb="389" eb="391">
      <t>キギョウ</t>
    </rPh>
    <rPh sb="391" eb="392">
      <t>サイ</t>
    </rPh>
    <rPh sb="392" eb="394">
      <t>ザンダカ</t>
    </rPh>
    <rPh sb="394" eb="395">
      <t>タイ</t>
    </rPh>
    <rPh sb="395" eb="397">
      <t>ジギョウ</t>
    </rPh>
    <rPh sb="397" eb="399">
      <t>キボ</t>
    </rPh>
    <rPh sb="399" eb="401">
      <t>ヒリツ</t>
    </rPh>
    <rPh sb="403" eb="405">
      <t>ケイヒ</t>
    </rPh>
    <rPh sb="405" eb="407">
      <t>カイシュウ</t>
    </rPh>
    <rPh sb="407" eb="408">
      <t>リツ</t>
    </rPh>
    <rPh sb="410" eb="412">
      <t>オスイ</t>
    </rPh>
    <rPh sb="412" eb="414">
      <t>ショリ</t>
    </rPh>
    <rPh sb="414" eb="416">
      <t>ゲンカ</t>
    </rPh>
    <rPh sb="417" eb="419">
      <t>リョウコウ</t>
    </rPh>
    <rPh sb="425" eb="428">
      <t>シュウエキテキ</t>
    </rPh>
    <rPh sb="428" eb="430">
      <t>シュウシ</t>
    </rPh>
    <rPh sb="430" eb="432">
      <t>ヒリツ</t>
    </rPh>
    <rPh sb="438" eb="440">
      <t>シタマワ</t>
    </rPh>
    <rPh sb="449" eb="451">
      <t>コンゴ</t>
    </rPh>
    <rPh sb="453" eb="455">
      <t>ケイヒ</t>
    </rPh>
    <rPh sb="455" eb="457">
      <t>サクゲン</t>
    </rPh>
    <rPh sb="458" eb="459">
      <t>ツト</t>
    </rPh>
    <rPh sb="463" eb="465">
      <t>テキセイ</t>
    </rPh>
    <rPh sb="466" eb="469">
      <t>ゲスイドウ</t>
    </rPh>
    <rPh sb="469" eb="472">
      <t>シヨウリョウ</t>
    </rPh>
    <rPh sb="472" eb="474">
      <t>チョウシュウ</t>
    </rPh>
    <rPh sb="475" eb="476">
      <t>ツト</t>
    </rPh>
    <rPh sb="481" eb="483">
      <t>ヒツヨウ</t>
    </rPh>
    <rPh sb="493" eb="496">
      <t>スイセンカ</t>
    </rPh>
    <rPh sb="496" eb="497">
      <t>リツ</t>
    </rPh>
    <rPh sb="504" eb="505">
      <t>ネン</t>
    </rPh>
    <rPh sb="505" eb="506">
      <t>ド</t>
    </rPh>
    <rPh sb="506" eb="508">
      <t>イゼン</t>
    </rPh>
    <rPh sb="509" eb="511">
      <t>ルイジ</t>
    </rPh>
    <rPh sb="511" eb="513">
      <t>ダンタイ</t>
    </rPh>
    <rPh sb="514" eb="516">
      <t>ヘイキン</t>
    </rPh>
    <rPh sb="516" eb="517">
      <t>チ</t>
    </rPh>
    <rPh sb="518" eb="520">
      <t>シタマワ</t>
    </rPh>
    <rPh sb="526" eb="528">
      <t>スイセン</t>
    </rPh>
    <rPh sb="528" eb="530">
      <t>ベンジョ</t>
    </rPh>
    <rPh sb="530" eb="532">
      <t>カイゾウ</t>
    </rPh>
    <rPh sb="532" eb="535">
      <t>ジョセイキン</t>
    </rPh>
    <rPh sb="535" eb="537">
      <t>セイド</t>
    </rPh>
    <rPh sb="537" eb="538">
      <t>トウ</t>
    </rPh>
    <rPh sb="541" eb="544">
      <t>スイセンカ</t>
    </rPh>
    <rPh sb="544" eb="545">
      <t>リツ</t>
    </rPh>
    <rPh sb="546" eb="548">
      <t>ジョウショウ</t>
    </rPh>
    <rPh sb="552" eb="553">
      <t>ネン</t>
    </rPh>
    <rPh sb="553" eb="554">
      <t>ド</t>
    </rPh>
    <rPh sb="556" eb="558">
      <t>ルイジ</t>
    </rPh>
    <rPh sb="558" eb="560">
      <t>ダンタイ</t>
    </rPh>
    <rPh sb="561" eb="564">
      <t>ヘイキンチ</t>
    </rPh>
    <rPh sb="565" eb="567">
      <t>ウワマワ</t>
    </rPh>
    <rPh sb="568" eb="570">
      <t>ケッカ</t>
    </rPh>
    <rPh sb="592" eb="595">
      <t>スイセンカ</t>
    </rPh>
    <rPh sb="595" eb="596">
      <t>リツ</t>
    </rPh>
    <rPh sb="597" eb="599">
      <t>ゾウカ</t>
    </rPh>
    <rPh sb="600" eb="601">
      <t>ハカ</t>
    </rPh>
    <rPh sb="611" eb="613">
      <t>シセツ</t>
    </rPh>
    <rPh sb="613" eb="615">
      <t>リヨウ</t>
    </rPh>
    <rPh sb="615" eb="616">
      <t>リツ</t>
    </rPh>
    <rPh sb="621" eb="622">
      <t>ホン</t>
    </rPh>
    <rPh sb="622" eb="623">
      <t>シ</t>
    </rPh>
    <rPh sb="625" eb="627">
      <t>ショリ</t>
    </rPh>
    <rPh sb="627" eb="629">
      <t>シセツ</t>
    </rPh>
    <rPh sb="631" eb="632">
      <t>ユウ</t>
    </rPh>
    <rPh sb="640" eb="642">
      <t>トウガイ</t>
    </rPh>
    <rPh sb="642" eb="643">
      <t>チ</t>
    </rPh>
    <phoneticPr fontId="4"/>
  </si>
  <si>
    <t xml:space="preserve">　平成26年4月以前より本市が管理している区域については、供用開始が平成2年からであり、管渠更新の必要が無く、管渠の老朽化対策は講じていない。
　また、組合から移管を受けた区域については、昭和43年より供用を開始しているため、平成26年度は管渠の老朽化状況の把握に努めた。
　なお、羽衣ポンプ場については、長寿命化計画を策定し、老朽化対策工事を行っている。
</t>
    <rPh sb="15" eb="17">
      <t>カンリ</t>
    </rPh>
    <rPh sb="21" eb="23">
      <t>クイキ</t>
    </rPh>
    <rPh sb="29" eb="31">
      <t>キョウヨウ</t>
    </rPh>
    <rPh sb="31" eb="33">
      <t>カイシ</t>
    </rPh>
    <rPh sb="34" eb="36">
      <t>ヘイセイ</t>
    </rPh>
    <rPh sb="37" eb="38">
      <t>ネン</t>
    </rPh>
    <rPh sb="44" eb="46">
      <t>カンキョ</t>
    </rPh>
    <rPh sb="46" eb="48">
      <t>コウシン</t>
    </rPh>
    <rPh sb="49" eb="51">
      <t>ヒツヨウ</t>
    </rPh>
    <rPh sb="52" eb="53">
      <t>ナ</t>
    </rPh>
    <rPh sb="76" eb="78">
      <t>クミアイ</t>
    </rPh>
    <rPh sb="80" eb="82">
      <t>イカン</t>
    </rPh>
    <rPh sb="83" eb="84">
      <t>ウ</t>
    </rPh>
    <rPh sb="86" eb="88">
      <t>クイキ</t>
    </rPh>
    <rPh sb="94" eb="96">
      <t>ショウワ</t>
    </rPh>
    <rPh sb="120" eb="122">
      <t>カンキョ</t>
    </rPh>
    <rPh sb="123" eb="126">
      <t>ロウキュウカ</t>
    </rPh>
    <rPh sb="126" eb="128">
      <t>ジョウキョウ</t>
    </rPh>
    <rPh sb="129" eb="131">
      <t>ハアク</t>
    </rPh>
    <rPh sb="132" eb="133">
      <t>ツト</t>
    </rPh>
    <rPh sb="141" eb="143">
      <t>ハゴロモ</t>
    </rPh>
    <rPh sb="146" eb="147">
      <t>ジョウ</t>
    </rPh>
    <rPh sb="157" eb="159">
      <t>ケイカク</t>
    </rPh>
    <rPh sb="160" eb="162">
      <t>サクテイ</t>
    </rPh>
    <rPh sb="164" eb="167">
      <t>ロウキュウカ</t>
    </rPh>
    <rPh sb="167" eb="169">
      <t>タイサク</t>
    </rPh>
    <rPh sb="169" eb="171">
      <t>コウジ</t>
    </rPh>
    <rPh sb="172" eb="1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</si>
</sst>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114944"/>
        <c:axId val="160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60114944"/>
        <c:axId val="160121216"/>
      </c:lineChart>
      <c:dateAx>
        <c:axId val="160114944"/>
        <c:scaling>
          <c:orientation val="minMax"/>
        </c:scaling>
        <c:delete val="1"/>
        <c:axPos val="b"/>
        <c:numFmt formatCode="ge" sourceLinked="1"/>
        <c:majorTickMark val="none"/>
        <c:minorTickMark val="none"/>
        <c:tickLblPos val="none"/>
        <c:crossAx val="160121216"/>
        <c:crosses val="autoZero"/>
        <c:auto val="1"/>
        <c:lblOffset val="100"/>
        <c:baseTimeUnit val="years"/>
      </c:dateAx>
      <c:valAx>
        <c:axId val="160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14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965568"/>
        <c:axId val="1639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3965568"/>
        <c:axId val="163967744"/>
      </c:lineChart>
      <c:dateAx>
        <c:axId val="163965568"/>
        <c:scaling>
          <c:orientation val="minMax"/>
        </c:scaling>
        <c:delete val="1"/>
        <c:axPos val="b"/>
        <c:numFmt formatCode="ge" sourceLinked="1"/>
        <c:majorTickMark val="none"/>
        <c:minorTickMark val="none"/>
        <c:tickLblPos val="none"/>
        <c:crossAx val="163967744"/>
        <c:crosses val="autoZero"/>
        <c:auto val="1"/>
        <c:lblOffset val="100"/>
        <c:baseTimeUnit val="years"/>
      </c:dateAx>
      <c:valAx>
        <c:axId val="1639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87.84</c:v>
                </c:pt>
                <c:pt idx="1">
                  <c:v>87.91</c:v>
                </c:pt>
                <c:pt idx="2">
                  <c:v>89.13</c:v>
                </c:pt>
                <c:pt idx="3">
                  <c:v>91.73</c:v>
                </c:pt>
                <c:pt idx="4">
                  <c:v>92.3</c:v>
                </c:pt>
              </c:numCache>
            </c:numRef>
          </c:val>
        </c:ser>
        <c:dLbls>
          <c:showLegendKey val="0"/>
          <c:showVal val="0"/>
          <c:showCatName val="0"/>
          <c:showSerName val="0"/>
          <c:showPercent val="0"/>
          <c:showBubbleSize val="0"/>
        </c:dLbls>
        <c:gapWidth val="150"/>
        <c:axId val="164194560"/>
        <c:axId val="1641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164194560"/>
        <c:axId val="164196736"/>
      </c:lineChart>
      <c:dateAx>
        <c:axId val="164194560"/>
        <c:scaling>
          <c:orientation val="minMax"/>
        </c:scaling>
        <c:delete val="1"/>
        <c:axPos val="b"/>
        <c:numFmt formatCode="ge" sourceLinked="1"/>
        <c:majorTickMark val="none"/>
        <c:minorTickMark val="none"/>
        <c:tickLblPos val="none"/>
        <c:crossAx val="164196736"/>
        <c:crosses val="autoZero"/>
        <c:auto val="1"/>
        <c:lblOffset val="100"/>
        <c:baseTimeUnit val="years"/>
      </c:dateAx>
      <c:valAx>
        <c:axId val="1641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64.09</c:v>
                </c:pt>
                <c:pt idx="1">
                  <c:v>57.85</c:v>
                </c:pt>
                <c:pt idx="2">
                  <c:v>55.51</c:v>
                </c:pt>
                <c:pt idx="3">
                  <c:v>57.8</c:v>
                </c:pt>
                <c:pt idx="4">
                  <c:v>68.5</c:v>
                </c:pt>
              </c:numCache>
            </c:numRef>
          </c:val>
        </c:ser>
        <c:dLbls>
          <c:showLegendKey val="0"/>
          <c:showVal val="0"/>
          <c:showCatName val="0"/>
          <c:showSerName val="0"/>
          <c:showPercent val="0"/>
          <c:showBubbleSize val="0"/>
        </c:dLbls>
        <c:gapWidth val="150"/>
        <c:axId val="160143232"/>
        <c:axId val="160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143232"/>
        <c:axId val="160145408"/>
      </c:lineChart>
      <c:dateAx>
        <c:axId val="160143232"/>
        <c:scaling>
          <c:orientation val="minMax"/>
        </c:scaling>
        <c:delete val="1"/>
        <c:axPos val="b"/>
        <c:numFmt formatCode="ge" sourceLinked="1"/>
        <c:majorTickMark val="none"/>
        <c:minorTickMark val="none"/>
        <c:tickLblPos val="none"/>
        <c:crossAx val="160145408"/>
        <c:crosses val="autoZero"/>
        <c:auto val="1"/>
        <c:lblOffset val="100"/>
        <c:baseTimeUnit val="years"/>
      </c:dateAx>
      <c:valAx>
        <c:axId val="1601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253440"/>
        <c:axId val="1602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253440"/>
        <c:axId val="160255360"/>
      </c:lineChart>
      <c:dateAx>
        <c:axId val="160253440"/>
        <c:scaling>
          <c:orientation val="minMax"/>
        </c:scaling>
        <c:delete val="1"/>
        <c:axPos val="b"/>
        <c:numFmt formatCode="ge" sourceLinked="1"/>
        <c:majorTickMark val="none"/>
        <c:minorTickMark val="none"/>
        <c:tickLblPos val="none"/>
        <c:crossAx val="160255360"/>
        <c:crosses val="autoZero"/>
        <c:auto val="1"/>
        <c:lblOffset val="100"/>
        <c:baseTimeUnit val="years"/>
      </c:dateAx>
      <c:valAx>
        <c:axId val="160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71104"/>
        <c:axId val="1630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71104"/>
        <c:axId val="163073024"/>
      </c:lineChart>
      <c:dateAx>
        <c:axId val="163071104"/>
        <c:scaling>
          <c:orientation val="minMax"/>
        </c:scaling>
        <c:delete val="1"/>
        <c:axPos val="b"/>
        <c:numFmt formatCode="ge" sourceLinked="1"/>
        <c:majorTickMark val="none"/>
        <c:minorTickMark val="none"/>
        <c:tickLblPos val="none"/>
        <c:crossAx val="163073024"/>
        <c:crosses val="autoZero"/>
        <c:auto val="1"/>
        <c:lblOffset val="100"/>
        <c:baseTimeUnit val="years"/>
      </c:dateAx>
      <c:valAx>
        <c:axId val="163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91200"/>
        <c:axId val="163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91200"/>
        <c:axId val="163093120"/>
      </c:lineChart>
      <c:dateAx>
        <c:axId val="163091200"/>
        <c:scaling>
          <c:orientation val="minMax"/>
        </c:scaling>
        <c:delete val="1"/>
        <c:axPos val="b"/>
        <c:numFmt formatCode="ge" sourceLinked="1"/>
        <c:majorTickMark val="none"/>
        <c:minorTickMark val="none"/>
        <c:tickLblPos val="none"/>
        <c:crossAx val="163093120"/>
        <c:crosses val="autoZero"/>
        <c:auto val="1"/>
        <c:lblOffset val="100"/>
        <c:baseTimeUnit val="years"/>
      </c:dateAx>
      <c:valAx>
        <c:axId val="163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11296"/>
        <c:axId val="1631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11296"/>
        <c:axId val="163113216"/>
      </c:lineChart>
      <c:dateAx>
        <c:axId val="163111296"/>
        <c:scaling>
          <c:orientation val="minMax"/>
        </c:scaling>
        <c:delete val="1"/>
        <c:axPos val="b"/>
        <c:numFmt formatCode="ge" sourceLinked="1"/>
        <c:majorTickMark val="none"/>
        <c:minorTickMark val="none"/>
        <c:tickLblPos val="none"/>
        <c:crossAx val="163113216"/>
        <c:crosses val="autoZero"/>
        <c:auto val="1"/>
        <c:lblOffset val="100"/>
        <c:baseTimeUnit val="years"/>
      </c:dateAx>
      <c:valAx>
        <c:axId val="1631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1143.46</c:v>
                </c:pt>
                <c:pt idx="1">
                  <c:v>1157.05</c:v>
                </c:pt>
                <c:pt idx="2">
                  <c:v>1114.68</c:v>
                </c:pt>
                <c:pt idx="3">
                  <c:v>1009.01</c:v>
                </c:pt>
                <c:pt idx="4">
                  <c:v>661.73</c:v>
                </c:pt>
              </c:numCache>
            </c:numRef>
          </c:val>
        </c:ser>
        <c:dLbls>
          <c:showLegendKey val="0"/>
          <c:showVal val="0"/>
          <c:showCatName val="0"/>
          <c:showSerName val="0"/>
          <c:showPercent val="0"/>
          <c:showBubbleSize val="0"/>
        </c:dLbls>
        <c:gapWidth val="150"/>
        <c:axId val="163352576"/>
        <c:axId val="1633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163352576"/>
        <c:axId val="163354496"/>
      </c:lineChart>
      <c:dateAx>
        <c:axId val="163352576"/>
        <c:scaling>
          <c:orientation val="minMax"/>
        </c:scaling>
        <c:delete val="1"/>
        <c:axPos val="b"/>
        <c:numFmt formatCode="ge" sourceLinked="1"/>
        <c:majorTickMark val="none"/>
        <c:minorTickMark val="none"/>
        <c:tickLblPos val="none"/>
        <c:crossAx val="163354496"/>
        <c:crosses val="autoZero"/>
        <c:auto val="1"/>
        <c:lblOffset val="100"/>
        <c:baseTimeUnit val="years"/>
      </c:dateAx>
      <c:valAx>
        <c:axId val="1633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93.49</c:v>
                </c:pt>
                <c:pt idx="1">
                  <c:v>93.67</c:v>
                </c:pt>
                <c:pt idx="2">
                  <c:v>90.42</c:v>
                </c:pt>
                <c:pt idx="3">
                  <c:v>98.14</c:v>
                </c:pt>
                <c:pt idx="4">
                  <c:v>121.82</c:v>
                </c:pt>
              </c:numCache>
            </c:numRef>
          </c:val>
        </c:ser>
        <c:dLbls>
          <c:showLegendKey val="0"/>
          <c:showVal val="0"/>
          <c:showCatName val="0"/>
          <c:showSerName val="0"/>
          <c:showPercent val="0"/>
          <c:showBubbleSize val="0"/>
        </c:dLbls>
        <c:gapWidth val="150"/>
        <c:axId val="163368320"/>
        <c:axId val="1633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163368320"/>
        <c:axId val="163378688"/>
      </c:lineChart>
      <c:dateAx>
        <c:axId val="163368320"/>
        <c:scaling>
          <c:orientation val="minMax"/>
        </c:scaling>
        <c:delete val="1"/>
        <c:axPos val="b"/>
        <c:numFmt formatCode="ge" sourceLinked="1"/>
        <c:majorTickMark val="none"/>
        <c:minorTickMark val="none"/>
        <c:tickLblPos val="none"/>
        <c:crossAx val="163378688"/>
        <c:crosses val="autoZero"/>
        <c:auto val="1"/>
        <c:lblOffset val="100"/>
        <c:baseTimeUnit val="years"/>
      </c:dateAx>
      <c:valAx>
        <c:axId val="1633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150.04</c:v>
                </c:pt>
                <c:pt idx="1">
                  <c:v>149.97999999999999</c:v>
                </c:pt>
                <c:pt idx="2">
                  <c:v>150.04</c:v>
                </c:pt>
                <c:pt idx="3">
                  <c:v>150.04</c:v>
                </c:pt>
                <c:pt idx="4">
                  <c:v>120.79</c:v>
                </c:pt>
              </c:numCache>
            </c:numRef>
          </c:val>
        </c:ser>
        <c:dLbls>
          <c:showLegendKey val="0"/>
          <c:showVal val="0"/>
          <c:showCatName val="0"/>
          <c:showSerName val="0"/>
          <c:showPercent val="0"/>
          <c:showBubbleSize val="0"/>
        </c:dLbls>
        <c:gapWidth val="150"/>
        <c:axId val="163912704"/>
        <c:axId val="1639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163912704"/>
        <c:axId val="163935360"/>
      </c:lineChart>
      <c:dateAx>
        <c:axId val="163912704"/>
        <c:scaling>
          <c:orientation val="minMax"/>
        </c:scaling>
        <c:delete val="1"/>
        <c:axPos val="b"/>
        <c:numFmt formatCode="ge" sourceLinked="1"/>
        <c:majorTickMark val="none"/>
        <c:minorTickMark val="none"/>
        <c:tickLblPos val="none"/>
        <c:crossAx val="163935360"/>
        <c:crosses val="autoZero"/>
        <c:auto val="1"/>
        <c:lblOffset val="100"/>
        <c:baseTimeUnit val="years"/>
      </c:dateAx>
      <c:valAx>
        <c:axId val="1639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高石市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Bb2</v>
      </c>
      <c r="X8" s="46"/>
      <c r="Y8" s="46"/>
      <c r="Z8" s="46"/>
      <c r="AA8" s="46"/>
      <c r="AB8" s="46"/>
      <c r="AC8" s="46"/>
      <c r="AD8" s="3"/>
      <c r="AE8" s="3"/>
      <c r="AF8" s="3"/>
      <c r="AG8" s="3"/>
      <c r="AH8" s="3"/>
      <c r="AI8" s="3"/>
      <c r="AJ8" s="3"/>
      <c r="AK8" s="3"/>
      <c r="AL8" s="47">
        <f>データ!R6</f>
        <v>58315</v>
      </c>
      <c r="AM8" s="47"/>
      <c r="AN8" s="47"/>
      <c r="AO8" s="47"/>
      <c r="AP8" s="47"/>
      <c r="AQ8" s="47"/>
      <c r="AR8" s="47"/>
      <c r="AS8" s="47"/>
      <c r="AT8" s="43">
        <f>データ!S6</f>
        <v>11.29</v>
      </c>
      <c r="AU8" s="43"/>
      <c r="AV8" s="43"/>
      <c r="AW8" s="43"/>
      <c r="AX8" s="43"/>
      <c r="AY8" s="43"/>
      <c r="AZ8" s="43"/>
      <c r="BA8" s="43"/>
      <c r="BB8" s="43">
        <f>データ!T6</f>
        <v>5165.1899999999996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89.5</v>
      </c>
      <c r="Q10" s="43"/>
      <c r="R10" s="43"/>
      <c r="S10" s="43"/>
      <c r="T10" s="43"/>
      <c r="U10" s="43"/>
      <c r="V10" s="43"/>
      <c r="W10" s="43">
        <f>データ!P6</f>
        <v>77.510000000000005</v>
      </c>
      <c r="X10" s="43"/>
      <c r="Y10" s="43"/>
      <c r="Z10" s="43"/>
      <c r="AA10" s="43"/>
      <c r="AB10" s="43"/>
      <c r="AC10" s="43"/>
      <c r="AD10" s="47">
        <f>データ!Q6</f>
        <v>2531</v>
      </c>
      <c r="AE10" s="47"/>
      <c r="AF10" s="47"/>
      <c r="AG10" s="47"/>
      <c r="AH10" s="47"/>
      <c r="AI10" s="47"/>
      <c r="AJ10" s="47"/>
      <c r="AK10" s="2"/>
      <c r="AL10" s="47">
        <f>データ!U6</f>
        <v>52106</v>
      </c>
      <c r="AM10" s="47"/>
      <c r="AN10" s="47"/>
      <c r="AO10" s="47"/>
      <c r="AP10" s="47"/>
      <c r="AQ10" s="47"/>
      <c r="AR10" s="47"/>
      <c r="AS10" s="47"/>
      <c r="AT10" s="43">
        <f>データ!V6</f>
        <v>5.78</v>
      </c>
      <c r="AU10" s="43"/>
      <c r="AV10" s="43"/>
      <c r="AW10" s="43"/>
      <c r="AX10" s="43"/>
      <c r="AY10" s="43"/>
      <c r="AZ10" s="43"/>
      <c r="BA10" s="43"/>
      <c r="BB10" s="43">
        <f>データ!W6</f>
        <v>9014.8799999999992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272256</v>
      </c>
      <c r="D6" s="31">
        <f t="shared" si="3"/>
        <v>47</v>
      </c>
      <c r="E6" s="31">
        <f t="shared" si="3"/>
        <v>17</v>
      </c>
      <c r="F6" s="31">
        <f t="shared" si="3"/>
        <v>1</v>
      </c>
      <c r="G6" s="31">
        <f t="shared" si="3"/>
        <v>0</v>
      </c>
      <c r="H6" s="31" t="str">
        <f t="shared" si="3"/>
        <v>大阪府　高石市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89.5</v>
      </c>
      <c r="P6" s="32">
        <f t="shared" si="3"/>
        <v>77.510000000000005</v>
      </c>
      <c r="Q6" s="32">
        <f t="shared" si="3"/>
        <v>2531</v>
      </c>
      <c r="R6" s="32">
        <f t="shared" si="3"/>
        <v>58315</v>
      </c>
      <c r="S6" s="32">
        <f t="shared" si="3"/>
        <v>11.29</v>
      </c>
      <c r="T6" s="32">
        <f t="shared" si="3"/>
        <v>5165.1899999999996</v>
      </c>
      <c r="U6" s="32">
        <f t="shared" si="3"/>
        <v>52106</v>
      </c>
      <c r="V6" s="32">
        <f t="shared" si="3"/>
        <v>5.78</v>
      </c>
      <c r="W6" s="32">
        <f t="shared" si="3"/>
        <v>9014.8799999999992</v>
      </c>
      <c r="X6" s="33">
        <f>IF(X7="",NA(),X7)</f>
        <v>64.09</v>
      </c>
      <c r="Y6" s="33">
        <f t="shared" ref="Y6:AG6" si="4">IF(Y7="",NA(),Y7)</f>
        <v>57.85</v>
      </c>
      <c r="Z6" s="33">
        <f t="shared" si="4"/>
        <v>55.51</v>
      </c>
      <c r="AA6" s="33">
        <f t="shared" si="4"/>
        <v>57.8</v>
      </c>
      <c r="AB6" s="33">
        <f t="shared" si="4"/>
        <v>68.5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1143.46</v>
      </c>
      <c r="BF6" s="33">
        <f t="shared" ref="BF6:BN6" si="7">IF(BF7="",NA(),BF7)</f>
        <v>1157.05</v>
      </c>
      <c r="BG6" s="33">
        <f t="shared" si="7"/>
        <v>1114.68</v>
      </c>
      <c r="BH6" s="33">
        <f t="shared" si="7"/>
        <v>1009.01</v>
      </c>
      <c r="BI6" s="33">
        <f t="shared" si="7"/>
        <v>661.73</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93.49</v>
      </c>
      <c r="BQ6" s="33">
        <f t="shared" ref="BQ6:BY6" si="8">IF(BQ7="",NA(),BQ7)</f>
        <v>93.67</v>
      </c>
      <c r="BR6" s="33">
        <f t="shared" si="8"/>
        <v>90.42</v>
      </c>
      <c r="BS6" s="33">
        <f t="shared" si="8"/>
        <v>98.14</v>
      </c>
      <c r="BT6" s="33">
        <f t="shared" si="8"/>
        <v>121.82</v>
      </c>
      <c r="BU6" s="33">
        <f t="shared" si="8"/>
        <v>77.44</v>
      </c>
      <c r="BV6" s="33">
        <f t="shared" si="8"/>
        <v>71.34</v>
      </c>
      <c r="BW6" s="33">
        <f t="shared" si="8"/>
        <v>76.97</v>
      </c>
      <c r="BX6" s="33">
        <f t="shared" si="8"/>
        <v>79.45</v>
      </c>
      <c r="BY6" s="33">
        <f t="shared" si="8"/>
        <v>86.66</v>
      </c>
      <c r="BZ6" s="32" t="str">
        <f>IF(BZ7="","",IF(BZ7="-","【-】","【"&amp;SUBSTITUTE(TEXT(BZ7,"#,##0.00"),"-","△")&amp;"】"))</f>
        <v>【96.57】</v>
      </c>
      <c r="CA6" s="33">
        <f>IF(CA7="",NA(),CA7)</f>
        <v>150.04</v>
      </c>
      <c r="CB6" s="33">
        <f t="shared" ref="CB6:CJ6" si="9">IF(CB7="",NA(),CB7)</f>
        <v>149.97999999999999</v>
      </c>
      <c r="CC6" s="33">
        <f t="shared" si="9"/>
        <v>150.04</v>
      </c>
      <c r="CD6" s="33">
        <f t="shared" si="9"/>
        <v>150.04</v>
      </c>
      <c r="CE6" s="33">
        <f t="shared" si="9"/>
        <v>120.79</v>
      </c>
      <c r="CF6" s="33">
        <f t="shared" si="9"/>
        <v>154.94</v>
      </c>
      <c r="CG6" s="33">
        <f t="shared" si="9"/>
        <v>164.22</v>
      </c>
      <c r="CH6" s="33">
        <f t="shared" si="9"/>
        <v>159</v>
      </c>
      <c r="CI6" s="33">
        <f t="shared" si="9"/>
        <v>162.63</v>
      </c>
      <c r="CJ6" s="33">
        <f t="shared" si="9"/>
        <v>151.65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87.84</v>
      </c>
      <c r="CX6" s="33">
        <f t="shared" ref="CX6:DF6" si="11">IF(CX7="",NA(),CX7)</f>
        <v>87.91</v>
      </c>
      <c r="CY6" s="33">
        <f t="shared" si="11"/>
        <v>89.13</v>
      </c>
      <c r="CZ6" s="33">
        <f t="shared" si="11"/>
        <v>91.73</v>
      </c>
      <c r="DA6" s="33">
        <f t="shared" si="11"/>
        <v>92.3</v>
      </c>
      <c r="DB6" s="33">
        <f t="shared" si="11"/>
        <v>91.82</v>
      </c>
      <c r="DC6" s="33">
        <f t="shared" si="11"/>
        <v>91.48</v>
      </c>
      <c r="DD6" s="33">
        <f t="shared" si="11"/>
        <v>91.15</v>
      </c>
      <c r="DE6" s="33">
        <f t="shared" si="11"/>
        <v>90.76</v>
      </c>
      <c r="DF6" s="33">
        <f t="shared" si="11"/>
        <v>91.47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4" s="34" customFormat="1" x14ac:dyDescent="0.15">
      <c r="A7" s="26"/>
      <c r="B7" s="35">
        <v>2014</v>
      </c>
      <c r="C7" s="35">
        <v>272256</v>
      </c>
      <c r="D7" s="35">
        <v>47</v>
      </c>
      <c r="E7" s="35">
        <v>17</v>
      </c>
      <c r="F7" s="35">
        <v>1</v>
      </c>
      <c r="G7" s="35">
        <v>0</v>
      </c>
      <c r="H7" s="35" t="s">
        <v>96</v>
      </c>
      <c r="I7" s="35" t="s">
        <v>97</v>
      </c>
      <c r="J7" s="35" t="s">
        <v>98</v>
      </c>
      <c r="K7" s="35" t="s">
        <v>99</v>
      </c>
      <c r="L7" s="35" t="s">
        <v>100</v>
      </c>
      <c r="M7" s="36" t="s">
        <v>101</v>
      </c>
      <c r="N7" s="36" t="s">
        <v>102</v>
      </c>
      <c r="O7" s="36">
        <v>89.5</v>
      </c>
      <c r="P7" s="36">
        <v>77.510000000000005</v>
      </c>
      <c r="Q7" s="36">
        <v>2531</v>
      </c>
      <c r="R7" s="36">
        <v>58315</v>
      </c>
      <c r="S7" s="36">
        <v>11.29</v>
      </c>
      <c r="T7" s="36">
        <v>5165.1899999999996</v>
      </c>
      <c r="U7" s="36">
        <v>52106</v>
      </c>
      <c r="V7" s="36">
        <v>5.78</v>
      </c>
      <c r="W7" s="36">
        <v>9014.8799999999992</v>
      </c>
      <c r="X7" s="36">
        <v>64.09</v>
      </c>
      <c r="Y7" s="36">
        <v>57.85</v>
      </c>
      <c r="Z7" s="36">
        <v>55.51</v>
      </c>
      <c r="AA7" s="36">
        <v>57.8</v>
      </c>
      <c r="AB7" s="36">
        <v>68.5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1143.46</v>
      </c>
      <c r="BF7" s="36">
        <v>1157.05</v>
      </c>
      <c r="BG7" s="36">
        <v>1114.68</v>
      </c>
      <c r="BH7" s="36">
        <v>1009.01</v>
      </c>
      <c r="BI7" s="36">
        <v>661.73</v>
      </c>
      <c r="BJ7" s="36">
        <v>1259.6400000000001</v>
      </c>
      <c r="BK7" s="36">
        <v>1448.48</v>
      </c>
      <c r="BL7" s="36">
        <v>1280.76</v>
      </c>
      <c r="BM7" s="36">
        <v>1252.27</v>
      </c>
      <c r="BN7" s="36">
        <v>1186.53</v>
      </c>
      <c r="BO7" s="36">
        <v>776.35</v>
      </c>
      <c r="BP7" s="36">
        <v>93.49</v>
      </c>
      <c r="BQ7" s="36">
        <v>93.67</v>
      </c>
      <c r="BR7" s="36">
        <v>90.42</v>
      </c>
      <c r="BS7" s="36">
        <v>98.14</v>
      </c>
      <c r="BT7" s="36">
        <v>121.82</v>
      </c>
      <c r="BU7" s="36">
        <v>77.44</v>
      </c>
      <c r="BV7" s="36">
        <v>71.34</v>
      </c>
      <c r="BW7" s="36">
        <v>76.97</v>
      </c>
      <c r="BX7" s="36">
        <v>79.45</v>
      </c>
      <c r="BY7" s="36">
        <v>86.66</v>
      </c>
      <c r="BZ7" s="36">
        <v>96.57</v>
      </c>
      <c r="CA7" s="36">
        <v>150.04</v>
      </c>
      <c r="CB7" s="36">
        <v>149.97999999999999</v>
      </c>
      <c r="CC7" s="36">
        <v>150.04</v>
      </c>
      <c r="CD7" s="36">
        <v>150.04</v>
      </c>
      <c r="CE7" s="36">
        <v>120.79</v>
      </c>
      <c r="CF7" s="36">
        <v>154.94</v>
      </c>
      <c r="CG7" s="36">
        <v>164.22</v>
      </c>
      <c r="CH7" s="36">
        <v>159</v>
      </c>
      <c r="CI7" s="36">
        <v>162.63</v>
      </c>
      <c r="CJ7" s="36">
        <v>151.65</v>
      </c>
      <c r="CK7" s="36">
        <v>142.28</v>
      </c>
      <c r="CL7" s="36" t="s">
        <v>101</v>
      </c>
      <c r="CM7" s="36" t="s">
        <v>101</v>
      </c>
      <c r="CN7" s="36" t="s">
        <v>101</v>
      </c>
      <c r="CO7" s="36" t="s">
        <v>101</v>
      </c>
      <c r="CP7" s="36" t="s">
        <v>101</v>
      </c>
      <c r="CQ7" s="36" t="s">
        <v>101</v>
      </c>
      <c r="CR7" s="36" t="s">
        <v>101</v>
      </c>
      <c r="CS7" s="36" t="s">
        <v>101</v>
      </c>
      <c r="CT7" s="36" t="s">
        <v>101</v>
      </c>
      <c r="CU7" s="36" t="s">
        <v>101</v>
      </c>
      <c r="CV7" s="36">
        <v>60.35</v>
      </c>
      <c r="CW7" s="36">
        <v>87.84</v>
      </c>
      <c r="CX7" s="36">
        <v>87.91</v>
      </c>
      <c r="CY7" s="36">
        <v>89.13</v>
      </c>
      <c r="CZ7" s="36">
        <v>91.73</v>
      </c>
      <c r="DA7" s="36">
        <v>92.3</v>
      </c>
      <c r="DB7" s="36">
        <v>91.82</v>
      </c>
      <c r="DC7" s="36">
        <v>91.48</v>
      </c>
      <c r="DD7" s="36">
        <v>91.15</v>
      </c>
      <c r="DE7" s="36">
        <v>90.76</v>
      </c>
      <c r="DF7" s="36">
        <v>91.47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v>
      </c>
      <c r="EL7" s="36">
        <v>0</v>
      </c>
      <c r="EM7" s="36">
        <v>0</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2016-02-19T07:23:39Z</cp:lastPrinted>
  <dcterms:created xsi:type="dcterms:W3CDTF">2016-02-03T08:54:37Z</dcterms:created>
  <dcterms:modified xsi:type="dcterms:W3CDTF">2016-02-23T07:15:03Z</dcterms:modified>
  <cp:category/>
</cp:coreProperties>
</file>