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<sst xmlns="http://schemas.openxmlformats.org/spreadsheetml/2006/main" count="217" uniqueCount="107">
  <si>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</si>
  <si>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</si>
  <si>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</si>
  <si>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</si>
  <si>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</si>
  <si>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</si>
  <si>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</si>
  <si>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</si>
  <si>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</si>
  <si>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</si>
  <si>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</si>
  <si>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</si>
  <si>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</si>
  <si>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</si>
  <si>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</si>
  <si>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</si>
  <si>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</si>
  <si>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</si>
  <si>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</si>
  <si>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</si>
  <si>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</si>
  <si>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</si>
  <si>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</si>
  <si>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</si>
  <si>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</si>
  <si>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</si>
  <si>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</si>
  <si>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</si>
  <si>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</si>
  <si>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</si>
  <si>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</si>
  <si>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</si>
  <si>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</si>
  <si>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</si>
  <si>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</si>
  <si>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</si>
  <si>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</si>
  <si>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</si>
  <si>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</si>
  <si>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</si>
  <si>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</si>
  <si>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</si>
  <si>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</si>
  <si>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</si>
  <si>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</si>
  <si>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</si>
  <si>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</si>
  <si>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</si>
  <si>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</si>
  <si>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</si>
  <si>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</si>
  <si>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</si>
  <si>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</si>
  <si>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</si>
  <si>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</si>
  <si>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</si>
  <si>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</si>
  <si>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</si>
  <si>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</si>
  <si>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</si>
  <si>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</si>
  <si>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</si>
  <si>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</si>
  <si>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</si>
  <si>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</si>
  <si>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</si>
  <si>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</si>
  <si>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</si>
  <si>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</si>
  <si>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</si>
  <si>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</si>
  <si>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</si>
  <si>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</si>
  <si>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</si>
  <si>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</si>
  <si>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</si>
  <si>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</si>
  <si>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</si>
  <si>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</si>
  <si>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</si>
  <si>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</si>
  <si>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</si>
  <si>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</si>
  <si>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</si>
  <si>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</si>
  <si>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</si>
  <si>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</si>
  <si>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</si>
  <si>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</si>
  <si>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</si>
  <si>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</si>
  <si>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</si>
  <si>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</si>
  <si>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松原市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</si>
  <si>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</si>
  <si>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</si>
  <si>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</si>
  <si>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</si>
  <si>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</si>
  <si>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</si>
  <si>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</si>
  <si>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</si>
  <si>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</si>
  <si>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</si>
  <si>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類似団体と比較すると、管路経年化率は、平均値を推移している。管路更新率は、近年基幹管路の更新を実施しており、更新延長当たり費用が高いため、延長ベースにおいては減少する傾向にある。</t>
    <rPh sb="1" eb="3">
      <t>ルイジ</t>
    </rPh>
    <rPh sb="3" eb="5">
      <t>ダンタイ</t>
    </rPh>
    <rPh sb="6" eb="8">
      <t>ヒカク</t>
    </rPh>
    <rPh sb="12" eb="14">
      <t>カンロ</t>
    </rPh>
    <rPh sb="14" eb="17">
      <t>ケイネンカ</t>
    </rPh>
    <rPh sb="17" eb="18">
      <t>リツ</t>
    </rPh>
    <rPh sb="20" eb="22">
      <t>ヘイキン</t>
    </rPh>
    <rPh sb="22" eb="23">
      <t>チ</t>
    </rPh>
    <rPh sb="24" eb="26">
      <t>スイイ</t>
    </rPh>
    <rPh sb="31" eb="33">
      <t>カンロ</t>
    </rPh>
    <rPh sb="33" eb="35">
      <t>コウシン</t>
    </rPh>
    <rPh sb="35" eb="36">
      <t>リツ</t>
    </rPh>
    <rPh sb="38" eb="40">
      <t>キンネン</t>
    </rPh>
    <rPh sb="40" eb="42">
      <t>キカン</t>
    </rPh>
    <rPh sb="42" eb="44">
      <t>カンロ</t>
    </rPh>
    <rPh sb="45" eb="47">
      <t>コウシン</t>
    </rPh>
    <rPh sb="48" eb="50">
      <t>ジッシ</t>
    </rPh>
    <rPh sb="55" eb="57">
      <t>コウシン</t>
    </rPh>
    <rPh sb="57" eb="59">
      <t>エンチョウ</t>
    </rPh>
    <rPh sb="59" eb="60">
      <t>ア</t>
    </rPh>
    <rPh sb="62" eb="64">
      <t>ヒヨウ</t>
    </rPh>
    <rPh sb="65" eb="66">
      <t>タカ</t>
    </rPh>
    <rPh sb="70" eb="72">
      <t>エンチョウ</t>
    </rPh>
    <rPh sb="80" eb="82">
      <t>ゲンショウ</t>
    </rPh>
    <rPh sb="84" eb="86">
      <t>ケイコウ</t>
    </rPh>
    <phoneticPr fontId="4"/>
  </si>
  <si>
    <t>　徴収事務及び集中監視運転業務等の委託や事務の見直しによる人員削減、動力費等の費用削減など業務の効率化を行ってきた結果、類似団体と比較し、収益性、財務状況等、総合的観点から、総じて良好に推移している。また、指標に関しても特に企業債残高が少ないため、企業債残高対給水収益比率は良好に推移している。</t>
    <rPh sb="1" eb="3">
      <t>チョウシュウ</t>
    </rPh>
    <rPh sb="3" eb="5">
      <t>ジム</t>
    </rPh>
    <rPh sb="5" eb="6">
      <t>オヨ</t>
    </rPh>
    <rPh sb="7" eb="9">
      <t>シュウチュウ</t>
    </rPh>
    <rPh sb="9" eb="11">
      <t>カンシ</t>
    </rPh>
    <rPh sb="11" eb="13">
      <t>ウンテン</t>
    </rPh>
    <rPh sb="13" eb="15">
      <t>ギョウム</t>
    </rPh>
    <rPh sb="15" eb="16">
      <t>トウ</t>
    </rPh>
    <rPh sb="17" eb="19">
      <t>イタク</t>
    </rPh>
    <rPh sb="29" eb="31">
      <t>ジンイン</t>
    </rPh>
    <rPh sb="31" eb="33">
      <t>サクゲン</t>
    </rPh>
    <rPh sb="34" eb="36">
      <t>ドウリョク</t>
    </rPh>
    <rPh sb="36" eb="37">
      <t>ヒ</t>
    </rPh>
    <rPh sb="37" eb="38">
      <t>トウ</t>
    </rPh>
    <rPh sb="39" eb="41">
      <t>ヒヨウ</t>
    </rPh>
    <rPh sb="41" eb="43">
      <t>サクゲン</t>
    </rPh>
    <rPh sb="45" eb="47">
      <t>ギョウム</t>
    </rPh>
    <rPh sb="48" eb="51">
      <t>コウリツカ</t>
    </rPh>
    <rPh sb="52" eb="53">
      <t>オコナ</t>
    </rPh>
    <rPh sb="57" eb="59">
      <t>ケッカ</t>
    </rPh>
    <rPh sb="60" eb="62">
      <t>ルイジ</t>
    </rPh>
    <rPh sb="62" eb="64">
      <t>ダンタイ</t>
    </rPh>
    <rPh sb="65" eb="67">
      <t>ヒカク</t>
    </rPh>
    <rPh sb="69" eb="72">
      <t>シュウエキセイ</t>
    </rPh>
    <rPh sb="73" eb="75">
      <t>ザイム</t>
    </rPh>
    <rPh sb="75" eb="77">
      <t>ジョウキョウ</t>
    </rPh>
    <rPh sb="77" eb="78">
      <t>トウ</t>
    </rPh>
    <rPh sb="79" eb="81">
      <t>ソウゴウ</t>
    </rPh>
    <rPh sb="81" eb="82">
      <t>テキ</t>
    </rPh>
    <rPh sb="82" eb="84">
      <t>カンテン</t>
    </rPh>
    <rPh sb="87" eb="88">
      <t>ソウ</t>
    </rPh>
    <rPh sb="90" eb="92">
      <t>リョウコウ</t>
    </rPh>
    <rPh sb="93" eb="95">
      <t>スイイ</t>
    </rPh>
    <rPh sb="103" eb="105">
      <t>シヒョウ</t>
    </rPh>
    <rPh sb="106" eb="107">
      <t>カン</t>
    </rPh>
    <rPh sb="110" eb="111">
      <t>トク</t>
    </rPh>
    <rPh sb="112" eb="114">
      <t>キギョウ</t>
    </rPh>
    <rPh sb="114" eb="115">
      <t>サイ</t>
    </rPh>
    <rPh sb="115" eb="117">
      <t>ザンダカ</t>
    </rPh>
    <rPh sb="118" eb="119">
      <t>スク</t>
    </rPh>
    <rPh sb="124" eb="126">
      <t>キギョウ</t>
    </rPh>
    <rPh sb="126" eb="127">
      <t>サイ</t>
    </rPh>
    <rPh sb="127" eb="129">
      <t>ザンダカ</t>
    </rPh>
    <rPh sb="129" eb="130">
      <t>タイ</t>
    </rPh>
    <rPh sb="130" eb="132">
      <t>キュウスイ</t>
    </rPh>
    <rPh sb="132" eb="134">
      <t>シュウエキ</t>
    </rPh>
    <rPh sb="134" eb="136">
      <t>ヒリツ</t>
    </rPh>
    <rPh sb="137" eb="139">
      <t>リョウコウ</t>
    </rPh>
    <rPh sb="140" eb="142">
      <t>スイイ</t>
    </rPh>
    <phoneticPr fontId="4"/>
  </si>
  <si>
    <t>　人口は持続的に減少傾向にあり、今後も水需要の回復は望めない状況にある。今後は、配水管路をはじめとする更新需要が集中する時期にさしかかっており、更新コストによる経営への影響が懸念されるが、長期的視野に立ち更新計画を策定し、更新費用の抑制を行い、さらなる経営基盤の強化に努める。</t>
    <rPh sb="1" eb="3">
      <t>ジンコウ</t>
    </rPh>
    <rPh sb="4" eb="7">
      <t>ジゾクテキ</t>
    </rPh>
    <rPh sb="8" eb="10">
      <t>ゲンショウ</t>
    </rPh>
    <rPh sb="10" eb="12">
      <t>ケイコウ</t>
    </rPh>
    <rPh sb="16" eb="18">
      <t>コンゴ</t>
    </rPh>
    <rPh sb="19" eb="20">
      <t>ミズ</t>
    </rPh>
    <rPh sb="20" eb="22">
      <t>ジュヨウ</t>
    </rPh>
    <rPh sb="23" eb="25">
      <t>カイフク</t>
    </rPh>
    <rPh sb="26" eb="27">
      <t>ノゾ</t>
    </rPh>
    <rPh sb="30" eb="32">
      <t>ジョウキョウ</t>
    </rPh>
    <rPh sb="36" eb="38">
      <t>コンゴ</t>
    </rPh>
    <rPh sb="40" eb="42">
      <t>ハイスイ</t>
    </rPh>
    <rPh sb="42" eb="44">
      <t>カンロ</t>
    </rPh>
    <rPh sb="51" eb="53">
      <t>コウシン</t>
    </rPh>
    <rPh sb="53" eb="55">
      <t>ジュヨウ</t>
    </rPh>
    <rPh sb="56" eb="58">
      <t>シュウチュウ</t>
    </rPh>
    <rPh sb="60" eb="62">
      <t>ジキ</t>
    </rPh>
    <rPh sb="72" eb="74">
      <t>コウシン</t>
    </rPh>
    <rPh sb="80" eb="82">
      <t>ケイエイ</t>
    </rPh>
    <rPh sb="84" eb="86">
      <t>エイキョウ</t>
    </rPh>
    <rPh sb="87" eb="89">
      <t>ケネン</t>
    </rPh>
    <rPh sb="94" eb="97">
      <t>チョウキテキ</t>
    </rPh>
    <rPh sb="97" eb="99">
      <t>シヤ</t>
    </rPh>
    <rPh sb="100" eb="101">
      <t>タ</t>
    </rPh>
    <rPh sb="102" eb="104">
      <t>コウシン</t>
    </rPh>
    <rPh sb="104" eb="106">
      <t>ケイカク</t>
    </rPh>
    <rPh sb="107" eb="109">
      <t>サクテイ</t>
    </rPh>
    <rPh sb="111" eb="113">
      <t>コウシン</t>
    </rPh>
    <rPh sb="113" eb="115">
      <t>ヒヨウ</t>
    </rPh>
    <rPh sb="116" eb="118">
      <t>ヨクセイ</t>
    </rPh>
    <rPh sb="119" eb="120">
      <t>オコナ</t>
    </rPh>
    <rPh sb="126" eb="128">
      <t>ケイエイ</t>
    </rPh>
    <rPh sb="128" eb="130">
      <t>キバン</t>
    </rPh>
    <rPh sb="131" eb="133">
      <t>キョウカ</t>
    </rPh>
    <rPh sb="134" eb="13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</si>
</sst>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0.89</c:v>
                </c:pt>
                <c:pt idx="1">
                  <c:v>1.01</c:v>
                </c:pt>
                <c:pt idx="2">
                  <c:v>1.06</c:v>
                </c:pt>
                <c:pt idx="3">
                  <c:v>0.81</c:v>
                </c:pt>
                <c:pt idx="4">
                  <c:v>0.51</c:v>
                </c:pt>
              </c:numCache>
            </c:numRef>
          </c:val>
        </c:ser>
        <c:dLbls>
          <c:showLegendKey val="0"/>
          <c:showVal val="0"/>
          <c:showCatName val="0"/>
          <c:showSerName val="0"/>
          <c:showPercent val="0"/>
          <c:showBubbleSize val="0"/>
        </c:dLbls>
        <c:gapWidth val="150"/>
        <c:axId val="82410112"/>
        <c:axId val="824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82410112"/>
        <c:axId val="82412288"/>
      </c:lineChart>
      <c:dateAx>
        <c:axId val="82410112"/>
        <c:scaling>
          <c:orientation val="minMax"/>
        </c:scaling>
        <c:delete val="1"/>
        <c:axPos val="b"/>
        <c:numFmt formatCode="ge" sourceLinked="1"/>
        <c:majorTickMark val="none"/>
        <c:minorTickMark val="none"/>
        <c:tickLblPos val="none"/>
        <c:crossAx val="82412288"/>
        <c:crosses val="autoZero"/>
        <c:auto val="1"/>
        <c:lblOffset val="100"/>
        <c:baseTimeUnit val="years"/>
      </c:dateAx>
      <c:valAx>
        <c:axId val="824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63.53</c:v>
                </c:pt>
                <c:pt idx="1">
                  <c:v>64.05</c:v>
                </c:pt>
                <c:pt idx="2">
                  <c:v>63.11</c:v>
                </c:pt>
                <c:pt idx="3">
                  <c:v>62.35</c:v>
                </c:pt>
                <c:pt idx="4">
                  <c:v>62.61</c:v>
                </c:pt>
              </c:numCache>
            </c:numRef>
          </c:val>
        </c:ser>
        <c:dLbls>
          <c:showLegendKey val="0"/>
          <c:showVal val="0"/>
          <c:showCatName val="0"/>
          <c:showSerName val="0"/>
          <c:showPercent val="0"/>
          <c:showBubbleSize val="0"/>
        </c:dLbls>
        <c:gapWidth val="150"/>
        <c:axId val="90614016"/>
        <c:axId val="906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90614016"/>
        <c:axId val="90628480"/>
      </c:lineChart>
      <c:dateAx>
        <c:axId val="90614016"/>
        <c:scaling>
          <c:orientation val="minMax"/>
        </c:scaling>
        <c:delete val="1"/>
        <c:axPos val="b"/>
        <c:numFmt formatCode="ge" sourceLinked="1"/>
        <c:majorTickMark val="none"/>
        <c:minorTickMark val="none"/>
        <c:tickLblPos val="none"/>
        <c:crossAx val="90628480"/>
        <c:crosses val="autoZero"/>
        <c:auto val="1"/>
        <c:lblOffset val="100"/>
        <c:baseTimeUnit val="years"/>
      </c:dateAx>
      <c:valAx>
        <c:axId val="906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97.19</c:v>
                </c:pt>
                <c:pt idx="1">
                  <c:v>96.46</c:v>
                </c:pt>
                <c:pt idx="2">
                  <c:v>96.71</c:v>
                </c:pt>
                <c:pt idx="3">
                  <c:v>97.04</c:v>
                </c:pt>
                <c:pt idx="4">
                  <c:v>93.76</c:v>
                </c:pt>
              </c:numCache>
            </c:numRef>
          </c:val>
        </c:ser>
        <c:dLbls>
          <c:showLegendKey val="0"/>
          <c:showVal val="0"/>
          <c:showCatName val="0"/>
          <c:showSerName val="0"/>
          <c:showPercent val="0"/>
          <c:showBubbleSize val="0"/>
        </c:dLbls>
        <c:gapWidth val="150"/>
        <c:axId val="90720128"/>
        <c:axId val="907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0720128"/>
        <c:axId val="90730496"/>
      </c:lineChart>
      <c:dateAx>
        <c:axId val="90720128"/>
        <c:scaling>
          <c:orientation val="minMax"/>
        </c:scaling>
        <c:delete val="1"/>
        <c:axPos val="b"/>
        <c:numFmt formatCode="ge" sourceLinked="1"/>
        <c:majorTickMark val="none"/>
        <c:minorTickMark val="none"/>
        <c:tickLblPos val="none"/>
        <c:crossAx val="90730496"/>
        <c:crosses val="autoZero"/>
        <c:auto val="1"/>
        <c:lblOffset val="100"/>
        <c:baseTimeUnit val="years"/>
      </c:dateAx>
      <c:valAx>
        <c:axId val="907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112.54</c:v>
                </c:pt>
                <c:pt idx="1">
                  <c:v>106.49</c:v>
                </c:pt>
                <c:pt idx="2">
                  <c:v>105.1</c:v>
                </c:pt>
                <c:pt idx="3">
                  <c:v>108.7</c:v>
                </c:pt>
                <c:pt idx="4">
                  <c:v>119.92</c:v>
                </c:pt>
              </c:numCache>
            </c:numRef>
          </c:val>
        </c:ser>
        <c:dLbls>
          <c:showLegendKey val="0"/>
          <c:showVal val="0"/>
          <c:showCatName val="0"/>
          <c:showSerName val="0"/>
          <c:showPercent val="0"/>
          <c:showBubbleSize val="0"/>
        </c:dLbls>
        <c:gapWidth val="150"/>
        <c:axId val="81999360"/>
        <c:axId val="820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81999360"/>
        <c:axId val="82001280"/>
      </c:lineChart>
      <c:dateAx>
        <c:axId val="81999360"/>
        <c:scaling>
          <c:orientation val="minMax"/>
        </c:scaling>
        <c:delete val="1"/>
        <c:axPos val="b"/>
        <c:numFmt formatCode="ge" sourceLinked="1"/>
        <c:majorTickMark val="none"/>
        <c:minorTickMark val="none"/>
        <c:tickLblPos val="none"/>
        <c:crossAx val="82001280"/>
        <c:crosses val="autoZero"/>
        <c:auto val="1"/>
        <c:lblOffset val="100"/>
        <c:baseTimeUnit val="years"/>
      </c:dateAx>
      <c:valAx>
        <c:axId val="8200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36.9</c:v>
                </c:pt>
                <c:pt idx="1">
                  <c:v>37.96</c:v>
                </c:pt>
                <c:pt idx="2">
                  <c:v>38.270000000000003</c:v>
                </c:pt>
                <c:pt idx="3">
                  <c:v>39.35</c:v>
                </c:pt>
                <c:pt idx="4">
                  <c:v>39.96</c:v>
                </c:pt>
              </c:numCache>
            </c:numRef>
          </c:val>
        </c:ser>
        <c:dLbls>
          <c:showLegendKey val="0"/>
          <c:showVal val="0"/>
          <c:showCatName val="0"/>
          <c:showSerName val="0"/>
          <c:showPercent val="0"/>
          <c:showBubbleSize val="0"/>
        </c:dLbls>
        <c:gapWidth val="150"/>
        <c:axId val="82023552"/>
        <c:axId val="820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82023552"/>
        <c:axId val="82025472"/>
      </c:lineChart>
      <c:dateAx>
        <c:axId val="82023552"/>
        <c:scaling>
          <c:orientation val="minMax"/>
        </c:scaling>
        <c:delete val="1"/>
        <c:axPos val="b"/>
        <c:numFmt formatCode="ge" sourceLinked="1"/>
        <c:majorTickMark val="none"/>
        <c:minorTickMark val="none"/>
        <c:tickLblPos val="none"/>
        <c:crossAx val="82025472"/>
        <c:crosses val="autoZero"/>
        <c:auto val="1"/>
        <c:lblOffset val="100"/>
        <c:baseTimeUnit val="years"/>
      </c:dateAx>
      <c:valAx>
        <c:axId val="820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c:v>
                </c:pt>
                <c:pt idx="1">
                  <c:v>9.83</c:v>
                </c:pt>
                <c:pt idx="2">
                  <c:v>11.39</c:v>
                </c:pt>
                <c:pt idx="3">
                  <c:v>12.62</c:v>
                </c:pt>
                <c:pt idx="4">
                  <c:v>13.59</c:v>
                </c:pt>
              </c:numCache>
            </c:numRef>
          </c:val>
        </c:ser>
        <c:dLbls>
          <c:showLegendKey val="0"/>
          <c:showVal val="0"/>
          <c:showCatName val="0"/>
          <c:showSerName val="0"/>
          <c:showPercent val="0"/>
          <c:showBubbleSize val="0"/>
        </c:dLbls>
        <c:gapWidth val="150"/>
        <c:axId val="90338048"/>
        <c:axId val="903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90338048"/>
        <c:axId val="90339968"/>
      </c:lineChart>
      <c:dateAx>
        <c:axId val="90338048"/>
        <c:scaling>
          <c:orientation val="minMax"/>
        </c:scaling>
        <c:delete val="1"/>
        <c:axPos val="b"/>
        <c:numFmt formatCode="ge" sourceLinked="1"/>
        <c:majorTickMark val="none"/>
        <c:minorTickMark val="none"/>
        <c:tickLblPos val="none"/>
        <c:crossAx val="90339968"/>
        <c:crosses val="autoZero"/>
        <c:auto val="1"/>
        <c:lblOffset val="100"/>
        <c:baseTimeUnit val="years"/>
      </c:dateAx>
      <c:valAx>
        <c:axId val="903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72352"/>
        <c:axId val="90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90372352"/>
        <c:axId val="90448256"/>
      </c:lineChart>
      <c:dateAx>
        <c:axId val="90372352"/>
        <c:scaling>
          <c:orientation val="minMax"/>
        </c:scaling>
        <c:delete val="1"/>
        <c:axPos val="b"/>
        <c:numFmt formatCode="ge" sourceLinked="1"/>
        <c:majorTickMark val="none"/>
        <c:minorTickMark val="none"/>
        <c:tickLblPos val="none"/>
        <c:crossAx val="90448256"/>
        <c:crosses val="autoZero"/>
        <c:auto val="1"/>
        <c:lblOffset val="100"/>
        <c:baseTimeUnit val="years"/>
      </c:dateAx>
      <c:valAx>
        <c:axId val="9044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862.72</c:v>
                </c:pt>
                <c:pt idx="1">
                  <c:v>627.62</c:v>
                </c:pt>
                <c:pt idx="2">
                  <c:v>865.81</c:v>
                </c:pt>
                <c:pt idx="3">
                  <c:v>885.21</c:v>
                </c:pt>
                <c:pt idx="4">
                  <c:v>767.59</c:v>
                </c:pt>
              </c:numCache>
            </c:numRef>
          </c:val>
        </c:ser>
        <c:dLbls>
          <c:showLegendKey val="0"/>
          <c:showVal val="0"/>
          <c:showCatName val="0"/>
          <c:showSerName val="0"/>
          <c:showPercent val="0"/>
          <c:showBubbleSize val="0"/>
        </c:dLbls>
        <c:gapWidth val="150"/>
        <c:axId val="90491136"/>
        <c:axId val="90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90491136"/>
        <c:axId val="90493312"/>
      </c:lineChart>
      <c:dateAx>
        <c:axId val="90491136"/>
        <c:scaling>
          <c:orientation val="minMax"/>
        </c:scaling>
        <c:delete val="1"/>
        <c:axPos val="b"/>
        <c:numFmt formatCode="ge" sourceLinked="1"/>
        <c:majorTickMark val="none"/>
        <c:minorTickMark val="none"/>
        <c:tickLblPos val="none"/>
        <c:crossAx val="90493312"/>
        <c:crosses val="autoZero"/>
        <c:auto val="1"/>
        <c:lblOffset val="100"/>
        <c:baseTimeUnit val="years"/>
      </c:dateAx>
      <c:valAx>
        <c:axId val="9049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17.77</c:v>
                </c:pt>
                <c:pt idx="1">
                  <c:v>20.05</c:v>
                </c:pt>
                <c:pt idx="2">
                  <c:v>22.84</c:v>
                </c:pt>
                <c:pt idx="3">
                  <c:v>20.420000000000002</c:v>
                </c:pt>
                <c:pt idx="4">
                  <c:v>18.87</c:v>
                </c:pt>
              </c:numCache>
            </c:numRef>
          </c:val>
        </c:ser>
        <c:dLbls>
          <c:showLegendKey val="0"/>
          <c:showVal val="0"/>
          <c:showCatName val="0"/>
          <c:showSerName val="0"/>
          <c:showPercent val="0"/>
          <c:showBubbleSize val="0"/>
        </c:dLbls>
        <c:gapWidth val="150"/>
        <c:axId val="90515328"/>
        <c:axId val="905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90515328"/>
        <c:axId val="90529792"/>
      </c:lineChart>
      <c:dateAx>
        <c:axId val="90515328"/>
        <c:scaling>
          <c:orientation val="minMax"/>
        </c:scaling>
        <c:delete val="1"/>
        <c:axPos val="b"/>
        <c:numFmt formatCode="ge" sourceLinked="1"/>
        <c:majorTickMark val="none"/>
        <c:minorTickMark val="none"/>
        <c:tickLblPos val="none"/>
        <c:crossAx val="90529792"/>
        <c:crosses val="autoZero"/>
        <c:auto val="1"/>
        <c:lblOffset val="100"/>
        <c:baseTimeUnit val="years"/>
      </c:dateAx>
      <c:valAx>
        <c:axId val="9052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107.44</c:v>
                </c:pt>
                <c:pt idx="1">
                  <c:v>100.65</c:v>
                </c:pt>
                <c:pt idx="2">
                  <c:v>100.05</c:v>
                </c:pt>
                <c:pt idx="3">
                  <c:v>103.98</c:v>
                </c:pt>
                <c:pt idx="4">
                  <c:v>119.88</c:v>
                </c:pt>
              </c:numCache>
            </c:numRef>
          </c:val>
        </c:ser>
        <c:dLbls>
          <c:showLegendKey val="0"/>
          <c:showVal val="0"/>
          <c:showCatName val="0"/>
          <c:showSerName val="0"/>
          <c:showPercent val="0"/>
          <c:showBubbleSize val="0"/>
        </c:dLbls>
        <c:gapWidth val="150"/>
        <c:axId val="90564096"/>
        <c:axId val="905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90564096"/>
        <c:axId val="90566016"/>
      </c:lineChart>
      <c:dateAx>
        <c:axId val="90564096"/>
        <c:scaling>
          <c:orientation val="minMax"/>
        </c:scaling>
        <c:delete val="1"/>
        <c:axPos val="b"/>
        <c:numFmt formatCode="ge" sourceLinked="1"/>
        <c:majorTickMark val="none"/>
        <c:minorTickMark val="none"/>
        <c:tickLblPos val="none"/>
        <c:crossAx val="90566016"/>
        <c:crosses val="autoZero"/>
        <c:auto val="1"/>
        <c:lblOffset val="100"/>
        <c:baseTimeUnit val="years"/>
      </c:dateAx>
      <c:valAx>
        <c:axId val="905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172.09</c:v>
                </c:pt>
                <c:pt idx="1">
                  <c:v>180.14</c:v>
                </c:pt>
                <c:pt idx="2">
                  <c:v>175.98</c:v>
                </c:pt>
                <c:pt idx="3">
                  <c:v>169.03</c:v>
                </c:pt>
                <c:pt idx="4">
                  <c:v>145.13</c:v>
                </c:pt>
              </c:numCache>
            </c:numRef>
          </c:val>
        </c:ser>
        <c:dLbls>
          <c:showLegendKey val="0"/>
          <c:showVal val="0"/>
          <c:showCatName val="0"/>
          <c:showSerName val="0"/>
          <c:showPercent val="0"/>
          <c:showBubbleSize val="0"/>
        </c:dLbls>
        <c:gapWidth val="150"/>
        <c:axId val="90595712"/>
        <c:axId val="905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90595712"/>
        <c:axId val="90597632"/>
      </c:lineChart>
      <c:dateAx>
        <c:axId val="90595712"/>
        <c:scaling>
          <c:orientation val="minMax"/>
        </c:scaling>
        <c:delete val="1"/>
        <c:axPos val="b"/>
        <c:numFmt formatCode="ge" sourceLinked="1"/>
        <c:majorTickMark val="none"/>
        <c:minorTickMark val="none"/>
        <c:tickLblPos val="none"/>
        <c:crossAx val="90597632"/>
        <c:crosses val="autoZero"/>
        <c:auto val="1"/>
        <c:lblOffset val="100"/>
        <c:baseTimeUnit val="years"/>
      </c:dateAx>
      <c:valAx>
        <c:axId val="90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大阪府　松原市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A3</v>
      </c>
      <c r="AA8" s="69"/>
      <c r="AB8" s="69"/>
      <c r="AC8" s="69"/>
      <c r="AD8" s="69"/>
      <c r="AE8" s="69"/>
      <c r="AF8" s="69"/>
      <c r="AG8" s="70"/>
      <c r="AH8" s="3"/>
      <c r="AI8" s="71">
        <f>データ!Q6</f>
        <v>122910</v>
      </c>
      <c r="AJ8" s="72"/>
      <c r="AK8" s="72"/>
      <c r="AL8" s="72"/>
      <c r="AM8" s="72"/>
      <c r="AN8" s="72"/>
      <c r="AO8" s="72"/>
      <c r="AP8" s="73"/>
      <c r="AQ8" s="54">
        <f>データ!R6</f>
        <v>16.66</v>
      </c>
      <c r="AR8" s="54"/>
      <c r="AS8" s="54"/>
      <c r="AT8" s="54"/>
      <c r="AU8" s="54"/>
      <c r="AV8" s="54"/>
      <c r="AW8" s="54"/>
      <c r="AX8" s="54"/>
      <c r="AY8" s="54">
        <f>データ!S6</f>
        <v>7377.55</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93.88</v>
      </c>
      <c r="K10" s="54"/>
      <c r="L10" s="54"/>
      <c r="M10" s="54"/>
      <c r="N10" s="54"/>
      <c r="O10" s="54"/>
      <c r="P10" s="54"/>
      <c r="Q10" s="54"/>
      <c r="R10" s="54">
        <f>データ!O6</f>
        <v>100</v>
      </c>
      <c r="S10" s="54"/>
      <c r="T10" s="54"/>
      <c r="U10" s="54"/>
      <c r="V10" s="54"/>
      <c r="W10" s="54"/>
      <c r="X10" s="54"/>
      <c r="Y10" s="54"/>
      <c r="Z10" s="62">
        <f>データ!P6</f>
        <v>3011</v>
      </c>
      <c r="AA10" s="62"/>
      <c r="AB10" s="62"/>
      <c r="AC10" s="62"/>
      <c r="AD10" s="62"/>
      <c r="AE10" s="62"/>
      <c r="AF10" s="62"/>
      <c r="AG10" s="62"/>
      <c r="AH10" s="2"/>
      <c r="AI10" s="62">
        <f>データ!T6</f>
        <v>122482</v>
      </c>
      <c r="AJ10" s="62"/>
      <c r="AK10" s="62"/>
      <c r="AL10" s="62"/>
      <c r="AM10" s="62"/>
      <c r="AN10" s="62"/>
      <c r="AO10" s="62"/>
      <c r="AP10" s="62"/>
      <c r="AQ10" s="54">
        <f>データ!U6</f>
        <v>16.66</v>
      </c>
      <c r="AR10" s="54"/>
      <c r="AS10" s="54"/>
      <c r="AT10" s="54"/>
      <c r="AU10" s="54"/>
      <c r="AV10" s="54"/>
      <c r="AW10" s="54"/>
      <c r="AX10" s="54"/>
      <c r="AY10" s="54">
        <f>データ!V6</f>
        <v>7351.86</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105</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87"/>
      <c r="BM34" s="88"/>
      <c r="BN34" s="88"/>
      <c r="BO34" s="88"/>
      <c r="BP34" s="88"/>
      <c r="BQ34" s="88"/>
      <c r="BR34" s="88"/>
      <c r="BS34" s="88"/>
      <c r="BT34" s="88"/>
      <c r="BU34" s="88"/>
      <c r="BV34" s="88"/>
      <c r="BW34" s="88"/>
      <c r="BX34" s="88"/>
      <c r="BY34" s="88"/>
      <c r="BZ34" s="8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272175</v>
      </c>
      <c r="D6" s="31">
        <f t="shared" si="3"/>
        <v>46</v>
      </c>
      <c r="E6" s="31">
        <f t="shared" si="3"/>
        <v>1</v>
      </c>
      <c r="F6" s="31">
        <f t="shared" si="3"/>
        <v>0</v>
      </c>
      <c r="G6" s="31">
        <f t="shared" si="3"/>
        <v>1</v>
      </c>
      <c r="H6" s="31" t="str">
        <f t="shared" si="3"/>
        <v>大阪府　松原市</v>
      </c>
      <c r="I6" s="31" t="str">
        <f t="shared" si="3"/>
        <v>法適用</v>
      </c>
      <c r="J6" s="31" t="str">
        <f t="shared" si="3"/>
        <v>水道事業</v>
      </c>
      <c r="K6" s="31" t="str">
        <f t="shared" si="3"/>
        <v>末端給水事業</v>
      </c>
      <c r="L6" s="31" t="str">
        <f t="shared" si="3"/>
        <v>A3</v>
      </c>
      <c r="M6" s="32" t="str">
        <f t="shared" si="3"/>
        <v>-</v>
      </c>
      <c r="N6" s="32">
        <f t="shared" si="3"/>
        <v>93.88</v>
      </c>
      <c r="O6" s="32">
        <f t="shared" si="3"/>
        <v>100</v>
      </c>
      <c r="P6" s="32">
        <f t="shared" si="3"/>
        <v>3011</v>
      </c>
      <c r="Q6" s="32">
        <f t="shared" si="3"/>
        <v>122910</v>
      </c>
      <c r="R6" s="32">
        <f t="shared" si="3"/>
        <v>16.66</v>
      </c>
      <c r="S6" s="32">
        <f t="shared" si="3"/>
        <v>7377.55</v>
      </c>
      <c r="T6" s="32">
        <f t="shared" si="3"/>
        <v>122482</v>
      </c>
      <c r="U6" s="32">
        <f t="shared" si="3"/>
        <v>16.66</v>
      </c>
      <c r="V6" s="32">
        <f t="shared" si="3"/>
        <v>7351.86</v>
      </c>
      <c r="W6" s="33">
        <f>IF(W7="",NA(),W7)</f>
        <v>112.54</v>
      </c>
      <c r="X6" s="33">
        <f t="shared" ref="X6:AF6" si="4">IF(X7="",NA(),X7)</f>
        <v>106.49</v>
      </c>
      <c r="Y6" s="33">
        <f t="shared" si="4"/>
        <v>105.1</v>
      </c>
      <c r="Z6" s="33">
        <f t="shared" si="4"/>
        <v>108.7</v>
      </c>
      <c r="AA6" s="33">
        <f t="shared" si="4"/>
        <v>119.92</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862.72</v>
      </c>
      <c r="AT6" s="33">
        <f t="shared" ref="AT6:BB6" si="6">IF(AT7="",NA(),AT7)</f>
        <v>627.62</v>
      </c>
      <c r="AU6" s="33">
        <f t="shared" si="6"/>
        <v>865.81</v>
      </c>
      <c r="AV6" s="33">
        <f t="shared" si="6"/>
        <v>885.21</v>
      </c>
      <c r="AW6" s="33">
        <f t="shared" si="6"/>
        <v>767.59</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17.77</v>
      </c>
      <c r="BE6" s="33">
        <f t="shared" ref="BE6:BM6" si="7">IF(BE7="",NA(),BE7)</f>
        <v>20.05</v>
      </c>
      <c r="BF6" s="33">
        <f t="shared" si="7"/>
        <v>22.84</v>
      </c>
      <c r="BG6" s="33">
        <f t="shared" si="7"/>
        <v>20.420000000000002</v>
      </c>
      <c r="BH6" s="33">
        <f t="shared" si="7"/>
        <v>18.87</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107.44</v>
      </c>
      <c r="BP6" s="33">
        <f t="shared" ref="BP6:BX6" si="8">IF(BP7="",NA(),BP7)</f>
        <v>100.65</v>
      </c>
      <c r="BQ6" s="33">
        <f t="shared" si="8"/>
        <v>100.05</v>
      </c>
      <c r="BR6" s="33">
        <f t="shared" si="8"/>
        <v>103.98</v>
      </c>
      <c r="BS6" s="33">
        <f t="shared" si="8"/>
        <v>119.88</v>
      </c>
      <c r="BT6" s="33">
        <f t="shared" si="8"/>
        <v>102.82</v>
      </c>
      <c r="BU6" s="33">
        <f t="shared" si="8"/>
        <v>100.16</v>
      </c>
      <c r="BV6" s="33">
        <f t="shared" si="8"/>
        <v>100.16</v>
      </c>
      <c r="BW6" s="33">
        <f t="shared" si="8"/>
        <v>100.07</v>
      </c>
      <c r="BX6" s="33">
        <f t="shared" si="8"/>
        <v>106.22</v>
      </c>
      <c r="BY6" s="32" t="str">
        <f>IF(BY7="","",IF(BY7="-","【-】","【"&amp;SUBSTITUTE(TEXT(BY7,"#,##0.00"),"-","△")&amp;"】"))</f>
        <v>【104.60】</v>
      </c>
      <c r="BZ6" s="33">
        <f>IF(BZ7="",NA(),BZ7)</f>
        <v>172.09</v>
      </c>
      <c r="CA6" s="33">
        <f t="shared" ref="CA6:CI6" si="9">IF(CA7="",NA(),CA7)</f>
        <v>180.14</v>
      </c>
      <c r="CB6" s="33">
        <f t="shared" si="9"/>
        <v>175.98</v>
      </c>
      <c r="CC6" s="33">
        <f t="shared" si="9"/>
        <v>169.03</v>
      </c>
      <c r="CD6" s="33">
        <f t="shared" si="9"/>
        <v>145.13</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63.53</v>
      </c>
      <c r="CL6" s="33">
        <f t="shared" ref="CL6:CT6" si="10">IF(CL7="",NA(),CL7)</f>
        <v>64.05</v>
      </c>
      <c r="CM6" s="33">
        <f t="shared" si="10"/>
        <v>63.11</v>
      </c>
      <c r="CN6" s="33">
        <f t="shared" si="10"/>
        <v>62.35</v>
      </c>
      <c r="CO6" s="33">
        <f t="shared" si="10"/>
        <v>62.61</v>
      </c>
      <c r="CP6" s="33">
        <f t="shared" si="10"/>
        <v>63.12</v>
      </c>
      <c r="CQ6" s="33">
        <f t="shared" si="10"/>
        <v>62.81</v>
      </c>
      <c r="CR6" s="33">
        <f t="shared" si="10"/>
        <v>62.5</v>
      </c>
      <c r="CS6" s="33">
        <f t="shared" si="10"/>
        <v>62.45</v>
      </c>
      <c r="CT6" s="33">
        <f t="shared" si="10"/>
        <v>62.12</v>
      </c>
      <c r="CU6" s="32" t="str">
        <f>IF(CU7="","",IF(CU7="-","【-】","【"&amp;SUBSTITUTE(TEXT(CU7,"#,##0.00"),"-","△")&amp;"】"))</f>
        <v>【59.80】</v>
      </c>
      <c r="CV6" s="33">
        <f>IF(CV7="",NA(),CV7)</f>
        <v>97.19</v>
      </c>
      <c r="CW6" s="33">
        <f t="shared" ref="CW6:DE6" si="11">IF(CW7="",NA(),CW7)</f>
        <v>96.46</v>
      </c>
      <c r="CX6" s="33">
        <f t="shared" si="11"/>
        <v>96.71</v>
      </c>
      <c r="CY6" s="33">
        <f t="shared" si="11"/>
        <v>97.04</v>
      </c>
      <c r="CZ6" s="33">
        <f t="shared" si="11"/>
        <v>93.76</v>
      </c>
      <c r="DA6" s="33">
        <f t="shared" si="11"/>
        <v>89.94</v>
      </c>
      <c r="DB6" s="33">
        <f t="shared" si="11"/>
        <v>89.45</v>
      </c>
      <c r="DC6" s="33">
        <f t="shared" si="11"/>
        <v>89.62</v>
      </c>
      <c r="DD6" s="33">
        <f t="shared" si="11"/>
        <v>89.76</v>
      </c>
      <c r="DE6" s="33">
        <f t="shared" si="11"/>
        <v>89.45</v>
      </c>
      <c r="DF6" s="32" t="str">
        <f>IF(DF7="","",IF(DF7="-","【-】","【"&amp;SUBSTITUTE(TEXT(DF7,"#,##0.00"),"-","△")&amp;"】"))</f>
        <v>【89.78】</v>
      </c>
      <c r="DG6" s="33">
        <f>IF(DG7="",NA(),DG7)</f>
        <v>36.9</v>
      </c>
      <c r="DH6" s="33">
        <f t="shared" ref="DH6:DP6" si="12">IF(DH7="",NA(),DH7)</f>
        <v>37.96</v>
      </c>
      <c r="DI6" s="33">
        <f t="shared" si="12"/>
        <v>38.270000000000003</v>
      </c>
      <c r="DJ6" s="33">
        <f t="shared" si="12"/>
        <v>39.35</v>
      </c>
      <c r="DK6" s="33">
        <f t="shared" si="12"/>
        <v>39.96</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8</v>
      </c>
      <c r="DS6" s="33">
        <f t="shared" ref="DS6:EA6" si="13">IF(DS7="",NA(),DS7)</f>
        <v>9.83</v>
      </c>
      <c r="DT6" s="33">
        <f t="shared" si="13"/>
        <v>11.39</v>
      </c>
      <c r="DU6" s="33">
        <f t="shared" si="13"/>
        <v>12.62</v>
      </c>
      <c r="DV6" s="33">
        <f t="shared" si="13"/>
        <v>13.59</v>
      </c>
      <c r="DW6" s="33">
        <f t="shared" si="13"/>
        <v>7.87</v>
      </c>
      <c r="DX6" s="33">
        <f t="shared" si="13"/>
        <v>9.14</v>
      </c>
      <c r="DY6" s="33">
        <f t="shared" si="13"/>
        <v>10.19</v>
      </c>
      <c r="DZ6" s="33">
        <f t="shared" si="13"/>
        <v>10.9</v>
      </c>
      <c r="EA6" s="33">
        <f t="shared" si="13"/>
        <v>12.03</v>
      </c>
      <c r="EB6" s="32" t="str">
        <f>IF(EB7="","",IF(EB7="-","【-】","【"&amp;SUBSTITUTE(TEXT(EB7,"#,##0.00"),"-","△")&amp;"】"))</f>
        <v>【12.42】</v>
      </c>
      <c r="EC6" s="33">
        <f>IF(EC7="",NA(),EC7)</f>
        <v>0.89</v>
      </c>
      <c r="ED6" s="33">
        <f t="shared" ref="ED6:EL6" si="14">IF(ED7="",NA(),ED7)</f>
        <v>1.01</v>
      </c>
      <c r="EE6" s="33">
        <f t="shared" si="14"/>
        <v>1.06</v>
      </c>
      <c r="EF6" s="33">
        <f t="shared" si="14"/>
        <v>0.81</v>
      </c>
      <c r="EG6" s="33">
        <f t="shared" si="14"/>
        <v>0.51</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272175</v>
      </c>
      <c r="D7" s="35">
        <v>46</v>
      </c>
      <c r="E7" s="35">
        <v>1</v>
      </c>
      <c r="F7" s="35">
        <v>0</v>
      </c>
      <c r="G7" s="35">
        <v>1</v>
      </c>
      <c r="H7" s="35" t="s">
        <v>93</v>
      </c>
      <c r="I7" s="35" t="s">
        <v>94</v>
      </c>
      <c r="J7" s="35" t="s">
        <v>95</v>
      </c>
      <c r="K7" s="35" t="s">
        <v>96</v>
      </c>
      <c r="L7" s="35" t="s">
        <v>97</v>
      </c>
      <c r="M7" s="36" t="s">
        <v>98</v>
      </c>
      <c r="N7" s="36">
        <v>93.88</v>
      </c>
      <c r="O7" s="36">
        <v>100</v>
      </c>
      <c r="P7" s="36">
        <v>3011</v>
      </c>
      <c r="Q7" s="36">
        <v>122910</v>
      </c>
      <c r="R7" s="36">
        <v>16.66</v>
      </c>
      <c r="S7" s="36">
        <v>7377.55</v>
      </c>
      <c r="T7" s="36">
        <v>122482</v>
      </c>
      <c r="U7" s="36">
        <v>16.66</v>
      </c>
      <c r="V7" s="36">
        <v>7351.86</v>
      </c>
      <c r="W7" s="36">
        <v>112.54</v>
      </c>
      <c r="X7" s="36">
        <v>106.49</v>
      </c>
      <c r="Y7" s="36">
        <v>105.1</v>
      </c>
      <c r="Z7" s="36">
        <v>108.7</v>
      </c>
      <c r="AA7" s="36">
        <v>119.92</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862.72</v>
      </c>
      <c r="AT7" s="36">
        <v>627.62</v>
      </c>
      <c r="AU7" s="36">
        <v>865.81</v>
      </c>
      <c r="AV7" s="36">
        <v>885.21</v>
      </c>
      <c r="AW7" s="36">
        <v>767.59</v>
      </c>
      <c r="AX7" s="36">
        <v>589.41999999999996</v>
      </c>
      <c r="AY7" s="36">
        <v>608.24</v>
      </c>
      <c r="AZ7" s="36">
        <v>633.30999999999995</v>
      </c>
      <c r="BA7" s="36">
        <v>648.09</v>
      </c>
      <c r="BB7" s="36">
        <v>344.19</v>
      </c>
      <c r="BC7" s="36">
        <v>264.16000000000003</v>
      </c>
      <c r="BD7" s="36">
        <v>17.77</v>
      </c>
      <c r="BE7" s="36">
        <v>20.05</v>
      </c>
      <c r="BF7" s="36">
        <v>22.84</v>
      </c>
      <c r="BG7" s="36">
        <v>20.420000000000002</v>
      </c>
      <c r="BH7" s="36">
        <v>18.87</v>
      </c>
      <c r="BI7" s="36">
        <v>260.54000000000002</v>
      </c>
      <c r="BJ7" s="36">
        <v>263.83999999999997</v>
      </c>
      <c r="BK7" s="36">
        <v>257.41000000000003</v>
      </c>
      <c r="BL7" s="36">
        <v>253.86</v>
      </c>
      <c r="BM7" s="36">
        <v>252.09</v>
      </c>
      <c r="BN7" s="36">
        <v>283.72000000000003</v>
      </c>
      <c r="BO7" s="36">
        <v>107.44</v>
      </c>
      <c r="BP7" s="36">
        <v>100.65</v>
      </c>
      <c r="BQ7" s="36">
        <v>100.05</v>
      </c>
      <c r="BR7" s="36">
        <v>103.98</v>
      </c>
      <c r="BS7" s="36">
        <v>119.88</v>
      </c>
      <c r="BT7" s="36">
        <v>102.82</v>
      </c>
      <c r="BU7" s="36">
        <v>100.16</v>
      </c>
      <c r="BV7" s="36">
        <v>100.16</v>
      </c>
      <c r="BW7" s="36">
        <v>100.07</v>
      </c>
      <c r="BX7" s="36">
        <v>106.22</v>
      </c>
      <c r="BY7" s="36">
        <v>104.6</v>
      </c>
      <c r="BZ7" s="36">
        <v>172.09</v>
      </c>
      <c r="CA7" s="36">
        <v>180.14</v>
      </c>
      <c r="CB7" s="36">
        <v>175.98</v>
      </c>
      <c r="CC7" s="36">
        <v>169.03</v>
      </c>
      <c r="CD7" s="36">
        <v>145.13</v>
      </c>
      <c r="CE7" s="36">
        <v>161.72999999999999</v>
      </c>
      <c r="CF7" s="36">
        <v>166.38</v>
      </c>
      <c r="CG7" s="36">
        <v>166.17</v>
      </c>
      <c r="CH7" s="36">
        <v>164.93</v>
      </c>
      <c r="CI7" s="36">
        <v>155.22999999999999</v>
      </c>
      <c r="CJ7" s="36">
        <v>164.21</v>
      </c>
      <c r="CK7" s="36">
        <v>63.53</v>
      </c>
      <c r="CL7" s="36">
        <v>64.05</v>
      </c>
      <c r="CM7" s="36">
        <v>63.11</v>
      </c>
      <c r="CN7" s="36">
        <v>62.35</v>
      </c>
      <c r="CO7" s="36">
        <v>62.61</v>
      </c>
      <c r="CP7" s="36">
        <v>63.12</v>
      </c>
      <c r="CQ7" s="36">
        <v>62.81</v>
      </c>
      <c r="CR7" s="36">
        <v>62.5</v>
      </c>
      <c r="CS7" s="36">
        <v>62.45</v>
      </c>
      <c r="CT7" s="36">
        <v>62.12</v>
      </c>
      <c r="CU7" s="36">
        <v>59.8</v>
      </c>
      <c r="CV7" s="36">
        <v>97.19</v>
      </c>
      <c r="CW7" s="36">
        <v>96.46</v>
      </c>
      <c r="CX7" s="36">
        <v>96.71</v>
      </c>
      <c r="CY7" s="36">
        <v>97.04</v>
      </c>
      <c r="CZ7" s="36">
        <v>93.76</v>
      </c>
      <c r="DA7" s="36">
        <v>89.94</v>
      </c>
      <c r="DB7" s="36">
        <v>89.45</v>
      </c>
      <c r="DC7" s="36">
        <v>89.62</v>
      </c>
      <c r="DD7" s="36">
        <v>89.76</v>
      </c>
      <c r="DE7" s="36">
        <v>89.45</v>
      </c>
      <c r="DF7" s="36">
        <v>89.78</v>
      </c>
      <c r="DG7" s="36">
        <v>36.9</v>
      </c>
      <c r="DH7" s="36">
        <v>37.96</v>
      </c>
      <c r="DI7" s="36">
        <v>38.270000000000003</v>
      </c>
      <c r="DJ7" s="36">
        <v>39.35</v>
      </c>
      <c r="DK7" s="36">
        <v>39.96</v>
      </c>
      <c r="DL7" s="36">
        <v>38.29</v>
      </c>
      <c r="DM7" s="36">
        <v>39.159999999999997</v>
      </c>
      <c r="DN7" s="36">
        <v>40.21</v>
      </c>
      <c r="DO7" s="36">
        <v>41.12</v>
      </c>
      <c r="DP7" s="36">
        <v>44.91</v>
      </c>
      <c r="DQ7" s="36">
        <v>46.31</v>
      </c>
      <c r="DR7" s="36">
        <v>8</v>
      </c>
      <c r="DS7" s="36">
        <v>9.83</v>
      </c>
      <c r="DT7" s="36">
        <v>11.39</v>
      </c>
      <c r="DU7" s="36">
        <v>12.62</v>
      </c>
      <c r="DV7" s="36">
        <v>13.59</v>
      </c>
      <c r="DW7" s="36">
        <v>7.87</v>
      </c>
      <c r="DX7" s="36">
        <v>9.14</v>
      </c>
      <c r="DY7" s="36">
        <v>10.19</v>
      </c>
      <c r="DZ7" s="36">
        <v>10.9</v>
      </c>
      <c r="EA7" s="36">
        <v>12.03</v>
      </c>
      <c r="EB7" s="36">
        <v>12.42</v>
      </c>
      <c r="EC7" s="36">
        <v>0.89</v>
      </c>
      <c r="ED7" s="36">
        <v>1.01</v>
      </c>
      <c r="EE7" s="36">
        <v>1.06</v>
      </c>
      <c r="EF7" s="36">
        <v>0.81</v>
      </c>
      <c r="EG7" s="36">
        <v>0.51</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2016-02-18T05:58:56Z</cp:lastPrinted>
  <dcterms:created xsi:type="dcterms:W3CDTF">2016-02-03T07:24:08Z</dcterms:created>
  <dcterms:modified xsi:type="dcterms:W3CDTF">2016-02-18T05:59:13Z</dcterms:modified>
</cp:coreProperties>
</file>