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<sst xmlns="http://schemas.openxmlformats.org/spreadsheetml/2006/main" count="288" uniqueCount="110">
  <si>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</si>
  <si>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</si>
  <si>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</si>
  <si>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</si>
  <si>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</si>
  <si>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</si>
  <si>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</si>
  <si>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</si>
  <si>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</si>
  <si>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</si>
  <si>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</si>
  <si>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</si>
  <si>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</si>
  <si>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</si>
  <si>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</si>
  <si>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</si>
  <si>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</si>
  <si>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</si>
  <si>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</si>
  <si>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</si>
  <si>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</si>
  <si>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</si>
  <si>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</si>
  <si>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</si>
  <si>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</si>
  <si>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</si>
  <si>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</si>
  <si>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</si>
  <si>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</si>
  <si>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</si>
  <si>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</si>
  <si>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</si>
  <si>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</si>
  <si>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</si>
  <si>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</si>
  <si>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</si>
  <si>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</si>
  <si>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</si>
  <si>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</si>
  <si>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</si>
  <si>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</si>
  <si>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</si>
  <si>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</si>
  <si>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</si>
  <si>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</si>
  <si>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</si>
  <si>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</si>
  <si>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</si>
  <si>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</si>
  <si>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</si>
  <si>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</si>
  <si>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</si>
  <si>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</si>
  <si>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</si>
  <si>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</si>
  <si>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</si>
  <si>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</si>
  <si>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</si>
  <si>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</si>
  <si>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</si>
  <si>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</si>
  <si>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</si>
  <si>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</si>
  <si>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</si>
  <si>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</si>
  <si>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</si>
  <si>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</si>
  <si>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</si>
  <si>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</si>
  <si>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</si>
  <si>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</si>
  <si>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</si>
  <si>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</si>
  <si>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</si>
  <si>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</si>
  <si>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</si>
  <si>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</si>
  <si>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</si>
  <si>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</si>
  <si>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</si>
  <si>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</si>
  <si>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</si>
  <si>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</si>
  <si>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</si>
  <si>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</si>
  <si>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</si>
  <si>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</si>
  <si>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</si>
  <si>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</si>
  <si>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</si>
  <si>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</si>
  <si>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</si>
  <si>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</si>
  <si>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</si>
  <si>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</si>
  <si>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</si>
  <si>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寝屋川市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</si>
  <si>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</si>
  <si>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</si>
  <si>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</si>
  <si>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</si>
  <si>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</si>
  <si>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</si>
  <si>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</si>
  <si>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</si>
  <si>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</si>
  <si>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</si>
  <si>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については、人口の減少など厳しい経営環境の中においても、健全経営を堅持しつつ、公共用水域の水質改善、浸水の防除、という下水道がもつ本来の役割を維持向上させていく、という観点から、今後の事業経営において、経営の効率化による経費節減や投資規模の適正化などに取り組んでいく必要がある。</t>
    <rPh sb="1" eb="4">
      <t>ゲスイドウ</t>
    </rPh>
    <rPh sb="4" eb="6">
      <t>ジギョウ</t>
    </rPh>
    <rPh sb="12" eb="14">
      <t>ジンコウ</t>
    </rPh>
    <rPh sb="15" eb="17">
      <t>ゲンショウ</t>
    </rPh>
    <rPh sb="19" eb="20">
      <t>キビ</t>
    </rPh>
    <rPh sb="22" eb="24">
      <t>ケイエイ</t>
    </rPh>
    <rPh sb="24" eb="26">
      <t>カンキョウ</t>
    </rPh>
    <rPh sb="27" eb="28">
      <t>ナカ</t>
    </rPh>
    <rPh sb="34" eb="36">
      <t>ケンゼン</t>
    </rPh>
    <rPh sb="36" eb="38">
      <t>ケイエイ</t>
    </rPh>
    <rPh sb="39" eb="41">
      <t>ケンジ</t>
    </rPh>
    <rPh sb="45" eb="48">
      <t>コウキョウヨウ</t>
    </rPh>
    <rPh sb="48" eb="50">
      <t>スイイキ</t>
    </rPh>
    <rPh sb="51" eb="53">
      <t>スイシツ</t>
    </rPh>
    <rPh sb="53" eb="55">
      <t>カイゼン</t>
    </rPh>
    <rPh sb="56" eb="58">
      <t>シンスイ</t>
    </rPh>
    <rPh sb="59" eb="61">
      <t>ボウジョ</t>
    </rPh>
    <rPh sb="65" eb="68">
      <t>ゲスイドウ</t>
    </rPh>
    <rPh sb="71" eb="73">
      <t>ホンライ</t>
    </rPh>
    <rPh sb="74" eb="76">
      <t>ヤクワリ</t>
    </rPh>
    <rPh sb="77" eb="79">
      <t>イジ</t>
    </rPh>
    <rPh sb="79" eb="81">
      <t>コウジョウ</t>
    </rPh>
    <rPh sb="90" eb="92">
      <t>カンテン</t>
    </rPh>
    <rPh sb="95" eb="97">
      <t>コンゴ</t>
    </rPh>
    <rPh sb="98" eb="100">
      <t>ジギョウ</t>
    </rPh>
    <rPh sb="100" eb="102">
      <t>ケイエイ</t>
    </rPh>
    <rPh sb="121" eb="123">
      <t>トウシ</t>
    </rPh>
    <rPh sb="123" eb="125">
      <t>キボ</t>
    </rPh>
    <rPh sb="126" eb="129">
      <t>テキセイカ</t>
    </rPh>
    <rPh sb="132" eb="133">
      <t>ト</t>
    </rPh>
    <rPh sb="134" eb="135">
      <t>ク</t>
    </rPh>
    <rPh sb="139" eb="141">
      <t>ヒツヨウ</t>
    </rPh>
    <phoneticPr fontId="4"/>
  </si>
  <si>
    <r>
      <rPr>
        <sz val="11"/>
        <rFont val="ＭＳ ゴシック"/>
        <family val="3"/>
        <charset val="128"/>
      </rPr>
      <t>　平成25年度より地方公営企業法を適用したため、平成24年度以前のデータはない。</t>
    </r>
    <r>
      <rPr>
        <sz val="11"/>
        <color theme="1"/>
        <rFont val="ＭＳ ゴシック"/>
        <family val="3"/>
        <charset val="128"/>
      </rPr>
      <t xml:space="preserve">
　流動比率や企業債残高対事業規模比率は、積極的に下水道の整備を進めてきたことから、企業債残高が増加し、類似団体の平均値に劣る結果となっている。
　経常収支比率は、類似団体の平均値よりも下回っているが、100％を上回っており、収支のバランスがとれた経営が実施できていると言える。
　経費回収率は、類似団体の平均値よりも上回っているものの、100％を下回っており、下水道使用料で汚水処理経費を賄えていない。
</t>
    </r>
    <r>
      <rPr>
        <sz val="11"/>
        <rFont val="ＭＳ ゴシック"/>
        <family val="3"/>
        <charset val="128"/>
      </rPr>
      <t>　施設利用率は、汚水処理施設等を保有していないため計上していない。</t>
    </r>
    <rPh sb="1" eb="3">
      <t>ヘイセイ</t>
    </rPh>
    <rPh sb="5" eb="7">
      <t>ネンド</t>
    </rPh>
    <rPh sb="9" eb="11">
      <t>チホウ</t>
    </rPh>
    <rPh sb="11" eb="13">
      <t>コウエイ</t>
    </rPh>
    <rPh sb="13" eb="15">
      <t>キギョウ</t>
    </rPh>
    <rPh sb="15" eb="16">
      <t>ホウ</t>
    </rPh>
    <rPh sb="17" eb="19">
      <t>テキヨウ</t>
    </rPh>
    <rPh sb="24" eb="26">
      <t>ヘイセイ</t>
    </rPh>
    <rPh sb="28" eb="30">
      <t>ネンド</t>
    </rPh>
    <rPh sb="30" eb="32">
      <t>イゼン</t>
    </rPh>
    <rPh sb="42" eb="44">
      <t>リュウドウ</t>
    </rPh>
    <rPh sb="44" eb="46">
      <t>ヒリツ</t>
    </rPh>
    <rPh sb="47" eb="49">
      <t>キギョウ</t>
    </rPh>
    <rPh sb="49" eb="50">
      <t>サイ</t>
    </rPh>
    <rPh sb="50" eb="52">
      <t>ザンダカ</t>
    </rPh>
    <rPh sb="52" eb="53">
      <t>タイ</t>
    </rPh>
    <rPh sb="53" eb="55">
      <t>ジギョウ</t>
    </rPh>
    <rPh sb="55" eb="57">
      <t>キボ</t>
    </rPh>
    <rPh sb="57" eb="59">
      <t>ヒリツ</t>
    </rPh>
    <rPh sb="61" eb="64">
      <t>セッキョクテキ</t>
    </rPh>
    <rPh sb="65" eb="68">
      <t>ゲスイドウ</t>
    </rPh>
    <rPh sb="69" eb="71">
      <t>セイビ</t>
    </rPh>
    <rPh sb="72" eb="73">
      <t>スス</t>
    </rPh>
    <rPh sb="82" eb="84">
      <t>キギョウ</t>
    </rPh>
    <rPh sb="84" eb="85">
      <t>サイ</t>
    </rPh>
    <rPh sb="85" eb="87">
      <t>ザンダカ</t>
    </rPh>
    <rPh sb="88" eb="90">
      <t>ゾウカ</t>
    </rPh>
    <rPh sb="92" eb="94">
      <t>ルイジ</t>
    </rPh>
    <rPh sb="94" eb="96">
      <t>ダンタイ</t>
    </rPh>
    <rPh sb="97" eb="100">
      <t>ヘイキンチ</t>
    </rPh>
    <rPh sb="101" eb="102">
      <t>オト</t>
    </rPh>
    <rPh sb="103" eb="105">
      <t>ケッカ</t>
    </rPh>
    <rPh sb="114" eb="116">
      <t>ケイジョウ</t>
    </rPh>
    <rPh sb="116" eb="118">
      <t>シュウシ</t>
    </rPh>
    <rPh sb="118" eb="120">
      <t>ヒリツ</t>
    </rPh>
    <rPh sb="122" eb="124">
      <t>ルイジ</t>
    </rPh>
    <rPh sb="124" eb="126">
      <t>ダンタイ</t>
    </rPh>
    <rPh sb="127" eb="130">
      <t>ヘイキンチ</t>
    </rPh>
    <rPh sb="133" eb="135">
      <t>シタマワ</t>
    </rPh>
    <rPh sb="146" eb="148">
      <t>ウワマワ</t>
    </rPh>
    <rPh sb="153" eb="155">
      <t>シュウシ</t>
    </rPh>
    <rPh sb="164" eb="166">
      <t>ケイエイ</t>
    </rPh>
    <rPh sb="167" eb="169">
      <t>ジッシ</t>
    </rPh>
    <rPh sb="175" eb="176">
      <t>イ</t>
    </rPh>
    <rPh sb="181" eb="183">
      <t>ケイヒ</t>
    </rPh>
    <rPh sb="183" eb="185">
      <t>カイシュウ</t>
    </rPh>
    <rPh sb="185" eb="186">
      <t>リツ</t>
    </rPh>
    <rPh sb="188" eb="190">
      <t>ルイジ</t>
    </rPh>
    <rPh sb="190" eb="192">
      <t>ダンタイ</t>
    </rPh>
    <rPh sb="193" eb="195">
      <t>ヘイキン</t>
    </rPh>
    <rPh sb="195" eb="196">
      <t>アタイ</t>
    </rPh>
    <rPh sb="199" eb="201">
      <t>ウワマワ</t>
    </rPh>
    <rPh sb="214" eb="216">
      <t>シタマワ</t>
    </rPh>
    <rPh sb="221" eb="224">
      <t>ゲスイドウ</t>
    </rPh>
    <rPh sb="224" eb="227">
      <t>シヨウリョウ</t>
    </rPh>
    <rPh sb="228" eb="230">
      <t>オスイ</t>
    </rPh>
    <rPh sb="230" eb="232">
      <t>ショリ</t>
    </rPh>
    <rPh sb="232" eb="234">
      <t>ケイヒ</t>
    </rPh>
    <rPh sb="235" eb="236">
      <t>マカナ</t>
    </rPh>
    <rPh sb="244" eb="246">
      <t>シセツ</t>
    </rPh>
    <rPh sb="246" eb="249">
      <t>リヨウリツ</t>
    </rPh>
    <rPh sb="251" eb="253">
      <t>オスイ</t>
    </rPh>
    <rPh sb="253" eb="255">
      <t>ショリ</t>
    </rPh>
    <rPh sb="255" eb="257">
      <t>シセツ</t>
    </rPh>
    <rPh sb="257" eb="258">
      <t>ナド</t>
    </rPh>
    <rPh sb="259" eb="261">
      <t>ホユウ</t>
    </rPh>
    <rPh sb="268" eb="270">
      <t>ケイジョウ</t>
    </rPh>
    <phoneticPr fontId="4"/>
  </si>
  <si>
    <r>
      <t>　寝屋川市の公共下水道は昭和47年度に供用開始しており、耐用年数50年を経過した管渠がないことから、管渠老朽化率は0％となっている。
　平成25年度から公共下水道事業に地方公営企業法を適用しており、当該年度から企業会計方式による減価償却費の考え方を導入したことから、</t>
    </r>
    <r>
      <rPr>
        <sz val="11"/>
        <rFont val="ＭＳ ゴシック"/>
        <family val="3"/>
        <charset val="128"/>
      </rPr>
      <t>地方公営企業法を適用していない団体も含めた</t>
    </r>
    <r>
      <rPr>
        <sz val="11"/>
        <color theme="1"/>
        <rFont val="ＭＳ ゴシック"/>
        <family val="3"/>
        <charset val="128"/>
      </rPr>
      <t>類似団体の平均値と比べ、有形固定資産減価償却率が低くなっている。</t>
    </r>
    <rPh sb="1" eb="5">
      <t>ネヤガワシ</t>
    </rPh>
    <rPh sb="6" eb="8">
      <t>コウキョウ</t>
    </rPh>
    <rPh sb="8" eb="11">
      <t>ゲスイドウ</t>
    </rPh>
    <rPh sb="12" eb="14">
      <t>ショウワ</t>
    </rPh>
    <rPh sb="16" eb="18">
      <t>ネンド</t>
    </rPh>
    <rPh sb="19" eb="21">
      <t>キョウヨウ</t>
    </rPh>
    <rPh sb="21" eb="23">
      <t>カイシ</t>
    </rPh>
    <rPh sb="28" eb="30">
      <t>タイヨウ</t>
    </rPh>
    <rPh sb="30" eb="32">
      <t>ネンスウ</t>
    </rPh>
    <rPh sb="34" eb="35">
      <t>ネン</t>
    </rPh>
    <rPh sb="36" eb="38">
      <t>ケイカ</t>
    </rPh>
    <rPh sb="40" eb="42">
      <t>カンキョ</t>
    </rPh>
    <rPh sb="50" eb="52">
      <t>カンキョ</t>
    </rPh>
    <rPh sb="52" eb="55">
      <t>ロウキュウカ</t>
    </rPh>
    <rPh sb="55" eb="56">
      <t>リツ</t>
    </rPh>
    <rPh sb="68" eb="70">
      <t>ヘイセイ</t>
    </rPh>
    <rPh sb="72" eb="74">
      <t>ネンド</t>
    </rPh>
    <rPh sb="76" eb="78">
      <t>コウキョウ</t>
    </rPh>
    <rPh sb="78" eb="81">
      <t>ゲスイドウ</t>
    </rPh>
    <rPh sb="81" eb="83">
      <t>ジギョウ</t>
    </rPh>
    <rPh sb="84" eb="86">
      <t>チホウ</t>
    </rPh>
    <rPh sb="86" eb="88">
      <t>コウエイ</t>
    </rPh>
    <rPh sb="88" eb="90">
      <t>キギョウ</t>
    </rPh>
    <rPh sb="90" eb="91">
      <t>ホウ</t>
    </rPh>
    <rPh sb="92" eb="94">
      <t>テキヨウ</t>
    </rPh>
    <rPh sb="99" eb="101">
      <t>トウガイ</t>
    </rPh>
    <rPh sb="101" eb="103">
      <t>ネンド</t>
    </rPh>
    <rPh sb="105" eb="107">
      <t>キギョウ</t>
    </rPh>
    <rPh sb="107" eb="109">
      <t>カイケイ</t>
    </rPh>
    <rPh sb="109" eb="111">
      <t>ホウシキ</t>
    </rPh>
    <rPh sb="114" eb="116">
      <t>ゲンカ</t>
    </rPh>
    <rPh sb="116" eb="118">
      <t>ショウキャク</t>
    </rPh>
    <rPh sb="118" eb="119">
      <t>ヒ</t>
    </rPh>
    <rPh sb="120" eb="121">
      <t>カンガ</t>
    </rPh>
    <rPh sb="122" eb="123">
      <t>カタ</t>
    </rPh>
    <rPh sb="124" eb="126">
      <t>ドウニュウ</t>
    </rPh>
    <rPh sb="133" eb="135">
      <t>チホウ</t>
    </rPh>
    <rPh sb="135" eb="137">
      <t>コウエイ</t>
    </rPh>
    <rPh sb="137" eb="139">
      <t>キギョウ</t>
    </rPh>
    <rPh sb="139" eb="140">
      <t>ホウ</t>
    </rPh>
    <rPh sb="141" eb="143">
      <t>テキヨウ</t>
    </rPh>
    <rPh sb="148" eb="150">
      <t>ダンタイ</t>
    </rPh>
    <rPh sb="151" eb="152">
      <t>フク</t>
    </rPh>
    <rPh sb="154" eb="156">
      <t>ルイジ</t>
    </rPh>
    <rPh sb="156" eb="158">
      <t>ダンタイ</t>
    </rPh>
    <rPh sb="159" eb="162">
      <t>ヘイキンチ</t>
    </rPh>
    <rPh sb="163" eb="164">
      <t>クラ</t>
    </rPh>
    <rPh sb="166" eb="168">
      <t>ユウケイ</t>
    </rPh>
    <rPh sb="168" eb="170">
      <t>コテイ</t>
    </rPh>
    <rPh sb="170" eb="172">
      <t>シサン</t>
    </rPh>
    <rPh sb="172" eb="174">
      <t>ゲンカ</t>
    </rPh>
    <rPh sb="174" eb="176">
      <t>ショウキャク</t>
    </rPh>
    <rPh sb="176" eb="177">
      <t>リツ</t>
    </rPh>
    <rPh sb="178" eb="179">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</si>
</sst>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0.1</c:v>
                </c:pt>
                <c:pt idx="4">
                  <c:v>0.1</c:v>
                </c:pt>
              </c:numCache>
            </c:numRef>
          </c:val>
        </c:ser>
        <c:dLbls>
          <c:showLegendKey val="0"/>
          <c:showVal val="0"/>
          <c:showCatName val="0"/>
          <c:showSerName val="0"/>
          <c:showPercent val="0"/>
          <c:showBubbleSize val="0"/>
        </c:dLbls>
        <c:gapWidth val="150"/>
        <c:axId val="85755392"/>
        <c:axId val="857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0.11</c:v>
                </c:pt>
                <c:pt idx="4">
                  <c:v>0.22</c:v>
                </c:pt>
              </c:numCache>
            </c:numRef>
          </c:val>
          <c:smooth val="0"/>
        </c:ser>
        <c:dLbls>
          <c:showLegendKey val="0"/>
          <c:showVal val="0"/>
          <c:showCatName val="0"/>
          <c:showSerName val="0"/>
          <c:showPercent val="0"/>
          <c:showBubbleSize val="0"/>
        </c:dLbls>
        <c:marker val="1"/>
        <c:smooth val="0"/>
        <c:axId val="85755392"/>
        <c:axId val="85757312"/>
      </c:lineChart>
      <c:dateAx>
        <c:axId val="85755392"/>
        <c:scaling>
          <c:orientation val="minMax"/>
        </c:scaling>
        <c:delete val="1"/>
        <c:axPos val="b"/>
        <c:numFmt formatCode="ge" sourceLinked="1"/>
        <c:majorTickMark val="none"/>
        <c:minorTickMark val="none"/>
        <c:tickLblPos val="none"/>
        <c:crossAx val="85757312"/>
        <c:crosses val="autoZero"/>
        <c:auto val="1"/>
        <c:lblOffset val="100"/>
        <c:baseTimeUnit val="years"/>
      </c:dateAx>
      <c:valAx>
        <c:axId val="857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220416"/>
        <c:axId val="903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67.61</c:v>
                </c:pt>
                <c:pt idx="4">
                  <c:v>64.81</c:v>
                </c:pt>
              </c:numCache>
            </c:numRef>
          </c:val>
          <c:smooth val="0"/>
        </c:ser>
        <c:dLbls>
          <c:showLegendKey val="0"/>
          <c:showVal val="0"/>
          <c:showCatName val="0"/>
          <c:showSerName val="0"/>
          <c:showPercent val="0"/>
          <c:showBubbleSize val="0"/>
        </c:dLbls>
        <c:marker val="1"/>
        <c:smooth val="0"/>
        <c:axId val="90220416"/>
        <c:axId val="90308608"/>
      </c:lineChart>
      <c:dateAx>
        <c:axId val="90220416"/>
        <c:scaling>
          <c:orientation val="minMax"/>
        </c:scaling>
        <c:delete val="1"/>
        <c:axPos val="b"/>
        <c:numFmt formatCode="ge" sourceLinked="1"/>
        <c:majorTickMark val="none"/>
        <c:minorTickMark val="none"/>
        <c:tickLblPos val="none"/>
        <c:crossAx val="90308608"/>
        <c:crosses val="autoZero"/>
        <c:auto val="1"/>
        <c:lblOffset val="100"/>
        <c:baseTimeUnit val="years"/>
      </c:dateAx>
      <c:valAx>
        <c:axId val="903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97.7</c:v>
                </c:pt>
                <c:pt idx="4">
                  <c:v>97.8</c:v>
                </c:pt>
              </c:numCache>
            </c:numRef>
          </c:val>
        </c:ser>
        <c:dLbls>
          <c:showLegendKey val="0"/>
          <c:showVal val="0"/>
          <c:showCatName val="0"/>
          <c:showSerName val="0"/>
          <c:showPercent val="0"/>
          <c:showBubbleSize val="0"/>
        </c:dLbls>
        <c:gapWidth val="150"/>
        <c:axId val="90330624"/>
        <c:axId val="903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96.64</c:v>
                </c:pt>
                <c:pt idx="4">
                  <c:v>96.76</c:v>
                </c:pt>
              </c:numCache>
            </c:numRef>
          </c:val>
          <c:smooth val="0"/>
        </c:ser>
        <c:dLbls>
          <c:showLegendKey val="0"/>
          <c:showVal val="0"/>
          <c:showCatName val="0"/>
          <c:showSerName val="0"/>
          <c:showPercent val="0"/>
          <c:showBubbleSize val="0"/>
        </c:dLbls>
        <c:marker val="1"/>
        <c:smooth val="0"/>
        <c:axId val="90330624"/>
        <c:axId val="90332544"/>
      </c:lineChart>
      <c:dateAx>
        <c:axId val="90330624"/>
        <c:scaling>
          <c:orientation val="minMax"/>
        </c:scaling>
        <c:delete val="1"/>
        <c:axPos val="b"/>
        <c:numFmt formatCode="ge" sourceLinked="1"/>
        <c:majorTickMark val="none"/>
        <c:minorTickMark val="none"/>
        <c:tickLblPos val="none"/>
        <c:crossAx val="90332544"/>
        <c:crosses val="autoZero"/>
        <c:auto val="1"/>
        <c:lblOffset val="100"/>
        <c:baseTimeUnit val="years"/>
      </c:dateAx>
      <c:valAx>
        <c:axId val="903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102.61</c:v>
                </c:pt>
                <c:pt idx="4">
                  <c:v>102.99</c:v>
                </c:pt>
              </c:numCache>
            </c:numRef>
          </c:val>
        </c:ser>
        <c:dLbls>
          <c:showLegendKey val="0"/>
          <c:showVal val="0"/>
          <c:showCatName val="0"/>
          <c:showSerName val="0"/>
          <c:showPercent val="0"/>
          <c:showBubbleSize val="0"/>
        </c:dLbls>
        <c:gapWidth val="150"/>
        <c:axId val="86062208"/>
        <c:axId val="860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108.14</c:v>
                </c:pt>
                <c:pt idx="4">
                  <c:v>108.72</c:v>
                </c:pt>
              </c:numCache>
            </c:numRef>
          </c:val>
          <c:smooth val="0"/>
        </c:ser>
        <c:dLbls>
          <c:showLegendKey val="0"/>
          <c:showVal val="0"/>
          <c:showCatName val="0"/>
          <c:showSerName val="0"/>
          <c:showPercent val="0"/>
          <c:showBubbleSize val="0"/>
        </c:dLbls>
        <c:marker val="1"/>
        <c:smooth val="0"/>
        <c:axId val="86062208"/>
        <c:axId val="86064128"/>
      </c:lineChart>
      <c:dateAx>
        <c:axId val="86062208"/>
        <c:scaling>
          <c:orientation val="minMax"/>
        </c:scaling>
        <c:delete val="1"/>
        <c:axPos val="b"/>
        <c:numFmt formatCode="ge" sourceLinked="1"/>
        <c:majorTickMark val="none"/>
        <c:minorTickMark val="none"/>
        <c:tickLblPos val="none"/>
        <c:crossAx val="86064128"/>
        <c:crosses val="autoZero"/>
        <c:auto val="1"/>
        <c:lblOffset val="100"/>
        <c:baseTimeUnit val="years"/>
      </c:dateAx>
      <c:valAx>
        <c:axId val="860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3.09</c:v>
                </c:pt>
                <c:pt idx="4">
                  <c:v>6.18</c:v>
                </c:pt>
              </c:numCache>
            </c:numRef>
          </c:val>
        </c:ser>
        <c:dLbls>
          <c:showLegendKey val="0"/>
          <c:showVal val="0"/>
          <c:showCatName val="0"/>
          <c:showSerName val="0"/>
          <c:showPercent val="0"/>
          <c:showBubbleSize val="0"/>
        </c:dLbls>
        <c:gapWidth val="150"/>
        <c:axId val="86090496"/>
        <c:axId val="860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14.06</c:v>
                </c:pt>
                <c:pt idx="4">
                  <c:v>23.27</c:v>
                </c:pt>
              </c:numCache>
            </c:numRef>
          </c:val>
          <c:smooth val="0"/>
        </c:ser>
        <c:dLbls>
          <c:showLegendKey val="0"/>
          <c:showVal val="0"/>
          <c:showCatName val="0"/>
          <c:showSerName val="0"/>
          <c:showPercent val="0"/>
          <c:showBubbleSize val="0"/>
        </c:dLbls>
        <c:marker val="1"/>
        <c:smooth val="0"/>
        <c:axId val="86090496"/>
        <c:axId val="86092416"/>
      </c:lineChart>
      <c:dateAx>
        <c:axId val="86090496"/>
        <c:scaling>
          <c:orientation val="minMax"/>
        </c:scaling>
        <c:delete val="1"/>
        <c:axPos val="b"/>
        <c:numFmt formatCode="ge" sourceLinked="1"/>
        <c:majorTickMark val="none"/>
        <c:minorTickMark val="none"/>
        <c:tickLblPos val="none"/>
        <c:crossAx val="86092416"/>
        <c:crosses val="autoZero"/>
        <c:auto val="1"/>
        <c:lblOffset val="100"/>
        <c:baseTimeUnit val="years"/>
      </c:dateAx>
      <c:valAx>
        <c:axId val="860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6534016"/>
        <c:axId val="865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2.34</c:v>
                </c:pt>
                <c:pt idx="4">
                  <c:v>2.75</c:v>
                </c:pt>
              </c:numCache>
            </c:numRef>
          </c:val>
          <c:smooth val="0"/>
        </c:ser>
        <c:dLbls>
          <c:showLegendKey val="0"/>
          <c:showVal val="0"/>
          <c:showCatName val="0"/>
          <c:showSerName val="0"/>
          <c:showPercent val="0"/>
          <c:showBubbleSize val="0"/>
        </c:dLbls>
        <c:marker val="1"/>
        <c:smooth val="0"/>
        <c:axId val="86534016"/>
        <c:axId val="86544384"/>
      </c:lineChart>
      <c:dateAx>
        <c:axId val="86534016"/>
        <c:scaling>
          <c:orientation val="minMax"/>
        </c:scaling>
        <c:delete val="1"/>
        <c:axPos val="b"/>
        <c:numFmt formatCode="ge" sourceLinked="1"/>
        <c:majorTickMark val="none"/>
        <c:minorTickMark val="none"/>
        <c:tickLblPos val="none"/>
        <c:crossAx val="86544384"/>
        <c:crosses val="autoZero"/>
        <c:auto val="1"/>
        <c:lblOffset val="100"/>
        <c:baseTimeUnit val="years"/>
      </c:dateAx>
      <c:valAx>
        <c:axId val="865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6567168"/>
        <c:axId val="879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6567168"/>
        <c:axId val="87953792"/>
      </c:lineChart>
      <c:dateAx>
        <c:axId val="86567168"/>
        <c:scaling>
          <c:orientation val="minMax"/>
        </c:scaling>
        <c:delete val="1"/>
        <c:axPos val="b"/>
        <c:numFmt formatCode="ge" sourceLinked="1"/>
        <c:majorTickMark val="none"/>
        <c:minorTickMark val="none"/>
        <c:tickLblPos val="none"/>
        <c:crossAx val="87953792"/>
        <c:crosses val="autoZero"/>
        <c:auto val="1"/>
        <c:lblOffset val="100"/>
        <c:baseTimeUnit val="years"/>
      </c:dateAx>
      <c:valAx>
        <c:axId val="879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14.09</c:v>
                </c:pt>
                <c:pt idx="4">
                  <c:v>17.87</c:v>
                </c:pt>
              </c:numCache>
            </c:numRef>
          </c:val>
        </c:ser>
        <c:dLbls>
          <c:showLegendKey val="0"/>
          <c:showVal val="0"/>
          <c:showCatName val="0"/>
          <c:showSerName val="0"/>
          <c:showPercent val="0"/>
          <c:showBubbleSize val="0"/>
        </c:dLbls>
        <c:gapWidth val="150"/>
        <c:axId val="87996288"/>
        <c:axId val="880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129.52000000000001</c:v>
                </c:pt>
                <c:pt idx="4">
                  <c:v>61</c:v>
                </c:pt>
              </c:numCache>
            </c:numRef>
          </c:val>
          <c:smooth val="0"/>
        </c:ser>
        <c:dLbls>
          <c:showLegendKey val="0"/>
          <c:showVal val="0"/>
          <c:showCatName val="0"/>
          <c:showSerName val="0"/>
          <c:showPercent val="0"/>
          <c:showBubbleSize val="0"/>
        </c:dLbls>
        <c:marker val="1"/>
        <c:smooth val="0"/>
        <c:axId val="87996288"/>
        <c:axId val="88002560"/>
      </c:lineChart>
      <c:dateAx>
        <c:axId val="87996288"/>
        <c:scaling>
          <c:orientation val="minMax"/>
        </c:scaling>
        <c:delete val="1"/>
        <c:axPos val="b"/>
        <c:numFmt formatCode="ge" sourceLinked="1"/>
        <c:majorTickMark val="none"/>
        <c:minorTickMark val="none"/>
        <c:tickLblPos val="none"/>
        <c:crossAx val="88002560"/>
        <c:crosses val="autoZero"/>
        <c:auto val="1"/>
        <c:lblOffset val="100"/>
        <c:baseTimeUnit val="years"/>
      </c:dateAx>
      <c:valAx>
        <c:axId val="880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1125.6099999999999</c:v>
                </c:pt>
                <c:pt idx="4">
                  <c:v>1094.29</c:v>
                </c:pt>
              </c:numCache>
            </c:numRef>
          </c:val>
        </c:ser>
        <c:dLbls>
          <c:showLegendKey val="0"/>
          <c:showVal val="0"/>
          <c:showCatName val="0"/>
          <c:showSerName val="0"/>
          <c:showPercent val="0"/>
          <c:showBubbleSize val="0"/>
        </c:dLbls>
        <c:gapWidth val="150"/>
        <c:axId val="90121728"/>
        <c:axId val="901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685.64</c:v>
                </c:pt>
                <c:pt idx="4">
                  <c:v>665.11</c:v>
                </c:pt>
              </c:numCache>
            </c:numRef>
          </c:val>
          <c:smooth val="0"/>
        </c:ser>
        <c:dLbls>
          <c:showLegendKey val="0"/>
          <c:showVal val="0"/>
          <c:showCatName val="0"/>
          <c:showSerName val="0"/>
          <c:showPercent val="0"/>
          <c:showBubbleSize val="0"/>
        </c:dLbls>
        <c:marker val="1"/>
        <c:smooth val="0"/>
        <c:axId val="90121728"/>
        <c:axId val="90123648"/>
      </c:lineChart>
      <c:dateAx>
        <c:axId val="90121728"/>
        <c:scaling>
          <c:orientation val="minMax"/>
        </c:scaling>
        <c:delete val="1"/>
        <c:axPos val="b"/>
        <c:numFmt formatCode="ge" sourceLinked="1"/>
        <c:majorTickMark val="none"/>
        <c:minorTickMark val="none"/>
        <c:tickLblPos val="none"/>
        <c:crossAx val="90123648"/>
        <c:crosses val="autoZero"/>
        <c:auto val="1"/>
        <c:lblOffset val="100"/>
        <c:baseTimeUnit val="years"/>
      </c:dateAx>
      <c:valAx>
        <c:axId val="901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98.01</c:v>
                </c:pt>
                <c:pt idx="4">
                  <c:v>98.53</c:v>
                </c:pt>
              </c:numCache>
            </c:numRef>
          </c:val>
        </c:ser>
        <c:dLbls>
          <c:showLegendKey val="0"/>
          <c:showVal val="0"/>
          <c:showCatName val="0"/>
          <c:showSerName val="0"/>
          <c:showPercent val="0"/>
          <c:showBubbleSize val="0"/>
        </c:dLbls>
        <c:gapWidth val="150"/>
        <c:axId val="90135552"/>
        <c:axId val="901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88.39</c:v>
                </c:pt>
                <c:pt idx="4">
                  <c:v>85.64</c:v>
                </c:pt>
              </c:numCache>
            </c:numRef>
          </c:val>
          <c:smooth val="0"/>
        </c:ser>
        <c:dLbls>
          <c:showLegendKey val="0"/>
          <c:showVal val="0"/>
          <c:showCatName val="0"/>
          <c:showSerName val="0"/>
          <c:showPercent val="0"/>
          <c:showBubbleSize val="0"/>
        </c:dLbls>
        <c:marker val="1"/>
        <c:smooth val="0"/>
        <c:axId val="90135552"/>
        <c:axId val="90174592"/>
      </c:lineChart>
      <c:dateAx>
        <c:axId val="90135552"/>
        <c:scaling>
          <c:orientation val="minMax"/>
        </c:scaling>
        <c:delete val="1"/>
        <c:axPos val="b"/>
        <c:numFmt formatCode="ge" sourceLinked="1"/>
        <c:majorTickMark val="none"/>
        <c:minorTickMark val="none"/>
        <c:tickLblPos val="none"/>
        <c:crossAx val="90174592"/>
        <c:crosses val="autoZero"/>
        <c:auto val="1"/>
        <c:lblOffset val="100"/>
        <c:baseTimeUnit val="years"/>
      </c:dateAx>
      <c:valAx>
        <c:axId val="901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141.30000000000001</c:v>
                </c:pt>
                <c:pt idx="4">
                  <c:v>140.03</c:v>
                </c:pt>
              </c:numCache>
            </c:numRef>
          </c:val>
        </c:ser>
        <c:dLbls>
          <c:showLegendKey val="0"/>
          <c:showVal val="0"/>
          <c:showCatName val="0"/>
          <c:showSerName val="0"/>
          <c:showPercent val="0"/>
          <c:showBubbleSize val="0"/>
        </c:dLbls>
        <c:gapWidth val="150"/>
        <c:axId val="90196224"/>
        <c:axId val="902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128.96</c:v>
                </c:pt>
                <c:pt idx="4">
                  <c:v>133</c:v>
                </c:pt>
              </c:numCache>
            </c:numRef>
          </c:val>
          <c:smooth val="0"/>
        </c:ser>
        <c:dLbls>
          <c:showLegendKey val="0"/>
          <c:showVal val="0"/>
          <c:showCatName val="0"/>
          <c:showSerName val="0"/>
          <c:showPercent val="0"/>
          <c:showBubbleSize val="0"/>
        </c:dLbls>
        <c:marker val="1"/>
        <c:smooth val="0"/>
        <c:axId val="90196224"/>
        <c:axId val="90202496"/>
      </c:lineChart>
      <c:dateAx>
        <c:axId val="90196224"/>
        <c:scaling>
          <c:orientation val="minMax"/>
        </c:scaling>
        <c:delete val="1"/>
        <c:axPos val="b"/>
        <c:numFmt formatCode="ge" sourceLinked="1"/>
        <c:majorTickMark val="none"/>
        <c:minorTickMark val="none"/>
        <c:tickLblPos val="none"/>
        <c:crossAx val="90202496"/>
        <c:crosses val="autoZero"/>
        <c:auto val="1"/>
        <c:lblOffset val="100"/>
        <c:baseTimeUnit val="years"/>
      </c:dateAx>
      <c:valAx>
        <c:axId val="902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115" zoomScaleNormal="11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寝屋川市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240653</v>
      </c>
      <c r="AM8" s="64"/>
      <c r="AN8" s="64"/>
      <c r="AO8" s="64"/>
      <c r="AP8" s="64"/>
      <c r="AQ8" s="64"/>
      <c r="AR8" s="64"/>
      <c r="AS8" s="64"/>
      <c r="AT8" s="63">
        <f>データ!S6</f>
        <v>24.7</v>
      </c>
      <c r="AU8" s="63"/>
      <c r="AV8" s="63"/>
      <c r="AW8" s="63"/>
      <c r="AX8" s="63"/>
      <c r="AY8" s="63"/>
      <c r="AZ8" s="63"/>
      <c r="BA8" s="63"/>
      <c r="BB8" s="63">
        <f>データ!T6</f>
        <v>9743.0400000000009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35.299999999999997</v>
      </c>
      <c r="J10" s="63"/>
      <c r="K10" s="63"/>
      <c r="L10" s="63"/>
      <c r="M10" s="63"/>
      <c r="N10" s="63"/>
      <c r="O10" s="63"/>
      <c r="P10" s="63">
        <f>データ!O6</f>
        <v>99.72</v>
      </c>
      <c r="Q10" s="63"/>
      <c r="R10" s="63"/>
      <c r="S10" s="63"/>
      <c r="T10" s="63"/>
      <c r="U10" s="63"/>
      <c r="V10" s="63"/>
      <c r="W10" s="63">
        <f>データ!P6</f>
        <v>68.86</v>
      </c>
      <c r="X10" s="63"/>
      <c r="Y10" s="63"/>
      <c r="Z10" s="63"/>
      <c r="AA10" s="63"/>
      <c r="AB10" s="63"/>
      <c r="AC10" s="63"/>
      <c r="AD10" s="64">
        <f>データ!Q6</f>
        <v>2297</v>
      </c>
      <c r="AE10" s="64"/>
      <c r="AF10" s="64"/>
      <c r="AG10" s="64"/>
      <c r="AH10" s="64"/>
      <c r="AI10" s="64"/>
      <c r="AJ10" s="64"/>
      <c r="AK10" s="2"/>
      <c r="AL10" s="64">
        <f>データ!U6</f>
        <v>239388</v>
      </c>
      <c r="AM10" s="64"/>
      <c r="AN10" s="64"/>
      <c r="AO10" s="64"/>
      <c r="AP10" s="64"/>
      <c r="AQ10" s="64"/>
      <c r="AR10" s="64"/>
      <c r="AS10" s="64"/>
      <c r="AT10" s="63">
        <f>データ!V6</f>
        <v>17.96</v>
      </c>
      <c r="AU10" s="63"/>
      <c r="AV10" s="63"/>
      <c r="AW10" s="63"/>
      <c r="AX10" s="63"/>
      <c r="AY10" s="63"/>
      <c r="AZ10" s="63"/>
      <c r="BA10" s="63"/>
      <c r="BB10" s="63">
        <f>データ!W6</f>
        <v>13328.95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272159</v>
      </c>
      <c r="D6" s="31">
        <f t="shared" si="3"/>
        <v>46</v>
      </c>
      <c r="E6" s="31">
        <f t="shared" si="3"/>
        <v>17</v>
      </c>
      <c r="F6" s="31">
        <f t="shared" si="3"/>
        <v>1</v>
      </c>
      <c r="G6" s="31">
        <f t="shared" si="3"/>
        <v>0</v>
      </c>
      <c r="H6" s="31" t="str">
        <f t="shared" si="3"/>
        <v>大阪府　寝屋川市</v>
      </c>
      <c r="I6" s="31" t="str">
        <f t="shared" si="3"/>
        <v>法適用</v>
      </c>
      <c r="J6" s="31" t="str">
        <f t="shared" si="3"/>
        <v>下水道事業</v>
      </c>
      <c r="K6" s="31" t="str">
        <f t="shared" si="3"/>
        <v>公共下水道</v>
      </c>
      <c r="L6" s="31" t="str">
        <f t="shared" si="3"/>
        <v>Aa</v>
      </c>
      <c r="M6" s="32" t="str">
        <f t="shared" si="3"/>
        <v>-</v>
      </c>
      <c r="N6" s="32">
        <f t="shared" si="3"/>
        <v>35.299999999999997</v>
      </c>
      <c r="O6" s="32">
        <f t="shared" si="3"/>
        <v>99.72</v>
      </c>
      <c r="P6" s="32">
        <f t="shared" si="3"/>
        <v>68.86</v>
      </c>
      <c r="Q6" s="32">
        <f t="shared" si="3"/>
        <v>2297</v>
      </c>
      <c r="R6" s="32">
        <f t="shared" si="3"/>
        <v>240653</v>
      </c>
      <c r="S6" s="32">
        <f t="shared" si="3"/>
        <v>24.7</v>
      </c>
      <c r="T6" s="32">
        <f t="shared" si="3"/>
        <v>9743.0400000000009</v>
      </c>
      <c r="U6" s="32">
        <f t="shared" si="3"/>
        <v>239388</v>
      </c>
      <c r="V6" s="32">
        <f t="shared" si="3"/>
        <v>17.96</v>
      </c>
      <c r="W6" s="32">
        <f t="shared" si="3"/>
        <v>13328.95</v>
      </c>
      <c r="X6" s="33" t="str">
        <f>IF(X7="",NA(),X7)</f>
        <v>-</v>
      </c>
      <c r="Y6" s="33" t="str">
        <f t="shared" ref="Y6:AG6" si="4">IF(Y7="",NA(),Y7)</f>
        <v>-</v>
      </c>
      <c r="Z6" s="33" t="str">
        <f t="shared" si="4"/>
        <v>-</v>
      </c>
      <c r="AA6" s="33">
        <f t="shared" si="4"/>
        <v>102.61</v>
      </c>
      <c r="AB6" s="33">
        <f t="shared" si="4"/>
        <v>102.99</v>
      </c>
      <c r="AC6" s="33" t="str">
        <f t="shared" si="4"/>
        <v>-</v>
      </c>
      <c r="AD6" s="33" t="str">
        <f t="shared" si="4"/>
        <v>-</v>
      </c>
      <c r="AE6" s="33" t="str">
        <f t="shared" si="4"/>
        <v>-</v>
      </c>
      <c r="AF6" s="33">
        <f t="shared" si="4"/>
        <v>108.14</v>
      </c>
      <c r="AG6" s="33">
        <f t="shared" si="4"/>
        <v>108.72</v>
      </c>
      <c r="AH6" s="32" t="str">
        <f>IF(AH7="","",IF(AH7="-","【-】","【"&amp;SUBSTITUTE(TEXT(AH7,"#,##0.00"),"-","△")&amp;"】"))</f>
        <v>【107.74】</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2">
        <f t="shared" si="5"/>
        <v>0</v>
      </c>
      <c r="AR6" s="32">
        <f t="shared" si="5"/>
        <v>0</v>
      </c>
      <c r="AS6" s="32" t="str">
        <f>IF(AS7="","",IF(AS7="-","【-】","【"&amp;SUBSTITUTE(TEXT(AS7,"#,##0.00"),"-","△")&amp;"】"))</f>
        <v>【4.71】</v>
      </c>
      <c r="AT6" s="33" t="str">
        <f>IF(AT7="",NA(),AT7)</f>
        <v>-</v>
      </c>
      <c r="AU6" s="33" t="str">
        <f t="shared" ref="AU6:BC6" si="6">IF(AU7="",NA(),AU7)</f>
        <v>-</v>
      </c>
      <c r="AV6" s="33" t="str">
        <f t="shared" si="6"/>
        <v>-</v>
      </c>
      <c r="AW6" s="33">
        <f t="shared" si="6"/>
        <v>14.09</v>
      </c>
      <c r="AX6" s="33">
        <f t="shared" si="6"/>
        <v>17.87</v>
      </c>
      <c r="AY6" s="33" t="str">
        <f t="shared" si="6"/>
        <v>-</v>
      </c>
      <c r="AZ6" s="33" t="str">
        <f t="shared" si="6"/>
        <v>-</v>
      </c>
      <c r="BA6" s="33" t="str">
        <f t="shared" si="6"/>
        <v>-</v>
      </c>
      <c r="BB6" s="33">
        <f t="shared" si="6"/>
        <v>129.52000000000001</v>
      </c>
      <c r="BC6" s="33">
        <f t="shared" si="6"/>
        <v>61</v>
      </c>
      <c r="BD6" s="32" t="str">
        <f>IF(BD7="","",IF(BD7="-","【-】","【"&amp;SUBSTITUTE(TEXT(BD7,"#,##0.00"),"-","△")&amp;"】"))</f>
        <v>【56.46】</v>
      </c>
      <c r="BE6" s="33" t="str">
        <f>IF(BE7="",NA(),BE7)</f>
        <v>-</v>
      </c>
      <c r="BF6" s="33" t="str">
        <f t="shared" ref="BF6:BN6" si="7">IF(BF7="",NA(),BF7)</f>
        <v>-</v>
      </c>
      <c r="BG6" s="33" t="str">
        <f t="shared" si="7"/>
        <v>-</v>
      </c>
      <c r="BH6" s="33">
        <f t="shared" si="7"/>
        <v>1125.6099999999999</v>
      </c>
      <c r="BI6" s="33">
        <f t="shared" si="7"/>
        <v>1094.29</v>
      </c>
      <c r="BJ6" s="33" t="str">
        <f t="shared" si="7"/>
        <v>-</v>
      </c>
      <c r="BK6" s="33" t="str">
        <f t="shared" si="7"/>
        <v>-</v>
      </c>
      <c r="BL6" s="33" t="str">
        <f t="shared" si="7"/>
        <v>-</v>
      </c>
      <c r="BM6" s="33">
        <f t="shared" si="7"/>
        <v>685.64</v>
      </c>
      <c r="BN6" s="33">
        <f t="shared" si="7"/>
        <v>665.11</v>
      </c>
      <c r="BO6" s="32" t="str">
        <f>IF(BO7="","",IF(BO7="-","【-】","【"&amp;SUBSTITUTE(TEXT(BO7,"#,##0.00"),"-","△")&amp;"】"))</f>
        <v>【776.35】</v>
      </c>
      <c r="BP6" s="33" t="str">
        <f>IF(BP7="",NA(),BP7)</f>
        <v>-</v>
      </c>
      <c r="BQ6" s="33" t="str">
        <f t="shared" ref="BQ6:BY6" si="8">IF(BQ7="",NA(),BQ7)</f>
        <v>-</v>
      </c>
      <c r="BR6" s="33" t="str">
        <f t="shared" si="8"/>
        <v>-</v>
      </c>
      <c r="BS6" s="33">
        <f t="shared" si="8"/>
        <v>98.01</v>
      </c>
      <c r="BT6" s="33">
        <f t="shared" si="8"/>
        <v>98.53</v>
      </c>
      <c r="BU6" s="33" t="str">
        <f t="shared" si="8"/>
        <v>-</v>
      </c>
      <c r="BV6" s="33" t="str">
        <f t="shared" si="8"/>
        <v>-</v>
      </c>
      <c r="BW6" s="33" t="str">
        <f t="shared" si="8"/>
        <v>-</v>
      </c>
      <c r="BX6" s="33">
        <f t="shared" si="8"/>
        <v>88.39</v>
      </c>
      <c r="BY6" s="33">
        <f t="shared" si="8"/>
        <v>85.64</v>
      </c>
      <c r="BZ6" s="32" t="str">
        <f>IF(BZ7="","",IF(BZ7="-","【-】","【"&amp;SUBSTITUTE(TEXT(BZ7,"#,##0.00"),"-","△")&amp;"】"))</f>
        <v>【96.57】</v>
      </c>
      <c r="CA6" s="33" t="str">
        <f>IF(CA7="",NA(),CA7)</f>
        <v>-</v>
      </c>
      <c r="CB6" s="33" t="str">
        <f t="shared" ref="CB6:CJ6" si="9">IF(CB7="",NA(),CB7)</f>
        <v>-</v>
      </c>
      <c r="CC6" s="33" t="str">
        <f t="shared" si="9"/>
        <v>-</v>
      </c>
      <c r="CD6" s="33">
        <f t="shared" si="9"/>
        <v>141.30000000000001</v>
      </c>
      <c r="CE6" s="33">
        <f t="shared" si="9"/>
        <v>140.03</v>
      </c>
      <c r="CF6" s="33" t="str">
        <f t="shared" si="9"/>
        <v>-</v>
      </c>
      <c r="CG6" s="33" t="str">
        <f t="shared" si="9"/>
        <v>-</v>
      </c>
      <c r="CH6" s="33" t="str">
        <f t="shared" si="9"/>
        <v>-</v>
      </c>
      <c r="CI6" s="33">
        <f t="shared" si="9"/>
        <v>128.96</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67.61</v>
      </c>
      <c r="CU6" s="33">
        <f t="shared" si="10"/>
        <v>64.81</v>
      </c>
      <c r="CV6" s="32" t="str">
        <f>IF(CV7="","",IF(CV7="-","【-】","【"&amp;SUBSTITUTE(TEXT(CV7,"#,##0.00"),"-","△")&amp;"】"))</f>
        <v>【60.35】</v>
      </c>
      <c r="CW6" s="33" t="str">
        <f>IF(CW7="",NA(),CW7)</f>
        <v>-</v>
      </c>
      <c r="CX6" s="33" t="str">
        <f t="shared" ref="CX6:DF6" si="11">IF(CX7="",NA(),CX7)</f>
        <v>-</v>
      </c>
      <c r="CY6" s="33" t="str">
        <f t="shared" si="11"/>
        <v>-</v>
      </c>
      <c r="CZ6" s="33">
        <f t="shared" si="11"/>
        <v>97.7</v>
      </c>
      <c r="DA6" s="33">
        <f t="shared" si="11"/>
        <v>97.8</v>
      </c>
      <c r="DB6" s="33" t="str">
        <f t="shared" si="11"/>
        <v>-</v>
      </c>
      <c r="DC6" s="33" t="str">
        <f t="shared" si="11"/>
        <v>-</v>
      </c>
      <c r="DD6" s="33" t="str">
        <f t="shared" si="11"/>
        <v>-</v>
      </c>
      <c r="DE6" s="33">
        <f t="shared" si="11"/>
        <v>96.64</v>
      </c>
      <c r="DF6" s="33">
        <f t="shared" si="11"/>
        <v>96.76</v>
      </c>
      <c r="DG6" s="32" t="str">
        <f>IF(DG7="","",IF(DG7="-","【-】","【"&amp;SUBSTITUTE(TEXT(DG7,"#,##0.00"),"-","△")&amp;"】"))</f>
        <v>【94.57】</v>
      </c>
      <c r="DH6" s="33" t="str">
        <f>IF(DH7="",NA(),DH7)</f>
        <v>-</v>
      </c>
      <c r="DI6" s="33" t="str">
        <f t="shared" ref="DI6:DQ6" si="12">IF(DI7="",NA(),DI7)</f>
        <v>-</v>
      </c>
      <c r="DJ6" s="33" t="str">
        <f t="shared" si="12"/>
        <v>-</v>
      </c>
      <c r="DK6" s="33">
        <f t="shared" si="12"/>
        <v>3.09</v>
      </c>
      <c r="DL6" s="33">
        <f t="shared" si="12"/>
        <v>6.18</v>
      </c>
      <c r="DM6" s="33" t="str">
        <f t="shared" si="12"/>
        <v>-</v>
      </c>
      <c r="DN6" s="33" t="str">
        <f t="shared" si="12"/>
        <v>-</v>
      </c>
      <c r="DO6" s="33" t="str">
        <f t="shared" si="12"/>
        <v>-</v>
      </c>
      <c r="DP6" s="33">
        <f t="shared" si="12"/>
        <v>14.06</v>
      </c>
      <c r="DQ6" s="33">
        <f t="shared" si="12"/>
        <v>23.27</v>
      </c>
      <c r="DR6" s="32" t="str">
        <f>IF(DR7="","",IF(DR7="-","【-】","【"&amp;SUBSTITUTE(TEXT(DR7,"#,##0.00"),"-","△")&amp;"】"))</f>
        <v>【36.27】</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2.34</v>
      </c>
      <c r="EB6" s="33">
        <f t="shared" si="13"/>
        <v>2.75</v>
      </c>
      <c r="EC6" s="32" t="str">
        <f>IF(EC7="","",IF(EC7="-","【-】","【"&amp;SUBSTITUTE(TEXT(EC7,"#,##0.00"),"-","△")&amp;"】"))</f>
        <v>【4.35】</v>
      </c>
      <c r="ED6" s="33" t="str">
        <f>IF(ED7="",NA(),ED7)</f>
        <v>-</v>
      </c>
      <c r="EE6" s="33" t="str">
        <f t="shared" ref="EE6:EM6" si="14">IF(EE7="",NA(),EE7)</f>
        <v>-</v>
      </c>
      <c r="EF6" s="33" t="str">
        <f t="shared" si="14"/>
        <v>-</v>
      </c>
      <c r="EG6" s="33">
        <f t="shared" si="14"/>
        <v>0.1</v>
      </c>
      <c r="EH6" s="33">
        <f t="shared" si="14"/>
        <v>0.1</v>
      </c>
      <c r="EI6" s="33" t="str">
        <f t="shared" si="14"/>
        <v>-</v>
      </c>
      <c r="EJ6" s="33" t="str">
        <f t="shared" si="14"/>
        <v>-</v>
      </c>
      <c r="EK6" s="33" t="str">
        <f t="shared" si="14"/>
        <v>-</v>
      </c>
      <c r="EL6" s="33">
        <f t="shared" si="14"/>
        <v>0.11</v>
      </c>
      <c r="EM6" s="33">
        <f t="shared" si="14"/>
        <v>0.22</v>
      </c>
      <c r="EN6" s="32" t="str">
        <f>IF(EN7="","",IF(EN7="-","【-】","【"&amp;SUBSTITUTE(TEXT(EN7,"#,##0.00"),"-","△")&amp;"】"))</f>
        <v>【0.17】</v>
      </c>
    </row>
    <row r="7" spans="1:147" s="34" customFormat="1">
      <c r="A7" s="26"/>
      <c r="B7" s="35">
        <v>2014</v>
      </c>
      <c r="C7" s="35">
        <v>272159</v>
      </c>
      <c r="D7" s="35">
        <v>46</v>
      </c>
      <c r="E7" s="35">
        <v>17</v>
      </c>
      <c r="F7" s="35">
        <v>1</v>
      </c>
      <c r="G7" s="35">
        <v>0</v>
      </c>
      <c r="H7" s="35" t="s">
        <v>96</v>
      </c>
      <c r="I7" s="35" t="s">
        <v>97</v>
      </c>
      <c r="J7" s="35" t="s">
        <v>98</v>
      </c>
      <c r="K7" s="35" t="s">
        <v>99</v>
      </c>
      <c r="L7" s="35" t="s">
        <v>100</v>
      </c>
      <c r="M7" s="36" t="s">
        <v>101</v>
      </c>
      <c r="N7" s="36">
        <v>35.299999999999997</v>
      </c>
      <c r="O7" s="36">
        <v>99.72</v>
      </c>
      <c r="P7" s="36">
        <v>68.86</v>
      </c>
      <c r="Q7" s="36">
        <v>2297</v>
      </c>
      <c r="R7" s="36">
        <v>240653</v>
      </c>
      <c r="S7" s="36">
        <v>24.7</v>
      </c>
      <c r="T7" s="36">
        <v>9743.0400000000009</v>
      </c>
      <c r="U7" s="36">
        <v>239388</v>
      </c>
      <c r="V7" s="36">
        <v>17.96</v>
      </c>
      <c r="W7" s="36">
        <v>13328.95</v>
      </c>
      <c r="X7" s="36" t="s">
        <v>101</v>
      </c>
      <c r="Y7" s="36" t="s">
        <v>101</v>
      </c>
      <c r="Z7" s="36" t="s">
        <v>101</v>
      </c>
      <c r="AA7" s="36">
        <v>102.61</v>
      </c>
      <c r="AB7" s="36">
        <v>102.99</v>
      </c>
      <c r="AC7" s="36" t="s">
        <v>101</v>
      </c>
      <c r="AD7" s="36" t="s">
        <v>101</v>
      </c>
      <c r="AE7" s="36" t="s">
        <v>101</v>
      </c>
      <c r="AF7" s="36">
        <v>108.14</v>
      </c>
      <c r="AG7" s="36">
        <v>108.72</v>
      </c>
      <c r="AH7" s="36">
        <v>107.74</v>
      </c>
      <c r="AI7" s="36" t="s">
        <v>101</v>
      </c>
      <c r="AJ7" s="36" t="s">
        <v>101</v>
      </c>
      <c r="AK7" s="36" t="s">
        <v>101</v>
      </c>
      <c r="AL7" s="36">
        <v>0</v>
      </c>
      <c r="AM7" s="36">
        <v>0</v>
      </c>
      <c r="AN7" s="36" t="s">
        <v>101</v>
      </c>
      <c r="AO7" s="36" t="s">
        <v>101</v>
      </c>
      <c r="AP7" s="36" t="s">
        <v>101</v>
      </c>
      <c r="AQ7" s="36">
        <v>0</v>
      </c>
      <c r="AR7" s="36">
        <v>0</v>
      </c>
      <c r="AS7" s="36">
        <v>4.71</v>
      </c>
      <c r="AT7" s="36" t="s">
        <v>101</v>
      </c>
      <c r="AU7" s="36" t="s">
        <v>101</v>
      </c>
      <c r="AV7" s="36" t="s">
        <v>101</v>
      </c>
      <c r="AW7" s="36">
        <v>14.09</v>
      </c>
      <c r="AX7" s="36">
        <v>17.87</v>
      </c>
      <c r="AY7" s="36" t="s">
        <v>101</v>
      </c>
      <c r="AZ7" s="36" t="s">
        <v>101</v>
      </c>
      <c r="BA7" s="36" t="s">
        <v>101</v>
      </c>
      <c r="BB7" s="36">
        <v>129.52000000000001</v>
      </c>
      <c r="BC7" s="36">
        <v>61</v>
      </c>
      <c r="BD7" s="36">
        <v>56.46</v>
      </c>
      <c r="BE7" s="36" t="s">
        <v>101</v>
      </c>
      <c r="BF7" s="36" t="s">
        <v>101</v>
      </c>
      <c r="BG7" s="36" t="s">
        <v>101</v>
      </c>
      <c r="BH7" s="36">
        <v>1125.6099999999999</v>
      </c>
      <c r="BI7" s="36">
        <v>1094.29</v>
      </c>
      <c r="BJ7" s="36" t="s">
        <v>101</v>
      </c>
      <c r="BK7" s="36" t="s">
        <v>101</v>
      </c>
      <c r="BL7" s="36" t="s">
        <v>101</v>
      </c>
      <c r="BM7" s="36">
        <v>685.64</v>
      </c>
      <c r="BN7" s="36">
        <v>665.11</v>
      </c>
      <c r="BO7" s="36">
        <v>776.35</v>
      </c>
      <c r="BP7" s="36" t="s">
        <v>101</v>
      </c>
      <c r="BQ7" s="36" t="s">
        <v>101</v>
      </c>
      <c r="BR7" s="36" t="s">
        <v>101</v>
      </c>
      <c r="BS7" s="36">
        <v>98.01</v>
      </c>
      <c r="BT7" s="36">
        <v>98.53</v>
      </c>
      <c r="BU7" s="36" t="s">
        <v>101</v>
      </c>
      <c r="BV7" s="36" t="s">
        <v>101</v>
      </c>
      <c r="BW7" s="36" t="s">
        <v>101</v>
      </c>
      <c r="BX7" s="36">
        <v>88.39</v>
      </c>
      <c r="BY7" s="36">
        <v>85.64</v>
      </c>
      <c r="BZ7" s="36">
        <v>96.57</v>
      </c>
      <c r="CA7" s="36" t="s">
        <v>101</v>
      </c>
      <c r="CB7" s="36" t="s">
        <v>101</v>
      </c>
      <c r="CC7" s="36" t="s">
        <v>101</v>
      </c>
      <c r="CD7" s="36">
        <v>141.30000000000001</v>
      </c>
      <c r="CE7" s="36">
        <v>140.03</v>
      </c>
      <c r="CF7" s="36" t="s">
        <v>101</v>
      </c>
      <c r="CG7" s="36" t="s">
        <v>101</v>
      </c>
      <c r="CH7" s="36" t="s">
        <v>101</v>
      </c>
      <c r="CI7" s="36">
        <v>128.96</v>
      </c>
      <c r="CJ7" s="36">
        <v>133</v>
      </c>
      <c r="CK7" s="36">
        <v>142.28</v>
      </c>
      <c r="CL7" s="36" t="s">
        <v>101</v>
      </c>
      <c r="CM7" s="36" t="s">
        <v>101</v>
      </c>
      <c r="CN7" s="36" t="s">
        <v>101</v>
      </c>
      <c r="CO7" s="36" t="s">
        <v>101</v>
      </c>
      <c r="CP7" s="36" t="s">
        <v>101</v>
      </c>
      <c r="CQ7" s="36" t="s">
        <v>101</v>
      </c>
      <c r="CR7" s="36" t="s">
        <v>101</v>
      </c>
      <c r="CS7" s="36" t="s">
        <v>101</v>
      </c>
      <c r="CT7" s="36">
        <v>67.61</v>
      </c>
      <c r="CU7" s="36">
        <v>64.81</v>
      </c>
      <c r="CV7" s="36">
        <v>60.35</v>
      </c>
      <c r="CW7" s="36" t="s">
        <v>101</v>
      </c>
      <c r="CX7" s="36" t="s">
        <v>101</v>
      </c>
      <c r="CY7" s="36" t="s">
        <v>101</v>
      </c>
      <c r="CZ7" s="36">
        <v>97.7</v>
      </c>
      <c r="DA7" s="36">
        <v>97.8</v>
      </c>
      <c r="DB7" s="36" t="s">
        <v>101</v>
      </c>
      <c r="DC7" s="36" t="s">
        <v>101</v>
      </c>
      <c r="DD7" s="36" t="s">
        <v>101</v>
      </c>
      <c r="DE7" s="36">
        <v>96.64</v>
      </c>
      <c r="DF7" s="36">
        <v>96.76</v>
      </c>
      <c r="DG7" s="36">
        <v>94.57</v>
      </c>
      <c r="DH7" s="36" t="s">
        <v>101</v>
      </c>
      <c r="DI7" s="36" t="s">
        <v>101</v>
      </c>
      <c r="DJ7" s="36" t="s">
        <v>101</v>
      </c>
      <c r="DK7" s="36">
        <v>3.09</v>
      </c>
      <c r="DL7" s="36">
        <v>6.18</v>
      </c>
      <c r="DM7" s="36" t="s">
        <v>101</v>
      </c>
      <c r="DN7" s="36" t="s">
        <v>101</v>
      </c>
      <c r="DO7" s="36" t="s">
        <v>101</v>
      </c>
      <c r="DP7" s="36">
        <v>14.06</v>
      </c>
      <c r="DQ7" s="36">
        <v>23.27</v>
      </c>
      <c r="DR7" s="36">
        <v>36.270000000000003</v>
      </c>
      <c r="DS7" s="36" t="s">
        <v>101</v>
      </c>
      <c r="DT7" s="36" t="s">
        <v>101</v>
      </c>
      <c r="DU7" s="36" t="s">
        <v>101</v>
      </c>
      <c r="DV7" s="36">
        <v>0</v>
      </c>
      <c r="DW7" s="36">
        <v>0</v>
      </c>
      <c r="DX7" s="36" t="s">
        <v>101</v>
      </c>
      <c r="DY7" s="36" t="s">
        <v>101</v>
      </c>
      <c r="DZ7" s="36" t="s">
        <v>101</v>
      </c>
      <c r="EA7" s="36">
        <v>2.34</v>
      </c>
      <c r="EB7" s="36">
        <v>2.75</v>
      </c>
      <c r="EC7" s="36">
        <v>4.3499999999999996</v>
      </c>
      <c r="ED7" s="36" t="s">
        <v>101</v>
      </c>
      <c r="EE7" s="36" t="s">
        <v>101</v>
      </c>
      <c r="EF7" s="36" t="s">
        <v>101</v>
      </c>
      <c r="EG7" s="36">
        <v>0.1</v>
      </c>
      <c r="EH7" s="36">
        <v>0.1</v>
      </c>
      <c r="EI7" s="36" t="s">
        <v>101</v>
      </c>
      <c r="EJ7" s="36" t="s">
        <v>101</v>
      </c>
      <c r="EK7" s="36" t="s">
        <v>101</v>
      </c>
      <c r="EL7" s="36">
        <v>0.11</v>
      </c>
      <c r="EM7" s="36">
        <v>0.22</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2016-02-24T06:27:25Z</cp:lastPrinted>
  <dcterms:created xsi:type="dcterms:W3CDTF">2016-02-03T07:44:39Z</dcterms:created>
  <dcterms:modified xsi:type="dcterms:W3CDTF">2016-02-26T07:09:47Z</dcterms:modified>
  <cp:category/>
</cp:coreProperties>
</file>