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925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<sst xmlns="http://schemas.openxmlformats.org/spreadsheetml/2006/main" count="217" uniqueCount="107">
  <si>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</si>
  <si>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</si>
  <si>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</si>
  <si>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</si>
  <si>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</si>
  <si>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</si>
  <si>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</si>
  <si>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</si>
  <si>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</si>
  <si>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</si>
  <si>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</si>
  <si>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</si>
  <si>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</si>
  <si>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</si>
  <si>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</si>
  <si>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</si>
  <si>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</si>
  <si>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</si>
  <si>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</si>
  <si>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</si>
  <si>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</si>
  <si>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</si>
  <si>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</si>
  <si>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</si>
  <si>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</si>
  <si>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</si>
  <si>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</si>
  <si>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</si>
  <si>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</si>
  <si>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</si>
  <si>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</si>
  <si>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</si>
  <si>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</si>
  <si>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</si>
  <si>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</si>
  <si>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</si>
  <si>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</si>
  <si>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</si>
  <si>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</si>
  <si>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</si>
  <si>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</si>
  <si>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</si>
  <si>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</si>
  <si>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</si>
  <si>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</si>
  <si>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</si>
  <si>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</si>
  <si>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</si>
  <si>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</si>
  <si>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</si>
  <si>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</si>
  <si>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</si>
  <si>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</si>
  <si>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</si>
  <si>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</si>
  <si>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</si>
  <si>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</si>
  <si>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</si>
  <si>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</si>
  <si>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</si>
  <si>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</si>
  <si>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</si>
  <si>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</si>
  <si>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</si>
  <si>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</si>
  <si>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</si>
  <si>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</si>
  <si>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</si>
  <si>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</si>
  <si>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</si>
  <si>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</si>
  <si>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</si>
  <si>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</si>
  <si>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</si>
  <si>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</si>
  <si>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</si>
  <si>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</si>
  <si>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</si>
  <si>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</si>
  <si>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</si>
  <si>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</si>
  <si>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</si>
  <si>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</si>
  <si>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</si>
  <si>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</si>
  <si>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</si>
  <si>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</si>
  <si>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</si>
  <si>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</si>
  <si>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</si>
  <si>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</si>
  <si>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</si>
  <si>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</si>
  <si>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八尾市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</si>
  <si>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</si>
  <si>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</si>
  <si>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</si>
  <si>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</si>
  <si>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</si>
  <si>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</si>
  <si>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</si>
  <si>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</si>
  <si>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</si>
  <si>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</si>
  <si>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は大阪市近郊都市として、昭和30年代から人口が急増したため、昭和30年代後半から昭和40年代後半にかけて布設された水道管が多い。そのため、管路経年化率は高いが、現在、全国平均を上回るペースで管路の更新を行っている。</t>
    <rPh sb="1" eb="2">
      <t>ホン</t>
    </rPh>
    <rPh sb="2" eb="3">
      <t>シ</t>
    </rPh>
    <rPh sb="4" eb="6">
      <t>オオサカ</t>
    </rPh>
    <rPh sb="6" eb="8">
      <t>キンコウ</t>
    </rPh>
    <rPh sb="9" eb="11">
      <t>トシ</t>
    </rPh>
    <rPh sb="15" eb="17">
      <t>ショウワ</t>
    </rPh>
    <rPh sb="19" eb="21">
      <t>ネンダイ</t>
    </rPh>
    <rPh sb="23" eb="25">
      <t>ジンコウ</t>
    </rPh>
    <rPh sb="26" eb="28">
      <t>キュウゾウ</t>
    </rPh>
    <rPh sb="33" eb="35">
      <t>ショウワ</t>
    </rPh>
    <rPh sb="37" eb="38">
      <t>ネン</t>
    </rPh>
    <rPh sb="38" eb="39">
      <t>ダイ</t>
    </rPh>
    <rPh sb="39" eb="41">
      <t>コウハン</t>
    </rPh>
    <rPh sb="43" eb="45">
      <t>ショウワ</t>
    </rPh>
    <rPh sb="47" eb="48">
      <t>ネン</t>
    </rPh>
    <rPh sb="48" eb="49">
      <t>ダイ</t>
    </rPh>
    <rPh sb="49" eb="51">
      <t>コウハン</t>
    </rPh>
    <rPh sb="55" eb="57">
      <t>フセツ</t>
    </rPh>
    <rPh sb="60" eb="62">
      <t>スイドウ</t>
    </rPh>
    <rPh sb="62" eb="63">
      <t>カン</t>
    </rPh>
    <rPh sb="64" eb="65">
      <t>オオ</t>
    </rPh>
    <rPh sb="72" eb="74">
      <t>カンロ</t>
    </rPh>
    <rPh sb="74" eb="77">
      <t>ケイネンカ</t>
    </rPh>
    <rPh sb="77" eb="78">
      <t>リツ</t>
    </rPh>
    <rPh sb="79" eb="80">
      <t>タカ</t>
    </rPh>
    <rPh sb="83" eb="85">
      <t>ゲンザイ</t>
    </rPh>
    <rPh sb="86" eb="88">
      <t>ゼンコク</t>
    </rPh>
    <rPh sb="88" eb="90">
      <t>ヘイキン</t>
    </rPh>
    <rPh sb="91" eb="93">
      <t>ウワマワ</t>
    </rPh>
    <rPh sb="98" eb="100">
      <t>カンロ</t>
    </rPh>
    <rPh sb="101" eb="103">
      <t>コウシン</t>
    </rPh>
    <rPh sb="104" eb="105">
      <t>オコナ</t>
    </rPh>
    <phoneticPr fontId="4"/>
  </si>
  <si>
    <t xml:space="preserve"> 経営の健全性及び効率性については経常収支比率に見るように現状100％以上であり、累積欠損金比率も0％以下を保っている。
　併せて料金の回収率も現状は類似団体平均以上になっていることから現状では安定を維持していると言える。
また、施設については利用効率の面で類似団体との比較で劣っている。現在計画に基づき施設規模の適正化を進めている。
　併せて有収率については引き続き平均値以上を維持できるよう、漏水防止等の効果的な対策が必要であると考えている。
</t>
    <phoneticPr fontId="4"/>
  </si>
  <si>
    <t xml:space="preserve"> 経常収支比率が今後給水人口減少等による給水収益の減、施設や管路の耐震化を含めた更新費用の増加に伴う減価償却費の増加が見込まれるため、今後100％未満になることが懸念される。
　事業の拡大が続けば自己資金の減少による流動比率の悪化により、支払能力が低下し、資金ショートのおそれもある。
給水収益の恒常的な減少が見込まれる中、更新投資による減価償却費や資産減耗費の増加により経常収支の悪化が長期化すれば累積欠損金の発生も避けられない。
累積欠損金の発生あるいは長期化を避け、事業を持続させるため、更新投資の優先順位付けや平準化を行うと共に、企業努力による経費節減を前提に、収益確保のため公平で適正な料金体系や料金水準の見直しが必要である。</t>
    <rPh sb="1" eb="3">
      <t>ケイジョウ</t>
    </rPh>
    <rPh sb="3" eb="5">
      <t>シュウシ</t>
    </rPh>
    <rPh sb="5" eb="7">
      <t>ヒリツ</t>
    </rPh>
    <rPh sb="8" eb="10">
      <t>コンゴ</t>
    </rPh>
    <rPh sb="10" eb="12">
      <t>キュウスイ</t>
    </rPh>
    <rPh sb="12" eb="14">
      <t>ジンコウ</t>
    </rPh>
    <rPh sb="14" eb="16">
      <t>ゲンショウ</t>
    </rPh>
    <rPh sb="16" eb="17">
      <t>トウ</t>
    </rPh>
    <rPh sb="20" eb="22">
      <t>キュウスイ</t>
    </rPh>
    <rPh sb="22" eb="24">
      <t>シュウエキ</t>
    </rPh>
    <rPh sb="25" eb="26">
      <t>ゲン</t>
    </rPh>
    <rPh sb="27" eb="29">
      <t>シセツ</t>
    </rPh>
    <rPh sb="30" eb="31">
      <t>カン</t>
    </rPh>
    <rPh sb="31" eb="32">
      <t>ロ</t>
    </rPh>
    <rPh sb="33" eb="36">
      <t>タイシンカ</t>
    </rPh>
    <rPh sb="37" eb="38">
      <t>フク</t>
    </rPh>
    <rPh sb="40" eb="42">
      <t>コウシン</t>
    </rPh>
    <rPh sb="42" eb="44">
      <t>ヒヨウ</t>
    </rPh>
    <rPh sb="45" eb="47">
      <t>ゾウカ</t>
    </rPh>
    <rPh sb="48" eb="49">
      <t>トモナ</t>
    </rPh>
    <rPh sb="50" eb="52">
      <t>ゲンカ</t>
    </rPh>
    <rPh sb="52" eb="54">
      <t>ショウキャク</t>
    </rPh>
    <rPh sb="54" eb="55">
      <t>ヒ</t>
    </rPh>
    <rPh sb="56" eb="58">
      <t>ゾウカ</t>
    </rPh>
    <rPh sb="59" eb="61">
      <t>ミコ</t>
    </rPh>
    <rPh sb="67" eb="69">
      <t>コンゴ</t>
    </rPh>
    <rPh sb="73" eb="75">
      <t>ミマン</t>
    </rPh>
    <rPh sb="81" eb="83">
      <t>ケネン</t>
    </rPh>
    <rPh sb="89" eb="91">
      <t>ジギョウ</t>
    </rPh>
    <rPh sb="92" eb="94">
      <t>カクダイ</t>
    </rPh>
    <rPh sb="95" eb="96">
      <t>ツヅ</t>
    </rPh>
    <rPh sb="98" eb="102">
      <t>ジコシキン</t>
    </rPh>
    <rPh sb="103" eb="105">
      <t>ゲンショウ</t>
    </rPh>
    <rPh sb="108" eb="112">
      <t>リュウドウヒリツ</t>
    </rPh>
    <rPh sb="113" eb="115">
      <t>アッカ</t>
    </rPh>
    <rPh sb="119" eb="123">
      <t>シハライノウリョク</t>
    </rPh>
    <rPh sb="124" eb="126">
      <t>テイカ</t>
    </rPh>
    <rPh sb="128" eb="130">
      <t>シキン</t>
    </rPh>
    <rPh sb="143" eb="145">
      <t>キュウスイ</t>
    </rPh>
    <rPh sb="145" eb="147">
      <t>シュウエキ</t>
    </rPh>
    <rPh sb="148" eb="151">
      <t>コウジョウテキ</t>
    </rPh>
    <rPh sb="152" eb="154">
      <t>ゲンショウ</t>
    </rPh>
    <rPh sb="155" eb="157">
      <t>ミコ</t>
    </rPh>
    <rPh sb="160" eb="161">
      <t>ナカ</t>
    </rPh>
    <rPh sb="162" eb="166">
      <t>コウシントウシ</t>
    </rPh>
    <rPh sb="169" eb="174">
      <t>ゲンカショウキャクヒ</t>
    </rPh>
    <rPh sb="181" eb="183">
      <t>ゾウカ</t>
    </rPh>
    <rPh sb="191" eb="193">
      <t>アッカ</t>
    </rPh>
    <rPh sb="194" eb="197">
      <t>チョウキカ</t>
    </rPh>
    <rPh sb="200" eb="205">
      <t>ルイセキケッソンキン</t>
    </rPh>
    <rPh sb="206" eb="208">
      <t>ハッセイ</t>
    </rPh>
    <rPh sb="209" eb="210">
      <t>サ</t>
    </rPh>
    <rPh sb="233" eb="234">
      <t>サ</t>
    </rPh>
    <rPh sb="236" eb="238">
      <t>ジギョウ</t>
    </rPh>
    <rPh sb="239" eb="241">
      <t>ジゾク</t>
    </rPh>
    <rPh sb="247" eb="251">
      <t>コウシントウシ</t>
    </rPh>
    <rPh sb="252" eb="256">
      <t>ユウセンジュンイ</t>
    </rPh>
    <rPh sb="256" eb="257">
      <t>ヅ</t>
    </rPh>
    <rPh sb="263" eb="264">
      <t>オコナ</t>
    </rPh>
    <rPh sb="266" eb="267">
      <t>トモ</t>
    </rPh>
    <rPh sb="276" eb="280">
      <t>ケイヒセツゲン</t>
    </rPh>
    <rPh sb="281" eb="283">
      <t>ゼンテイ</t>
    </rPh>
    <rPh sb="285" eb="287">
      <t>シュウエキ</t>
    </rPh>
    <rPh sb="287" eb="289">
      <t>カクホ</t>
    </rPh>
    <rPh sb="292" eb="294">
      <t>コウヘイ</t>
    </rPh>
    <rPh sb="295" eb="297">
      <t>テキセイ</t>
    </rPh>
    <rPh sb="298" eb="302">
      <t>リョウキンタイケイ</t>
    </rPh>
    <rPh sb="308" eb="310">
      <t>ミナオ</t>
    </rPh>
    <rPh sb="312" eb="3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</si>
</sst>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6" fontId="16" fillId="0" borderId="0" applyFont="0" applyFill="0" applyBorder="0" applyAlignment="0" applyProtection="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quotePrefix="1"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通貨 2 2" xfId="19"/>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2.46</c:v>
                </c:pt>
                <c:pt idx="1">
                  <c:v>1.65</c:v>
                </c:pt>
                <c:pt idx="2">
                  <c:v>2.2400000000000002</c:v>
                </c:pt>
                <c:pt idx="3">
                  <c:v>2.89</c:v>
                </c:pt>
                <c:pt idx="4">
                  <c:v>2.39</c:v>
                </c:pt>
              </c:numCache>
            </c:numRef>
          </c:val>
        </c:ser>
        <c:dLbls>
          <c:showLegendKey val="0"/>
          <c:showVal val="0"/>
          <c:showCatName val="0"/>
          <c:showSerName val="0"/>
          <c:showPercent val="0"/>
          <c:showBubbleSize val="0"/>
        </c:dLbls>
        <c:gapWidth val="150"/>
        <c:axId val="92899200"/>
        <c:axId val="92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92899200"/>
        <c:axId val="92917760"/>
      </c:lineChart>
      <c:dateAx>
        <c:axId val="92899200"/>
        <c:scaling>
          <c:orientation val="minMax"/>
        </c:scaling>
        <c:delete val="1"/>
        <c:axPos val="b"/>
        <c:numFmt formatCode="ge" sourceLinked="1"/>
        <c:majorTickMark val="none"/>
        <c:minorTickMark val="none"/>
        <c:tickLblPos val="none"/>
        <c:crossAx val="92917760"/>
        <c:crosses val="autoZero"/>
        <c:auto val="1"/>
        <c:lblOffset val="100"/>
        <c:baseTimeUnit val="years"/>
      </c:dateAx>
      <c:valAx>
        <c:axId val="92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59.88</c:v>
                </c:pt>
                <c:pt idx="1">
                  <c:v>59.62</c:v>
                </c:pt>
                <c:pt idx="2">
                  <c:v>58.93</c:v>
                </c:pt>
                <c:pt idx="3">
                  <c:v>58.54</c:v>
                </c:pt>
                <c:pt idx="4">
                  <c:v>57.95</c:v>
                </c:pt>
              </c:numCache>
            </c:numRef>
          </c:val>
        </c:ser>
        <c:dLbls>
          <c:showLegendKey val="0"/>
          <c:showVal val="0"/>
          <c:showCatName val="0"/>
          <c:showSerName val="0"/>
          <c:showPercent val="0"/>
          <c:showBubbleSize val="0"/>
        </c:dLbls>
        <c:gapWidth val="150"/>
        <c:axId val="93096192"/>
        <c:axId val="931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93096192"/>
        <c:axId val="93118848"/>
      </c:lineChart>
      <c:dateAx>
        <c:axId val="93096192"/>
        <c:scaling>
          <c:orientation val="minMax"/>
        </c:scaling>
        <c:delete val="1"/>
        <c:axPos val="b"/>
        <c:numFmt formatCode="ge" sourceLinked="1"/>
        <c:majorTickMark val="none"/>
        <c:minorTickMark val="none"/>
        <c:tickLblPos val="none"/>
        <c:crossAx val="93118848"/>
        <c:crosses val="autoZero"/>
        <c:auto val="1"/>
        <c:lblOffset val="100"/>
        <c:baseTimeUnit val="years"/>
      </c:dateAx>
      <c:valAx>
        <c:axId val="931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95.14</c:v>
                </c:pt>
                <c:pt idx="1">
                  <c:v>93.6</c:v>
                </c:pt>
                <c:pt idx="2">
                  <c:v>93.92</c:v>
                </c:pt>
                <c:pt idx="3">
                  <c:v>94.24</c:v>
                </c:pt>
                <c:pt idx="4">
                  <c:v>93.95</c:v>
                </c:pt>
              </c:numCache>
            </c:numRef>
          </c:val>
        </c:ser>
        <c:dLbls>
          <c:showLegendKey val="0"/>
          <c:showVal val="0"/>
          <c:showCatName val="0"/>
          <c:showSerName val="0"/>
          <c:showPercent val="0"/>
          <c:showBubbleSize val="0"/>
        </c:dLbls>
        <c:gapWidth val="150"/>
        <c:axId val="93210496"/>
        <c:axId val="932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93210496"/>
        <c:axId val="93224960"/>
      </c:lineChart>
      <c:dateAx>
        <c:axId val="93210496"/>
        <c:scaling>
          <c:orientation val="minMax"/>
        </c:scaling>
        <c:delete val="1"/>
        <c:axPos val="b"/>
        <c:numFmt formatCode="ge" sourceLinked="1"/>
        <c:majorTickMark val="none"/>
        <c:minorTickMark val="none"/>
        <c:tickLblPos val="none"/>
        <c:crossAx val="93224960"/>
        <c:crosses val="autoZero"/>
        <c:auto val="1"/>
        <c:lblOffset val="100"/>
        <c:baseTimeUnit val="years"/>
      </c:dateAx>
      <c:valAx>
        <c:axId val="932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108.73</c:v>
                </c:pt>
                <c:pt idx="1">
                  <c:v>106.08</c:v>
                </c:pt>
                <c:pt idx="2">
                  <c:v>108.69</c:v>
                </c:pt>
                <c:pt idx="3">
                  <c:v>113.48</c:v>
                </c:pt>
                <c:pt idx="4">
                  <c:v>114.24</c:v>
                </c:pt>
              </c:numCache>
            </c:numRef>
          </c:val>
        </c:ser>
        <c:dLbls>
          <c:showLegendKey val="0"/>
          <c:showVal val="0"/>
          <c:showCatName val="0"/>
          <c:showSerName val="0"/>
          <c:showPercent val="0"/>
          <c:showBubbleSize val="0"/>
        </c:dLbls>
        <c:gapWidth val="150"/>
        <c:axId val="91239936"/>
        <c:axId val="912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91239936"/>
        <c:axId val="91241856"/>
      </c:lineChart>
      <c:dateAx>
        <c:axId val="91239936"/>
        <c:scaling>
          <c:orientation val="minMax"/>
        </c:scaling>
        <c:delete val="1"/>
        <c:axPos val="b"/>
        <c:numFmt formatCode="ge" sourceLinked="1"/>
        <c:majorTickMark val="none"/>
        <c:minorTickMark val="none"/>
        <c:tickLblPos val="none"/>
        <c:crossAx val="91241856"/>
        <c:crosses val="autoZero"/>
        <c:auto val="1"/>
        <c:lblOffset val="100"/>
        <c:baseTimeUnit val="years"/>
      </c:dateAx>
      <c:valAx>
        <c:axId val="9124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43.98</c:v>
                </c:pt>
                <c:pt idx="1">
                  <c:v>45.19</c:v>
                </c:pt>
                <c:pt idx="2">
                  <c:v>46.18</c:v>
                </c:pt>
                <c:pt idx="3">
                  <c:v>46.98</c:v>
                </c:pt>
                <c:pt idx="4">
                  <c:v>47.42</c:v>
                </c:pt>
              </c:numCache>
            </c:numRef>
          </c:val>
        </c:ser>
        <c:dLbls>
          <c:showLegendKey val="0"/>
          <c:showVal val="0"/>
          <c:showCatName val="0"/>
          <c:showSerName val="0"/>
          <c:showPercent val="0"/>
          <c:showBubbleSize val="0"/>
        </c:dLbls>
        <c:gapWidth val="150"/>
        <c:axId val="91268224"/>
        <c:axId val="912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91268224"/>
        <c:axId val="91270144"/>
      </c:lineChart>
      <c:dateAx>
        <c:axId val="91268224"/>
        <c:scaling>
          <c:orientation val="minMax"/>
        </c:scaling>
        <c:delete val="1"/>
        <c:axPos val="b"/>
        <c:numFmt formatCode="ge" sourceLinked="1"/>
        <c:majorTickMark val="none"/>
        <c:minorTickMark val="none"/>
        <c:tickLblPos val="none"/>
        <c:crossAx val="91270144"/>
        <c:crosses val="autoZero"/>
        <c:auto val="1"/>
        <c:lblOffset val="100"/>
        <c:baseTimeUnit val="years"/>
      </c:dateAx>
      <c:valAx>
        <c:axId val="91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23.27</c:v>
                </c:pt>
                <c:pt idx="1">
                  <c:v>25.53</c:v>
                </c:pt>
                <c:pt idx="2">
                  <c:v>27.76</c:v>
                </c:pt>
                <c:pt idx="3">
                  <c:v>29.76</c:v>
                </c:pt>
                <c:pt idx="4">
                  <c:v>31.99</c:v>
                </c:pt>
              </c:numCache>
            </c:numRef>
          </c:val>
        </c:ser>
        <c:dLbls>
          <c:showLegendKey val="0"/>
          <c:showVal val="0"/>
          <c:showCatName val="0"/>
          <c:showSerName val="0"/>
          <c:showPercent val="0"/>
          <c:showBubbleSize val="0"/>
        </c:dLbls>
        <c:gapWidth val="150"/>
        <c:axId val="92762880"/>
        <c:axId val="927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92762880"/>
        <c:axId val="92764800"/>
      </c:lineChart>
      <c:dateAx>
        <c:axId val="92762880"/>
        <c:scaling>
          <c:orientation val="minMax"/>
        </c:scaling>
        <c:delete val="1"/>
        <c:axPos val="b"/>
        <c:numFmt formatCode="ge" sourceLinked="1"/>
        <c:majorTickMark val="none"/>
        <c:minorTickMark val="none"/>
        <c:tickLblPos val="none"/>
        <c:crossAx val="92764800"/>
        <c:crosses val="autoZero"/>
        <c:auto val="1"/>
        <c:lblOffset val="100"/>
        <c:baseTimeUnit val="years"/>
      </c:dateAx>
      <c:valAx>
        <c:axId val="927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789376"/>
        <c:axId val="930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92789376"/>
        <c:axId val="93000448"/>
      </c:lineChart>
      <c:dateAx>
        <c:axId val="92789376"/>
        <c:scaling>
          <c:orientation val="minMax"/>
        </c:scaling>
        <c:delete val="1"/>
        <c:axPos val="b"/>
        <c:numFmt formatCode="ge" sourceLinked="1"/>
        <c:majorTickMark val="none"/>
        <c:minorTickMark val="none"/>
        <c:tickLblPos val="none"/>
        <c:crossAx val="93000448"/>
        <c:crosses val="autoZero"/>
        <c:auto val="1"/>
        <c:lblOffset val="100"/>
        <c:baseTimeUnit val="years"/>
      </c:dateAx>
      <c:valAx>
        <c:axId val="9300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392.99</c:v>
                </c:pt>
                <c:pt idx="1">
                  <c:v>414.59</c:v>
                </c:pt>
                <c:pt idx="2">
                  <c:v>551.03</c:v>
                </c:pt>
                <c:pt idx="3">
                  <c:v>639.72</c:v>
                </c:pt>
                <c:pt idx="4">
                  <c:v>338.38</c:v>
                </c:pt>
              </c:numCache>
            </c:numRef>
          </c:val>
        </c:ser>
        <c:dLbls>
          <c:showLegendKey val="0"/>
          <c:showVal val="0"/>
          <c:showCatName val="0"/>
          <c:showSerName val="0"/>
          <c:showPercent val="0"/>
          <c:showBubbleSize val="0"/>
        </c:dLbls>
        <c:gapWidth val="150"/>
        <c:axId val="93042944"/>
        <c:axId val="930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93042944"/>
        <c:axId val="93045120"/>
      </c:lineChart>
      <c:dateAx>
        <c:axId val="93042944"/>
        <c:scaling>
          <c:orientation val="minMax"/>
        </c:scaling>
        <c:delete val="1"/>
        <c:axPos val="b"/>
        <c:numFmt formatCode="ge" sourceLinked="1"/>
        <c:majorTickMark val="none"/>
        <c:minorTickMark val="none"/>
        <c:tickLblPos val="none"/>
        <c:crossAx val="93045120"/>
        <c:crosses val="autoZero"/>
        <c:auto val="1"/>
        <c:lblOffset val="100"/>
        <c:baseTimeUnit val="years"/>
      </c:dateAx>
      <c:valAx>
        <c:axId val="9304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221.95</c:v>
                </c:pt>
                <c:pt idx="1">
                  <c:v>230.16</c:v>
                </c:pt>
                <c:pt idx="2">
                  <c:v>229.79</c:v>
                </c:pt>
                <c:pt idx="3">
                  <c:v>227.6</c:v>
                </c:pt>
                <c:pt idx="4">
                  <c:v>231.41</c:v>
                </c:pt>
              </c:numCache>
            </c:numRef>
          </c:val>
        </c:ser>
        <c:dLbls>
          <c:showLegendKey val="0"/>
          <c:showVal val="0"/>
          <c:showCatName val="0"/>
          <c:showSerName val="0"/>
          <c:showPercent val="0"/>
          <c:showBubbleSize val="0"/>
        </c:dLbls>
        <c:gapWidth val="150"/>
        <c:axId val="93327744"/>
        <c:axId val="933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93327744"/>
        <c:axId val="93329664"/>
      </c:lineChart>
      <c:dateAx>
        <c:axId val="93327744"/>
        <c:scaling>
          <c:orientation val="minMax"/>
        </c:scaling>
        <c:delete val="1"/>
        <c:axPos val="b"/>
        <c:numFmt formatCode="ge" sourceLinked="1"/>
        <c:majorTickMark val="none"/>
        <c:minorTickMark val="none"/>
        <c:tickLblPos val="none"/>
        <c:crossAx val="93329664"/>
        <c:crosses val="autoZero"/>
        <c:auto val="1"/>
        <c:lblOffset val="100"/>
        <c:baseTimeUnit val="years"/>
      </c:dateAx>
      <c:valAx>
        <c:axId val="9332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103.11</c:v>
                </c:pt>
                <c:pt idx="1">
                  <c:v>101.21</c:v>
                </c:pt>
                <c:pt idx="2">
                  <c:v>102.32</c:v>
                </c:pt>
                <c:pt idx="3">
                  <c:v>108.09</c:v>
                </c:pt>
                <c:pt idx="4">
                  <c:v>109.07</c:v>
                </c:pt>
              </c:numCache>
            </c:numRef>
          </c:val>
        </c:ser>
        <c:dLbls>
          <c:showLegendKey val="0"/>
          <c:showVal val="0"/>
          <c:showCatName val="0"/>
          <c:showSerName val="0"/>
          <c:showPercent val="0"/>
          <c:showBubbleSize val="0"/>
        </c:dLbls>
        <c:gapWidth val="150"/>
        <c:axId val="93061504"/>
        <c:axId val="930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93061504"/>
        <c:axId val="93062656"/>
      </c:lineChart>
      <c:dateAx>
        <c:axId val="93061504"/>
        <c:scaling>
          <c:orientation val="minMax"/>
        </c:scaling>
        <c:delete val="1"/>
        <c:axPos val="b"/>
        <c:numFmt formatCode="ge" sourceLinked="1"/>
        <c:majorTickMark val="none"/>
        <c:minorTickMark val="none"/>
        <c:tickLblPos val="none"/>
        <c:crossAx val="93062656"/>
        <c:crosses val="autoZero"/>
        <c:auto val="1"/>
        <c:lblOffset val="100"/>
        <c:baseTimeUnit val="years"/>
      </c:dateAx>
      <c:valAx>
        <c:axId val="930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173.05</c:v>
                </c:pt>
                <c:pt idx="1">
                  <c:v>171.8</c:v>
                </c:pt>
                <c:pt idx="2">
                  <c:v>169.44</c:v>
                </c:pt>
                <c:pt idx="3">
                  <c:v>160.49</c:v>
                </c:pt>
                <c:pt idx="4">
                  <c:v>158.41999999999999</c:v>
                </c:pt>
              </c:numCache>
            </c:numRef>
          </c:val>
        </c:ser>
        <c:dLbls>
          <c:showLegendKey val="0"/>
          <c:showVal val="0"/>
          <c:showCatName val="0"/>
          <c:showSerName val="0"/>
          <c:showPercent val="0"/>
          <c:showBubbleSize val="0"/>
        </c:dLbls>
        <c:gapWidth val="150"/>
        <c:axId val="93076096"/>
        <c:axId val="930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93076096"/>
        <c:axId val="93086464"/>
      </c:lineChart>
      <c:dateAx>
        <c:axId val="93076096"/>
        <c:scaling>
          <c:orientation val="minMax"/>
        </c:scaling>
        <c:delete val="1"/>
        <c:axPos val="b"/>
        <c:numFmt formatCode="ge" sourceLinked="1"/>
        <c:majorTickMark val="none"/>
        <c:minorTickMark val="none"/>
        <c:tickLblPos val="none"/>
        <c:crossAx val="93086464"/>
        <c:crosses val="autoZero"/>
        <c:auto val="1"/>
        <c:lblOffset val="100"/>
        <c:baseTimeUnit val="years"/>
      </c:dateAx>
      <c:valAx>
        <c:axId val="930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八尾市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269594</v>
      </c>
      <c r="AJ8" s="56"/>
      <c r="AK8" s="56"/>
      <c r="AL8" s="56"/>
      <c r="AM8" s="56"/>
      <c r="AN8" s="56"/>
      <c r="AO8" s="56"/>
      <c r="AP8" s="57"/>
      <c r="AQ8" s="47">
        <f>データ!R6</f>
        <v>41.72</v>
      </c>
      <c r="AR8" s="47"/>
      <c r="AS8" s="47"/>
      <c r="AT8" s="47"/>
      <c r="AU8" s="47"/>
      <c r="AV8" s="47"/>
      <c r="AW8" s="47"/>
      <c r="AX8" s="47"/>
      <c r="AY8" s="47">
        <f>データ!S6</f>
        <v>6461.98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53.27</v>
      </c>
      <c r="K10" s="47"/>
      <c r="L10" s="47"/>
      <c r="M10" s="47"/>
      <c r="N10" s="47"/>
      <c r="O10" s="47"/>
      <c r="P10" s="47"/>
      <c r="Q10" s="47"/>
      <c r="R10" s="47">
        <f>データ!O6</f>
        <v>99.98</v>
      </c>
      <c r="S10" s="47"/>
      <c r="T10" s="47"/>
      <c r="U10" s="47"/>
      <c r="V10" s="47"/>
      <c r="W10" s="47"/>
      <c r="X10" s="47"/>
      <c r="Y10" s="47"/>
      <c r="Z10" s="79">
        <f>データ!P6</f>
        <v>2721</v>
      </c>
      <c r="AA10" s="79"/>
      <c r="AB10" s="79"/>
      <c r="AC10" s="79"/>
      <c r="AD10" s="79"/>
      <c r="AE10" s="79"/>
      <c r="AF10" s="79"/>
      <c r="AG10" s="79"/>
      <c r="AH10" s="2"/>
      <c r="AI10" s="79">
        <f>データ!T6</f>
        <v>269598</v>
      </c>
      <c r="AJ10" s="79"/>
      <c r="AK10" s="79"/>
      <c r="AL10" s="79"/>
      <c r="AM10" s="79"/>
      <c r="AN10" s="79"/>
      <c r="AO10" s="79"/>
      <c r="AP10" s="79"/>
      <c r="AQ10" s="47">
        <f>データ!U6</f>
        <v>35.82</v>
      </c>
      <c r="AR10" s="47"/>
      <c r="AS10" s="47"/>
      <c r="AT10" s="47"/>
      <c r="AU10" s="47"/>
      <c r="AV10" s="47"/>
      <c r="AW10" s="47"/>
      <c r="AX10" s="47"/>
      <c r="AY10" s="47">
        <f>データ!V6</f>
        <v>7526.47</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B501" sheet="1" objects="1" scenarios="1" formatCells="0" formatColumns="0" formatRows="0"/>
  <mergeCells count="53">
    <mergeCell ref="B60:BJ61"/>
    <mergeCell ref="BL47:BZ63"/>
    <mergeCell ref="BL64:BZ65"/>
    <mergeCell ref="BL66:BZ82"/>
    <mergeCell ref="C79:T80"/>
    <mergeCell ref="W79:AN80"/>
    <mergeCell ref="AQ79:BH80"/>
    <mergeCell ref="BL45:BZ46"/>
    <mergeCell ref="C56:P57"/>
    <mergeCell ref="R56:AE57"/>
    <mergeCell ref="AG56:AT57"/>
    <mergeCell ref="AV56:BI57"/>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272124</v>
      </c>
      <c r="D6" s="31">
        <f t="shared" si="3"/>
        <v>46</v>
      </c>
      <c r="E6" s="31">
        <f t="shared" si="3"/>
        <v>1</v>
      </c>
      <c r="F6" s="31">
        <f t="shared" si="3"/>
        <v>0</v>
      </c>
      <c r="G6" s="31">
        <f t="shared" si="3"/>
        <v>1</v>
      </c>
      <c r="H6" s="31" t="str">
        <f t="shared" si="3"/>
        <v>大阪府　八尾市</v>
      </c>
      <c r="I6" s="31" t="str">
        <f t="shared" si="3"/>
        <v>法適用</v>
      </c>
      <c r="J6" s="31" t="str">
        <f t="shared" si="3"/>
        <v>水道事業</v>
      </c>
      <c r="K6" s="31" t="str">
        <f t="shared" si="3"/>
        <v>末端給水事業</v>
      </c>
      <c r="L6" s="31" t="str">
        <f t="shared" si="3"/>
        <v>A2</v>
      </c>
      <c r="M6" s="32" t="str">
        <f t="shared" si="3"/>
        <v>-</v>
      </c>
      <c r="N6" s="32">
        <f t="shared" si="3"/>
        <v>53.27</v>
      </c>
      <c r="O6" s="32">
        <f t="shared" si="3"/>
        <v>99.98</v>
      </c>
      <c r="P6" s="32">
        <f t="shared" si="3"/>
        <v>2721</v>
      </c>
      <c r="Q6" s="32">
        <f t="shared" si="3"/>
        <v>269594</v>
      </c>
      <c r="R6" s="32">
        <f t="shared" si="3"/>
        <v>41.72</v>
      </c>
      <c r="S6" s="32">
        <f t="shared" si="3"/>
        <v>6461.98</v>
      </c>
      <c r="T6" s="32">
        <f t="shared" si="3"/>
        <v>269598</v>
      </c>
      <c r="U6" s="32">
        <f t="shared" si="3"/>
        <v>35.82</v>
      </c>
      <c r="V6" s="32">
        <f t="shared" si="3"/>
        <v>7526.47</v>
      </c>
      <c r="W6" s="33">
        <f>IF(W7="",NA(),W7)</f>
        <v>108.73</v>
      </c>
      <c r="X6" s="33">
        <f t="shared" ref="X6:AF6" si="4">IF(X7="",NA(),X7)</f>
        <v>106.08</v>
      </c>
      <c r="Y6" s="33">
        <f t="shared" si="4"/>
        <v>108.69</v>
      </c>
      <c r="Z6" s="33">
        <f t="shared" si="4"/>
        <v>113.48</v>
      </c>
      <c r="AA6" s="33">
        <f t="shared" si="4"/>
        <v>114.24</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392.99</v>
      </c>
      <c r="AT6" s="33">
        <f t="shared" ref="AT6:BB6" si="6">IF(AT7="",NA(),AT7)</f>
        <v>414.59</v>
      </c>
      <c r="AU6" s="33">
        <f t="shared" si="6"/>
        <v>551.03</v>
      </c>
      <c r="AV6" s="33">
        <f t="shared" si="6"/>
        <v>639.72</v>
      </c>
      <c r="AW6" s="33">
        <f t="shared" si="6"/>
        <v>338.38</v>
      </c>
      <c r="AX6" s="33">
        <f t="shared" si="6"/>
        <v>545.52</v>
      </c>
      <c r="AY6" s="33">
        <f t="shared" si="6"/>
        <v>602.73</v>
      </c>
      <c r="AZ6" s="33">
        <f t="shared" si="6"/>
        <v>590.46</v>
      </c>
      <c r="BA6" s="33">
        <f t="shared" si="6"/>
        <v>628.34</v>
      </c>
      <c r="BB6" s="33">
        <f t="shared" si="6"/>
        <v>289.8</v>
      </c>
      <c r="BC6" s="32" t="str">
        <f>IF(BC7="","",IF(BC7="-","【-】","【"&amp;SUBSTITUTE(TEXT(BC7,"#,##0.00"),"-","△")&amp;"】"))</f>
        <v>【264.16】</v>
      </c>
      <c r="BD6" s="33">
        <f>IF(BD7="",NA(),BD7)</f>
        <v>221.95</v>
      </c>
      <c r="BE6" s="33">
        <f t="shared" ref="BE6:BM6" si="7">IF(BE7="",NA(),BE7)</f>
        <v>230.16</v>
      </c>
      <c r="BF6" s="33">
        <f t="shared" si="7"/>
        <v>229.79</v>
      </c>
      <c r="BG6" s="33">
        <f t="shared" si="7"/>
        <v>227.6</v>
      </c>
      <c r="BH6" s="33">
        <f t="shared" si="7"/>
        <v>231.41</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103.11</v>
      </c>
      <c r="BP6" s="33">
        <f t="shared" ref="BP6:BX6" si="8">IF(BP7="",NA(),BP7)</f>
        <v>101.21</v>
      </c>
      <c r="BQ6" s="33">
        <f t="shared" si="8"/>
        <v>102.32</v>
      </c>
      <c r="BR6" s="33">
        <f t="shared" si="8"/>
        <v>108.09</v>
      </c>
      <c r="BS6" s="33">
        <f t="shared" si="8"/>
        <v>109.07</v>
      </c>
      <c r="BT6" s="33">
        <f t="shared" si="8"/>
        <v>100.11</v>
      </c>
      <c r="BU6" s="33">
        <f t="shared" si="8"/>
        <v>99</v>
      </c>
      <c r="BV6" s="33">
        <f t="shared" si="8"/>
        <v>99.91</v>
      </c>
      <c r="BW6" s="33">
        <f t="shared" si="8"/>
        <v>99.89</v>
      </c>
      <c r="BX6" s="33">
        <f t="shared" si="8"/>
        <v>107.05</v>
      </c>
      <c r="BY6" s="32" t="str">
        <f>IF(BY7="","",IF(BY7="-","【-】","【"&amp;SUBSTITUTE(TEXT(BY7,"#,##0.00"),"-","△")&amp;"】"))</f>
        <v>【104.60】</v>
      </c>
      <c r="BZ6" s="33">
        <f>IF(BZ7="",NA(),BZ7)</f>
        <v>173.05</v>
      </c>
      <c r="CA6" s="33">
        <f t="shared" ref="CA6:CI6" si="9">IF(CA7="",NA(),CA7)</f>
        <v>171.8</v>
      </c>
      <c r="CB6" s="33">
        <f t="shared" si="9"/>
        <v>169.44</v>
      </c>
      <c r="CC6" s="33">
        <f t="shared" si="9"/>
        <v>160.49</v>
      </c>
      <c r="CD6" s="33">
        <f t="shared" si="9"/>
        <v>158.41999999999999</v>
      </c>
      <c r="CE6" s="33">
        <f t="shared" si="9"/>
        <v>163.07</v>
      </c>
      <c r="CF6" s="33">
        <f t="shared" si="9"/>
        <v>164.03</v>
      </c>
      <c r="CG6" s="33">
        <f t="shared" si="9"/>
        <v>164.25</v>
      </c>
      <c r="CH6" s="33">
        <f t="shared" si="9"/>
        <v>165.34</v>
      </c>
      <c r="CI6" s="33">
        <f t="shared" si="9"/>
        <v>155.09</v>
      </c>
      <c r="CJ6" s="32" t="str">
        <f>IF(CJ7="","",IF(CJ7="-","【-】","【"&amp;SUBSTITUTE(TEXT(CJ7,"#,##0.00"),"-","△")&amp;"】"))</f>
        <v>【164.21】</v>
      </c>
      <c r="CK6" s="33">
        <f>IF(CK7="",NA(),CK7)</f>
        <v>59.88</v>
      </c>
      <c r="CL6" s="33">
        <f t="shared" ref="CL6:CT6" si="10">IF(CL7="",NA(),CL7)</f>
        <v>59.62</v>
      </c>
      <c r="CM6" s="33">
        <f t="shared" si="10"/>
        <v>58.93</v>
      </c>
      <c r="CN6" s="33">
        <f t="shared" si="10"/>
        <v>58.54</v>
      </c>
      <c r="CO6" s="33">
        <f t="shared" si="10"/>
        <v>57.95</v>
      </c>
      <c r="CP6" s="33">
        <f t="shared" si="10"/>
        <v>63.67</v>
      </c>
      <c r="CQ6" s="33">
        <f t="shared" si="10"/>
        <v>63.07</v>
      </c>
      <c r="CR6" s="33">
        <f t="shared" si="10"/>
        <v>62.71</v>
      </c>
      <c r="CS6" s="33">
        <f t="shared" si="10"/>
        <v>62.15</v>
      </c>
      <c r="CT6" s="33">
        <f t="shared" si="10"/>
        <v>61.61</v>
      </c>
      <c r="CU6" s="32" t="str">
        <f>IF(CU7="","",IF(CU7="-","【-】","【"&amp;SUBSTITUTE(TEXT(CU7,"#,##0.00"),"-","△")&amp;"】"))</f>
        <v>【59.80】</v>
      </c>
      <c r="CV6" s="33">
        <f>IF(CV7="",NA(),CV7)</f>
        <v>95.14</v>
      </c>
      <c r="CW6" s="33">
        <f t="shared" ref="CW6:DE6" si="11">IF(CW7="",NA(),CW7)</f>
        <v>93.6</v>
      </c>
      <c r="CX6" s="33">
        <f t="shared" si="11"/>
        <v>93.92</v>
      </c>
      <c r="CY6" s="33">
        <f t="shared" si="11"/>
        <v>94.24</v>
      </c>
      <c r="CZ6" s="33">
        <f t="shared" si="11"/>
        <v>93.95</v>
      </c>
      <c r="DA6" s="33">
        <f t="shared" si="11"/>
        <v>90.67</v>
      </c>
      <c r="DB6" s="33">
        <f t="shared" si="11"/>
        <v>89.96</v>
      </c>
      <c r="DC6" s="33">
        <f t="shared" si="11"/>
        <v>90.54</v>
      </c>
      <c r="DD6" s="33">
        <f t="shared" si="11"/>
        <v>90.64</v>
      </c>
      <c r="DE6" s="33">
        <f t="shared" si="11"/>
        <v>90.23</v>
      </c>
      <c r="DF6" s="32" t="str">
        <f>IF(DF7="","",IF(DF7="-","【-】","【"&amp;SUBSTITUTE(TEXT(DF7,"#,##0.00"),"-","△")&amp;"】"))</f>
        <v>【89.78】</v>
      </c>
      <c r="DG6" s="33">
        <f>IF(DG7="",NA(),DG7)</f>
        <v>43.98</v>
      </c>
      <c r="DH6" s="33">
        <f t="shared" ref="DH6:DP6" si="12">IF(DH7="",NA(),DH7)</f>
        <v>45.19</v>
      </c>
      <c r="DI6" s="33">
        <f t="shared" si="12"/>
        <v>46.18</v>
      </c>
      <c r="DJ6" s="33">
        <f t="shared" si="12"/>
        <v>46.98</v>
      </c>
      <c r="DK6" s="33">
        <f t="shared" si="12"/>
        <v>47.42</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23.27</v>
      </c>
      <c r="DS6" s="33">
        <f t="shared" ref="DS6:EA6" si="13">IF(DS7="",NA(),DS7)</f>
        <v>25.53</v>
      </c>
      <c r="DT6" s="33">
        <f t="shared" si="13"/>
        <v>27.76</v>
      </c>
      <c r="DU6" s="33">
        <f t="shared" si="13"/>
        <v>29.76</v>
      </c>
      <c r="DV6" s="33">
        <f t="shared" si="13"/>
        <v>31.99</v>
      </c>
      <c r="DW6" s="33">
        <f t="shared" si="13"/>
        <v>9.42</v>
      </c>
      <c r="DX6" s="33">
        <f t="shared" si="13"/>
        <v>9.92</v>
      </c>
      <c r="DY6" s="33">
        <f t="shared" si="13"/>
        <v>11.07</v>
      </c>
      <c r="DZ6" s="33">
        <f t="shared" si="13"/>
        <v>12.21</v>
      </c>
      <c r="EA6" s="33">
        <f t="shared" si="13"/>
        <v>13.57</v>
      </c>
      <c r="EB6" s="32" t="str">
        <f>IF(EB7="","",IF(EB7="-","【-】","【"&amp;SUBSTITUTE(TEXT(EB7,"#,##0.00"),"-","△")&amp;"】"))</f>
        <v>【12.42】</v>
      </c>
      <c r="EC6" s="33">
        <f>IF(EC7="",NA(),EC7)</f>
        <v>2.46</v>
      </c>
      <c r="ED6" s="33">
        <f t="shared" ref="ED6:EL6" si="14">IF(ED7="",NA(),ED7)</f>
        <v>1.65</v>
      </c>
      <c r="EE6" s="33">
        <f t="shared" si="14"/>
        <v>2.2400000000000002</v>
      </c>
      <c r="EF6" s="33">
        <f t="shared" si="14"/>
        <v>2.89</v>
      </c>
      <c r="EG6" s="33">
        <f t="shared" si="14"/>
        <v>2.39</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272124</v>
      </c>
      <c r="D7" s="35">
        <v>46</v>
      </c>
      <c r="E7" s="35">
        <v>1</v>
      </c>
      <c r="F7" s="35">
        <v>0</v>
      </c>
      <c r="G7" s="35">
        <v>1</v>
      </c>
      <c r="H7" s="35" t="s">
        <v>93</v>
      </c>
      <c r="I7" s="35" t="s">
        <v>94</v>
      </c>
      <c r="J7" s="35" t="s">
        <v>95</v>
      </c>
      <c r="K7" s="35" t="s">
        <v>96</v>
      </c>
      <c r="L7" s="35" t="s">
        <v>97</v>
      </c>
      <c r="M7" s="36" t="s">
        <v>98</v>
      </c>
      <c r="N7" s="36">
        <v>53.27</v>
      </c>
      <c r="O7" s="36">
        <v>99.98</v>
      </c>
      <c r="P7" s="36">
        <v>2721</v>
      </c>
      <c r="Q7" s="36">
        <v>269594</v>
      </c>
      <c r="R7" s="36">
        <v>41.72</v>
      </c>
      <c r="S7" s="36">
        <v>6461.98</v>
      </c>
      <c r="T7" s="36">
        <v>269598</v>
      </c>
      <c r="U7" s="36">
        <v>35.82</v>
      </c>
      <c r="V7" s="36">
        <v>7526.47</v>
      </c>
      <c r="W7" s="36">
        <v>108.73</v>
      </c>
      <c r="X7" s="36">
        <v>106.08</v>
      </c>
      <c r="Y7" s="36">
        <v>108.69</v>
      </c>
      <c r="Z7" s="36">
        <v>113.48</v>
      </c>
      <c r="AA7" s="36">
        <v>114.24</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392.99</v>
      </c>
      <c r="AT7" s="36">
        <v>414.59</v>
      </c>
      <c r="AU7" s="36">
        <v>551.03</v>
      </c>
      <c r="AV7" s="36">
        <v>639.72</v>
      </c>
      <c r="AW7" s="36">
        <v>338.38</v>
      </c>
      <c r="AX7" s="36">
        <v>545.52</v>
      </c>
      <c r="AY7" s="36">
        <v>602.73</v>
      </c>
      <c r="AZ7" s="36">
        <v>590.46</v>
      </c>
      <c r="BA7" s="36">
        <v>628.34</v>
      </c>
      <c r="BB7" s="36">
        <v>289.8</v>
      </c>
      <c r="BC7" s="36">
        <v>264.16000000000003</v>
      </c>
      <c r="BD7" s="36">
        <v>221.95</v>
      </c>
      <c r="BE7" s="36">
        <v>230.16</v>
      </c>
      <c r="BF7" s="36">
        <v>229.79</v>
      </c>
      <c r="BG7" s="36">
        <v>227.6</v>
      </c>
      <c r="BH7" s="36">
        <v>231.41</v>
      </c>
      <c r="BI7" s="36">
        <v>313.52999999999997</v>
      </c>
      <c r="BJ7" s="36">
        <v>310.79000000000002</v>
      </c>
      <c r="BK7" s="36">
        <v>299.16000000000003</v>
      </c>
      <c r="BL7" s="36">
        <v>297.13</v>
      </c>
      <c r="BM7" s="36">
        <v>301.99</v>
      </c>
      <c r="BN7" s="36">
        <v>283.72000000000003</v>
      </c>
      <c r="BO7" s="36">
        <v>103.11</v>
      </c>
      <c r="BP7" s="36">
        <v>101.21</v>
      </c>
      <c r="BQ7" s="36">
        <v>102.32</v>
      </c>
      <c r="BR7" s="36">
        <v>108.09</v>
      </c>
      <c r="BS7" s="36">
        <v>109.07</v>
      </c>
      <c r="BT7" s="36">
        <v>100.11</v>
      </c>
      <c r="BU7" s="36">
        <v>99</v>
      </c>
      <c r="BV7" s="36">
        <v>99.91</v>
      </c>
      <c r="BW7" s="36">
        <v>99.89</v>
      </c>
      <c r="BX7" s="36">
        <v>107.05</v>
      </c>
      <c r="BY7" s="36">
        <v>104.6</v>
      </c>
      <c r="BZ7" s="36">
        <v>173.05</v>
      </c>
      <c r="CA7" s="36">
        <v>171.8</v>
      </c>
      <c r="CB7" s="36">
        <v>169.44</v>
      </c>
      <c r="CC7" s="36">
        <v>160.49</v>
      </c>
      <c r="CD7" s="36">
        <v>158.41999999999999</v>
      </c>
      <c r="CE7" s="36">
        <v>163.07</v>
      </c>
      <c r="CF7" s="36">
        <v>164.03</v>
      </c>
      <c r="CG7" s="36">
        <v>164.25</v>
      </c>
      <c r="CH7" s="36">
        <v>165.34</v>
      </c>
      <c r="CI7" s="36">
        <v>155.09</v>
      </c>
      <c r="CJ7" s="36">
        <v>164.21</v>
      </c>
      <c r="CK7" s="36">
        <v>59.88</v>
      </c>
      <c r="CL7" s="36">
        <v>59.62</v>
      </c>
      <c r="CM7" s="36">
        <v>58.93</v>
      </c>
      <c r="CN7" s="36">
        <v>58.54</v>
      </c>
      <c r="CO7" s="36">
        <v>57.95</v>
      </c>
      <c r="CP7" s="36">
        <v>63.67</v>
      </c>
      <c r="CQ7" s="36">
        <v>63.07</v>
      </c>
      <c r="CR7" s="36">
        <v>62.71</v>
      </c>
      <c r="CS7" s="36">
        <v>62.15</v>
      </c>
      <c r="CT7" s="36">
        <v>61.61</v>
      </c>
      <c r="CU7" s="36">
        <v>59.8</v>
      </c>
      <c r="CV7" s="36">
        <v>95.14</v>
      </c>
      <c r="CW7" s="36">
        <v>93.6</v>
      </c>
      <c r="CX7" s="36">
        <v>93.92</v>
      </c>
      <c r="CY7" s="36">
        <v>94.24</v>
      </c>
      <c r="CZ7" s="36">
        <v>93.95</v>
      </c>
      <c r="DA7" s="36">
        <v>90.67</v>
      </c>
      <c r="DB7" s="36">
        <v>89.96</v>
      </c>
      <c r="DC7" s="36">
        <v>90.54</v>
      </c>
      <c r="DD7" s="36">
        <v>90.64</v>
      </c>
      <c r="DE7" s="36">
        <v>90.23</v>
      </c>
      <c r="DF7" s="36">
        <v>89.78</v>
      </c>
      <c r="DG7" s="36">
        <v>43.98</v>
      </c>
      <c r="DH7" s="36">
        <v>45.19</v>
      </c>
      <c r="DI7" s="36">
        <v>46.18</v>
      </c>
      <c r="DJ7" s="36">
        <v>46.98</v>
      </c>
      <c r="DK7" s="36">
        <v>47.42</v>
      </c>
      <c r="DL7" s="36">
        <v>40.369999999999997</v>
      </c>
      <c r="DM7" s="36">
        <v>41.47</v>
      </c>
      <c r="DN7" s="36">
        <v>42.43</v>
      </c>
      <c r="DO7" s="36">
        <v>43.24</v>
      </c>
      <c r="DP7" s="36">
        <v>46.36</v>
      </c>
      <c r="DQ7" s="36">
        <v>46.31</v>
      </c>
      <c r="DR7" s="36">
        <v>23.27</v>
      </c>
      <c r="DS7" s="36">
        <v>25.53</v>
      </c>
      <c r="DT7" s="36">
        <v>27.76</v>
      </c>
      <c r="DU7" s="36">
        <v>29.76</v>
      </c>
      <c r="DV7" s="36">
        <v>31.99</v>
      </c>
      <c r="DW7" s="36">
        <v>9.42</v>
      </c>
      <c r="DX7" s="36">
        <v>9.92</v>
      </c>
      <c r="DY7" s="36">
        <v>11.07</v>
      </c>
      <c r="DZ7" s="36">
        <v>12.21</v>
      </c>
      <c r="EA7" s="36">
        <v>13.57</v>
      </c>
      <c r="EB7" s="36">
        <v>12.42</v>
      </c>
      <c r="EC7" s="36">
        <v>2.46</v>
      </c>
      <c r="ED7" s="36">
        <v>1.65</v>
      </c>
      <c r="EE7" s="36">
        <v>2.2400000000000002</v>
      </c>
      <c r="EF7" s="36">
        <v>2.89</v>
      </c>
      <c r="EG7" s="36">
        <v>2.39</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2016-02-03T23:49:54Z</cp:lastPrinted>
  <dcterms:created xsi:type="dcterms:W3CDTF">2016-01-18T04:50:14Z</dcterms:created>
  <dcterms:modified xsi:type="dcterms:W3CDTF">2016-02-24T10:34:46Z</dcterms:modified>
  <cp:category/>
</cp:coreProperties>
</file>