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<sst xmlns="http://schemas.openxmlformats.org/spreadsheetml/2006/main" count="223" uniqueCount="111">
  <si>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</si>
  <si>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</si>
  <si>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</si>
  <si>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</si>
  <si>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</si>
  <si>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</si>
  <si>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</si>
  <si>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</si>
  <si>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</si>
  <si>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</si>
  <si>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</si>
  <si>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</si>
  <si>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</si>
  <si>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</si>
  <si>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</si>
  <si>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</si>
  <si>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</si>
  <si>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</si>
  <si>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</si>
  <si>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</si>
  <si>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</si>
  <si>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</si>
  <si>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</si>
  <si>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</si>
  <si>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</si>
  <si>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</si>
  <si>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</si>
  <si>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</si>
  <si>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</si>
  <si>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</si>
  <si>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</si>
  <si>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</si>
  <si>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</si>
  <si>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</si>
  <si>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</si>
  <si>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</si>
  <si>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</si>
  <si>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</si>
  <si>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</si>
  <si>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</si>
  <si>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</si>
  <si>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</si>
  <si>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</si>
  <si>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</si>
  <si>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</si>
  <si>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</si>
  <si>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</si>
  <si>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</si>
  <si>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</si>
  <si>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</si>
  <si>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</si>
  <si>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</si>
  <si>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</si>
  <si>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</si>
  <si>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</si>
  <si>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</si>
  <si>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</si>
  <si>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</si>
  <si>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</si>
  <si>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</si>
  <si>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</si>
  <si>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</si>
  <si>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</si>
  <si>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</si>
  <si>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</si>
  <si>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</si>
  <si>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</si>
  <si>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</si>
  <si>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</si>
  <si>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</si>
  <si>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</si>
  <si>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</si>
  <si>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</si>
  <si>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</si>
  <si>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</si>
  <si>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</si>
  <si>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</si>
  <si>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</si>
  <si>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</si>
  <si>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</si>
  <si>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</si>
  <si>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</si>
  <si>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</si>
  <si>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</si>
  <si>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</si>
  <si>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</si>
  <si>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</si>
  <si>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</si>
  <si>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</si>
  <si>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</si>
  <si>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</si>
  <si>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</si>
  <si>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</si>
  <si>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</si>
  <si>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</si>
  <si>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</si>
  <si>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泉大津市</t>
  </si>
  <si>
    <t>法非適用</t>
  </si>
  <si>
    <t>下水道事業</t>
  </si>
  <si>
    <t>公共下水道</t>
  </si>
  <si>
    <t>Bb1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</si>
  <si>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</si>
  <si>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</si>
  <si>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</si>
  <si>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</si>
  <si>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</si>
  <si>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</si>
  <si>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</si>
  <si>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は類似団体と比較すると経費回収率については平均値以上の水準です。これは流域下水道への接続により、汐見下水処理場の処理場機能を廃止し、ポンプ場機能のみの施設へ改善したことによる経費削減の効果が表れてきたものと考えます。
　汚水処理原価が平均値より高いのは、流域下水道への維持管理負担金の増加によるものであります。
 関連自治体での管渠更正等による不明水対策や、本市においても、より効率的な施設運転を検討し、汚水処理費の縮減に努めることが望ましいと考えます。
　施設利用率については、平成24年度をもって、施設の改善事業により処理機能を廃止しました。
　水洗化率については、整備を急速に進捗させたため、水洗化が追い付かず、平均値よりも若干下回っていますが、平成26年度で普及率95.45％となり、人口密集地の汚水整備は概ね完成し、今後は水洗化率も向上してくるものと考えます。
</t>
    <rPh sb="4" eb="6">
      <t>ルイジ</t>
    </rPh>
    <rPh sb="6" eb="8">
      <t>ダンタイ</t>
    </rPh>
    <rPh sb="9" eb="11">
      <t>ヒカク</t>
    </rPh>
    <rPh sb="14" eb="16">
      <t>ケイヒ</t>
    </rPh>
    <rPh sb="16" eb="18">
      <t>カイシュウ</t>
    </rPh>
    <rPh sb="18" eb="19">
      <t>リツ</t>
    </rPh>
    <rPh sb="24" eb="26">
      <t>ヘイキン</t>
    </rPh>
    <rPh sb="26" eb="27">
      <t>チ</t>
    </rPh>
    <rPh sb="27" eb="29">
      <t>イジョウ</t>
    </rPh>
    <rPh sb="30" eb="32">
      <t>スイジュン</t>
    </rPh>
    <rPh sb="38" eb="40">
      <t>リュウイキ</t>
    </rPh>
    <rPh sb="40" eb="43">
      <t>ゲスイドウ</t>
    </rPh>
    <rPh sb="45" eb="47">
      <t>セツゾク</t>
    </rPh>
    <rPh sb="72" eb="73">
      <t>バ</t>
    </rPh>
    <rPh sb="73" eb="75">
      <t>キノウ</t>
    </rPh>
    <rPh sb="78" eb="80">
      <t>シセツ</t>
    </rPh>
    <rPh sb="81" eb="83">
      <t>カイゼン</t>
    </rPh>
    <rPh sb="90" eb="92">
      <t>ケイヒ</t>
    </rPh>
    <rPh sb="92" eb="94">
      <t>サクゲン</t>
    </rPh>
    <rPh sb="95" eb="97">
      <t>コウカ</t>
    </rPh>
    <rPh sb="98" eb="99">
      <t>アラワ</t>
    </rPh>
    <rPh sb="106" eb="107">
      <t>カンガ</t>
    </rPh>
    <rPh sb="113" eb="115">
      <t>オスイ</t>
    </rPh>
    <rPh sb="115" eb="117">
      <t>ショリ</t>
    </rPh>
    <rPh sb="117" eb="119">
      <t>ゲンカ</t>
    </rPh>
    <rPh sb="125" eb="126">
      <t>タカ</t>
    </rPh>
    <rPh sb="130" eb="132">
      <t>リュウイキ</t>
    </rPh>
    <rPh sb="132" eb="135">
      <t>ゲスイドウ</t>
    </rPh>
    <rPh sb="137" eb="139">
      <t>イジ</t>
    </rPh>
    <rPh sb="139" eb="141">
      <t>カンリ</t>
    </rPh>
    <rPh sb="141" eb="144">
      <t>フタンキン</t>
    </rPh>
    <rPh sb="145" eb="147">
      <t>ゾウカ</t>
    </rPh>
    <rPh sb="160" eb="162">
      <t>カンレン</t>
    </rPh>
    <rPh sb="162" eb="165">
      <t>ジチタイ</t>
    </rPh>
    <rPh sb="167" eb="169">
      <t>カンキョ</t>
    </rPh>
    <rPh sb="169" eb="171">
      <t>コウセイ</t>
    </rPh>
    <rPh sb="171" eb="172">
      <t>トウ</t>
    </rPh>
    <rPh sb="175" eb="177">
      <t>フメイ</t>
    </rPh>
    <rPh sb="177" eb="178">
      <t>スイ</t>
    </rPh>
    <rPh sb="178" eb="180">
      <t>タイサク</t>
    </rPh>
    <rPh sb="182" eb="183">
      <t>ホン</t>
    </rPh>
    <rPh sb="183" eb="184">
      <t>シ</t>
    </rPh>
    <rPh sb="192" eb="195">
      <t>コウリツテキ</t>
    </rPh>
    <rPh sb="196" eb="198">
      <t>シセツ</t>
    </rPh>
    <rPh sb="198" eb="200">
      <t>ウンテン</t>
    </rPh>
    <rPh sb="201" eb="203">
      <t>ケントウ</t>
    </rPh>
    <rPh sb="205" eb="207">
      <t>オスイ</t>
    </rPh>
    <rPh sb="207" eb="209">
      <t>ショリ</t>
    </rPh>
    <rPh sb="209" eb="210">
      <t>ヒ</t>
    </rPh>
    <rPh sb="211" eb="213">
      <t>シュクゲン</t>
    </rPh>
    <rPh sb="214" eb="215">
      <t>ツト</t>
    </rPh>
    <rPh sb="220" eb="221">
      <t>ノゾ</t>
    </rPh>
    <rPh sb="225" eb="226">
      <t>カンガ</t>
    </rPh>
    <rPh sb="232" eb="234">
      <t>シセツ</t>
    </rPh>
    <rPh sb="234" eb="237">
      <t>リヨウリツ</t>
    </rPh>
    <rPh sb="243" eb="245">
      <t>ヘイセイ</t>
    </rPh>
    <rPh sb="247" eb="249">
      <t>ネンド</t>
    </rPh>
    <rPh sb="254" eb="256">
      <t>シセツ</t>
    </rPh>
    <rPh sb="257" eb="259">
      <t>カイゼン</t>
    </rPh>
    <rPh sb="259" eb="261">
      <t>ジギョウ</t>
    </rPh>
    <rPh sb="264" eb="266">
      <t>ショリ</t>
    </rPh>
    <rPh sb="266" eb="268">
      <t>キノウ</t>
    </rPh>
    <rPh sb="269" eb="271">
      <t>ハイシ</t>
    </rPh>
    <rPh sb="278" eb="281">
      <t>スイセンカ</t>
    </rPh>
    <rPh sb="281" eb="282">
      <t>リツ</t>
    </rPh>
    <rPh sb="288" eb="290">
      <t>セイビ</t>
    </rPh>
    <rPh sb="291" eb="293">
      <t>キュウソク</t>
    </rPh>
    <rPh sb="294" eb="296">
      <t>シンチョク</t>
    </rPh>
    <rPh sb="302" eb="305">
      <t>スイセンカ</t>
    </rPh>
    <rPh sb="306" eb="307">
      <t>オ</t>
    </rPh>
    <rPh sb="308" eb="309">
      <t>ツ</t>
    </rPh>
    <rPh sb="312" eb="314">
      <t>ヘイキン</t>
    </rPh>
    <rPh sb="314" eb="315">
      <t>チ</t>
    </rPh>
    <rPh sb="318" eb="320">
      <t>ジャッカン</t>
    </rPh>
    <rPh sb="320" eb="322">
      <t>シタマワ</t>
    </rPh>
    <rPh sb="329" eb="331">
      <t>ヘイセイ</t>
    </rPh>
    <rPh sb="333" eb="335">
      <t>ネンド</t>
    </rPh>
    <rPh sb="355" eb="357">
      <t>オスイ</t>
    </rPh>
    <rPh sb="360" eb="361">
      <t>オオム</t>
    </rPh>
    <rPh sb="362" eb="364">
      <t>カンセイ</t>
    </rPh>
    <rPh sb="366" eb="368">
      <t>コンゴ</t>
    </rPh>
    <rPh sb="369" eb="372">
      <t>スイセンカ</t>
    </rPh>
    <rPh sb="372" eb="373">
      <t>リツ</t>
    </rPh>
    <rPh sb="374" eb="376">
      <t>コウジョウ</t>
    </rPh>
    <rPh sb="383" eb="384">
      <t>カンガ</t>
    </rPh>
    <phoneticPr fontId="4"/>
  </si>
  <si>
    <t>①②の指標については該当数値なしのため、未記入とします。
③管渠改善率については、本市の施設は昭和48年10月の供用開始後42年を経過しているものの、法定耐用年数50年を超える管渠延長がないため、0.00％となっています。</t>
    <rPh sb="3" eb="5">
      <t>シヒョウ</t>
    </rPh>
    <rPh sb="10" eb="12">
      <t>ガイトウ</t>
    </rPh>
    <rPh sb="12" eb="14">
      <t>スウチ</t>
    </rPh>
    <rPh sb="20" eb="23">
      <t>ミキニュウ</t>
    </rPh>
    <rPh sb="30" eb="32">
      <t>カンキョ</t>
    </rPh>
    <rPh sb="32" eb="34">
      <t>カイゼン</t>
    </rPh>
    <rPh sb="34" eb="35">
      <t>リツ</t>
    </rPh>
    <rPh sb="41" eb="42">
      <t>ホン</t>
    </rPh>
    <rPh sb="42" eb="43">
      <t>シ</t>
    </rPh>
    <rPh sb="44" eb="46">
      <t>シセツ</t>
    </rPh>
    <rPh sb="47" eb="49">
      <t>ショウワ</t>
    </rPh>
    <rPh sb="51" eb="52">
      <t>ネン</t>
    </rPh>
    <rPh sb="54" eb="55">
      <t>ガツ</t>
    </rPh>
    <rPh sb="56" eb="58">
      <t>キョウヨウ</t>
    </rPh>
    <rPh sb="58" eb="60">
      <t>カイシ</t>
    </rPh>
    <rPh sb="60" eb="61">
      <t>ゴ</t>
    </rPh>
    <rPh sb="63" eb="64">
      <t>ネン</t>
    </rPh>
    <rPh sb="65" eb="67">
      <t>ケイカ</t>
    </rPh>
    <rPh sb="75" eb="77">
      <t>ホウテイ</t>
    </rPh>
    <rPh sb="77" eb="79">
      <t>タイヨウ</t>
    </rPh>
    <rPh sb="79" eb="81">
      <t>ネンスウ</t>
    </rPh>
    <rPh sb="83" eb="84">
      <t>ネン</t>
    </rPh>
    <rPh sb="85" eb="86">
      <t>コ</t>
    </rPh>
    <rPh sb="88" eb="90">
      <t>カンキョ</t>
    </rPh>
    <rPh sb="90" eb="92">
      <t>エンチョウ</t>
    </rPh>
    <phoneticPr fontId="4"/>
  </si>
  <si>
    <t>　水洗化助成金制度や環境整備資金貸付金制度の拡充について、広報誌や市のホームページでのPRを行うとともに、未水洗化世帯への戸別訪問や文書による水洗化の一層の促進を図り、効率的な施設運転を行うなど経費縮減に努め、経営改善を目指します。
　また、経営の健全性や計画性・透明性を向上させ、長期的に安定した経営を持続していくために、平成32年度からの公営企業法の適用を目指し、現在、企業会計への移行作業に着手しています。
　こうした取り組みを進め、経営基盤の強化を図っていきます。</t>
    <rPh sb="1" eb="4">
      <t>スイセンカ</t>
    </rPh>
    <rPh sb="4" eb="7">
      <t>ジョセイキン</t>
    </rPh>
    <rPh sb="7" eb="9">
      <t>セイド</t>
    </rPh>
    <rPh sb="10" eb="12">
      <t>カンキョウ</t>
    </rPh>
    <rPh sb="12" eb="14">
      <t>セイビ</t>
    </rPh>
    <rPh sb="14" eb="16">
      <t>シキン</t>
    </rPh>
    <rPh sb="16" eb="18">
      <t>カシツケ</t>
    </rPh>
    <rPh sb="18" eb="19">
      <t>キン</t>
    </rPh>
    <rPh sb="19" eb="21">
      <t>セイド</t>
    </rPh>
    <rPh sb="22" eb="24">
      <t>カクジュウ</t>
    </rPh>
    <rPh sb="29" eb="32">
      <t>コウホウシ</t>
    </rPh>
    <rPh sb="33" eb="34">
      <t>シ</t>
    </rPh>
    <rPh sb="46" eb="47">
      <t>オコナ</t>
    </rPh>
    <rPh sb="53" eb="54">
      <t>ミ</t>
    </rPh>
    <rPh sb="54" eb="57">
      <t>スイセンカ</t>
    </rPh>
    <rPh sb="57" eb="59">
      <t>セタイ</t>
    </rPh>
    <rPh sb="61" eb="62">
      <t>ト</t>
    </rPh>
    <rPh sb="62" eb="63">
      <t>ベツ</t>
    </rPh>
    <rPh sb="63" eb="65">
      <t>ホウモン</t>
    </rPh>
    <rPh sb="66" eb="68">
      <t>ブンショ</t>
    </rPh>
    <rPh sb="71" eb="74">
      <t>スイセンカ</t>
    </rPh>
    <rPh sb="75" eb="77">
      <t>イッソウ</t>
    </rPh>
    <rPh sb="78" eb="80">
      <t>ソクシン</t>
    </rPh>
    <rPh sb="81" eb="82">
      <t>ハカ</t>
    </rPh>
    <rPh sb="121" eb="123">
      <t>ケイエイ</t>
    </rPh>
    <rPh sb="124" eb="127">
      <t>ケンゼンセイ</t>
    </rPh>
    <rPh sb="128" eb="131">
      <t>ケイカクセイ</t>
    </rPh>
    <rPh sb="132" eb="135">
      <t>トウメイセイ</t>
    </rPh>
    <rPh sb="136" eb="138">
      <t>コウジョウ</t>
    </rPh>
    <rPh sb="162" eb="164">
      <t>ヘイセイ</t>
    </rPh>
    <rPh sb="166" eb="168">
      <t>ネンド</t>
    </rPh>
    <rPh sb="180" eb="182">
      <t>メザ</t>
    </rPh>
    <rPh sb="187" eb="189">
      <t>キギョウ</t>
    </rPh>
    <rPh sb="189" eb="191">
      <t>カイケイ</t>
    </rPh>
    <rPh sb="217" eb="218">
      <t>スス</t>
    </rPh>
    <rPh sb="220" eb="222">
      <t>ケイエイ</t>
    </rPh>
    <rPh sb="222" eb="224">
      <t>キバン</t>
    </rPh>
    <rPh sb="225" eb="227">
      <t>キョウカ</t>
    </rPh>
    <rPh sb="228" eb="229">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</si>
</sst>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763008"/>
        <c:axId val="8676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0.19</c:v>
                </c:pt>
                <c:pt idx="1">
                  <c:v>0.13</c:v>
                </c:pt>
                <c:pt idx="2">
                  <c:v>0.14000000000000001</c:v>
                </c:pt>
                <c:pt idx="3">
                  <c:v>0.08</c:v>
                </c:pt>
                <c:pt idx="4">
                  <c:v>0.09</c:v>
                </c:pt>
              </c:numCache>
            </c:numRef>
          </c:val>
          <c:smooth val="0"/>
        </c:ser>
        <c:dLbls>
          <c:showLegendKey val="0"/>
          <c:showVal val="0"/>
          <c:showCatName val="0"/>
          <c:showSerName val="0"/>
          <c:showPercent val="0"/>
          <c:showBubbleSize val="0"/>
        </c:dLbls>
        <c:marker val="1"/>
        <c:smooth val="0"/>
        <c:axId val="86763008"/>
        <c:axId val="86764928"/>
      </c:lineChart>
      <c:dateAx>
        <c:axId val="86763008"/>
        <c:scaling>
          <c:orientation val="minMax"/>
        </c:scaling>
        <c:delete val="1"/>
        <c:axPos val="b"/>
        <c:numFmt formatCode="ge" sourceLinked="1"/>
        <c:majorTickMark val="none"/>
        <c:minorTickMark val="none"/>
        <c:tickLblPos val="none"/>
        <c:crossAx val="86764928"/>
        <c:crosses val="autoZero"/>
        <c:auto val="1"/>
        <c:lblOffset val="100"/>
        <c:baseTimeUnit val="years"/>
      </c:dateAx>
      <c:valAx>
        <c:axId val="8676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6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73.89</c:v>
                </c:pt>
                <c:pt idx="1">
                  <c:v>73.89</c:v>
                </c:pt>
                <c:pt idx="2">
                  <c:v>64.13</c:v>
                </c:pt>
                <c:pt idx="3">
                  <c:v>0</c:v>
                </c:pt>
                <c:pt idx="4">
                  <c:v>0</c:v>
                </c:pt>
              </c:numCache>
            </c:numRef>
          </c:val>
        </c:ser>
        <c:dLbls>
          <c:showLegendKey val="0"/>
          <c:showVal val="0"/>
          <c:showCatName val="0"/>
          <c:showSerName val="0"/>
          <c:showPercent val="0"/>
          <c:showBubbleSize val="0"/>
        </c:dLbls>
        <c:gapWidth val="150"/>
        <c:axId val="75638272"/>
        <c:axId val="7564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81.89</c:v>
                </c:pt>
                <c:pt idx="1">
                  <c:v>83.17</c:v>
                </c:pt>
                <c:pt idx="2">
                  <c:v>79.790000000000006</c:v>
                </c:pt>
                <c:pt idx="3">
                  <c:v>79.22</c:v>
                </c:pt>
                <c:pt idx="4">
                  <c:v>83.47</c:v>
                </c:pt>
              </c:numCache>
            </c:numRef>
          </c:val>
          <c:smooth val="0"/>
        </c:ser>
        <c:dLbls>
          <c:showLegendKey val="0"/>
          <c:showVal val="0"/>
          <c:showCatName val="0"/>
          <c:showSerName val="0"/>
          <c:showPercent val="0"/>
          <c:showBubbleSize val="0"/>
        </c:dLbls>
        <c:marker val="1"/>
        <c:smooth val="0"/>
        <c:axId val="75638272"/>
        <c:axId val="75640192"/>
      </c:lineChart>
      <c:dateAx>
        <c:axId val="75638272"/>
        <c:scaling>
          <c:orientation val="minMax"/>
        </c:scaling>
        <c:delete val="1"/>
        <c:axPos val="b"/>
        <c:numFmt formatCode="ge" sourceLinked="1"/>
        <c:majorTickMark val="none"/>
        <c:minorTickMark val="none"/>
        <c:tickLblPos val="none"/>
        <c:crossAx val="75640192"/>
        <c:crosses val="autoZero"/>
        <c:auto val="1"/>
        <c:lblOffset val="100"/>
        <c:baseTimeUnit val="years"/>
      </c:dateAx>
      <c:valAx>
        <c:axId val="7564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63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88.92</c:v>
                </c:pt>
                <c:pt idx="1">
                  <c:v>88.89</c:v>
                </c:pt>
                <c:pt idx="2">
                  <c:v>89.18</c:v>
                </c:pt>
                <c:pt idx="3">
                  <c:v>89.16</c:v>
                </c:pt>
                <c:pt idx="4">
                  <c:v>89.34</c:v>
                </c:pt>
              </c:numCache>
            </c:numRef>
          </c:val>
        </c:ser>
        <c:dLbls>
          <c:showLegendKey val="0"/>
          <c:showVal val="0"/>
          <c:showCatName val="0"/>
          <c:showSerName val="0"/>
          <c:showPercent val="0"/>
          <c:showBubbleSize val="0"/>
        </c:dLbls>
        <c:gapWidth val="150"/>
        <c:axId val="75691136"/>
        <c:axId val="7569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94.79</c:v>
                </c:pt>
                <c:pt idx="1">
                  <c:v>95.06</c:v>
                </c:pt>
                <c:pt idx="2">
                  <c:v>95.77</c:v>
                </c:pt>
                <c:pt idx="3">
                  <c:v>95.59</c:v>
                </c:pt>
                <c:pt idx="4">
                  <c:v>96.07</c:v>
                </c:pt>
              </c:numCache>
            </c:numRef>
          </c:val>
          <c:smooth val="0"/>
        </c:ser>
        <c:dLbls>
          <c:showLegendKey val="0"/>
          <c:showVal val="0"/>
          <c:showCatName val="0"/>
          <c:showSerName val="0"/>
          <c:showPercent val="0"/>
          <c:showBubbleSize val="0"/>
        </c:dLbls>
        <c:marker val="1"/>
        <c:smooth val="0"/>
        <c:axId val="75691136"/>
        <c:axId val="75693056"/>
      </c:lineChart>
      <c:dateAx>
        <c:axId val="75691136"/>
        <c:scaling>
          <c:orientation val="minMax"/>
        </c:scaling>
        <c:delete val="1"/>
        <c:axPos val="b"/>
        <c:numFmt formatCode="ge" sourceLinked="1"/>
        <c:majorTickMark val="none"/>
        <c:minorTickMark val="none"/>
        <c:tickLblPos val="none"/>
        <c:crossAx val="75693056"/>
        <c:crosses val="autoZero"/>
        <c:auto val="1"/>
        <c:lblOffset val="100"/>
        <c:baseTimeUnit val="years"/>
      </c:dateAx>
      <c:valAx>
        <c:axId val="7569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69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53.61</c:v>
                </c:pt>
                <c:pt idx="1">
                  <c:v>67.88</c:v>
                </c:pt>
                <c:pt idx="2">
                  <c:v>84.2</c:v>
                </c:pt>
                <c:pt idx="3">
                  <c:v>88.05</c:v>
                </c:pt>
                <c:pt idx="4">
                  <c:v>89.03</c:v>
                </c:pt>
              </c:numCache>
            </c:numRef>
          </c:val>
        </c:ser>
        <c:dLbls>
          <c:showLegendKey val="0"/>
          <c:showVal val="0"/>
          <c:showCatName val="0"/>
          <c:showSerName val="0"/>
          <c:showPercent val="0"/>
          <c:showBubbleSize val="0"/>
        </c:dLbls>
        <c:gapWidth val="150"/>
        <c:axId val="88708224"/>
        <c:axId val="8871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708224"/>
        <c:axId val="88710144"/>
      </c:lineChart>
      <c:dateAx>
        <c:axId val="88708224"/>
        <c:scaling>
          <c:orientation val="minMax"/>
        </c:scaling>
        <c:delete val="1"/>
        <c:axPos val="b"/>
        <c:numFmt formatCode="ge" sourceLinked="1"/>
        <c:majorTickMark val="none"/>
        <c:minorTickMark val="none"/>
        <c:tickLblPos val="none"/>
        <c:crossAx val="88710144"/>
        <c:crosses val="autoZero"/>
        <c:auto val="1"/>
        <c:lblOffset val="100"/>
        <c:baseTimeUnit val="years"/>
      </c:dateAx>
      <c:valAx>
        <c:axId val="8871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0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556288"/>
        <c:axId val="8855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556288"/>
        <c:axId val="88558208"/>
      </c:lineChart>
      <c:dateAx>
        <c:axId val="88556288"/>
        <c:scaling>
          <c:orientation val="minMax"/>
        </c:scaling>
        <c:delete val="1"/>
        <c:axPos val="b"/>
        <c:numFmt formatCode="ge" sourceLinked="1"/>
        <c:majorTickMark val="none"/>
        <c:minorTickMark val="none"/>
        <c:tickLblPos val="none"/>
        <c:crossAx val="88558208"/>
        <c:crosses val="autoZero"/>
        <c:auto val="1"/>
        <c:lblOffset val="100"/>
        <c:baseTimeUnit val="years"/>
      </c:dateAx>
      <c:valAx>
        <c:axId val="8855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5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600960"/>
        <c:axId val="8860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600960"/>
        <c:axId val="88602880"/>
      </c:lineChart>
      <c:dateAx>
        <c:axId val="88600960"/>
        <c:scaling>
          <c:orientation val="minMax"/>
        </c:scaling>
        <c:delete val="1"/>
        <c:axPos val="b"/>
        <c:numFmt formatCode="ge" sourceLinked="1"/>
        <c:majorTickMark val="none"/>
        <c:minorTickMark val="none"/>
        <c:tickLblPos val="none"/>
        <c:crossAx val="88602880"/>
        <c:crosses val="autoZero"/>
        <c:auto val="1"/>
        <c:lblOffset val="100"/>
        <c:baseTimeUnit val="years"/>
      </c:dateAx>
      <c:valAx>
        <c:axId val="8860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0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762240"/>
        <c:axId val="8877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762240"/>
        <c:axId val="88772608"/>
      </c:lineChart>
      <c:dateAx>
        <c:axId val="88762240"/>
        <c:scaling>
          <c:orientation val="minMax"/>
        </c:scaling>
        <c:delete val="1"/>
        <c:axPos val="b"/>
        <c:numFmt formatCode="ge" sourceLinked="1"/>
        <c:majorTickMark val="none"/>
        <c:minorTickMark val="none"/>
        <c:tickLblPos val="none"/>
        <c:crossAx val="88772608"/>
        <c:crosses val="autoZero"/>
        <c:auto val="1"/>
        <c:lblOffset val="100"/>
        <c:baseTimeUnit val="years"/>
      </c:dateAx>
      <c:valAx>
        <c:axId val="8877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6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803968"/>
        <c:axId val="8881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803968"/>
        <c:axId val="88814336"/>
      </c:lineChart>
      <c:dateAx>
        <c:axId val="88803968"/>
        <c:scaling>
          <c:orientation val="minMax"/>
        </c:scaling>
        <c:delete val="1"/>
        <c:axPos val="b"/>
        <c:numFmt formatCode="ge" sourceLinked="1"/>
        <c:majorTickMark val="none"/>
        <c:minorTickMark val="none"/>
        <c:tickLblPos val="none"/>
        <c:crossAx val="88814336"/>
        <c:crosses val="autoZero"/>
        <c:auto val="1"/>
        <c:lblOffset val="100"/>
        <c:baseTimeUnit val="years"/>
      </c:dateAx>
      <c:valAx>
        <c:axId val="8881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0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1032.6500000000001</c:v>
                </c:pt>
                <c:pt idx="1">
                  <c:v>1002.75</c:v>
                </c:pt>
                <c:pt idx="2">
                  <c:v>931.78</c:v>
                </c:pt>
                <c:pt idx="3">
                  <c:v>902.29</c:v>
                </c:pt>
                <c:pt idx="4">
                  <c:v>844.95</c:v>
                </c:pt>
              </c:numCache>
            </c:numRef>
          </c:val>
        </c:ser>
        <c:dLbls>
          <c:showLegendKey val="0"/>
          <c:showVal val="0"/>
          <c:showCatName val="0"/>
          <c:showSerName val="0"/>
          <c:showPercent val="0"/>
          <c:showBubbleSize val="0"/>
        </c:dLbls>
        <c:gapWidth val="150"/>
        <c:axId val="88848640"/>
        <c:axId val="8885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1005</c:v>
                </c:pt>
                <c:pt idx="1">
                  <c:v>908.51</c:v>
                </c:pt>
                <c:pt idx="2">
                  <c:v>866.05</c:v>
                </c:pt>
                <c:pt idx="3">
                  <c:v>892.91</c:v>
                </c:pt>
                <c:pt idx="4">
                  <c:v>839.9</c:v>
                </c:pt>
              </c:numCache>
            </c:numRef>
          </c:val>
          <c:smooth val="0"/>
        </c:ser>
        <c:dLbls>
          <c:showLegendKey val="0"/>
          <c:showVal val="0"/>
          <c:showCatName val="0"/>
          <c:showSerName val="0"/>
          <c:showPercent val="0"/>
          <c:showBubbleSize val="0"/>
        </c:dLbls>
        <c:marker val="1"/>
        <c:smooth val="0"/>
        <c:axId val="88848640"/>
        <c:axId val="88850816"/>
      </c:lineChart>
      <c:dateAx>
        <c:axId val="88848640"/>
        <c:scaling>
          <c:orientation val="minMax"/>
        </c:scaling>
        <c:delete val="1"/>
        <c:axPos val="b"/>
        <c:numFmt formatCode="ge" sourceLinked="1"/>
        <c:majorTickMark val="none"/>
        <c:minorTickMark val="none"/>
        <c:tickLblPos val="none"/>
        <c:crossAx val="88850816"/>
        <c:crosses val="autoZero"/>
        <c:auto val="1"/>
        <c:lblOffset val="100"/>
        <c:baseTimeUnit val="years"/>
      </c:dateAx>
      <c:valAx>
        <c:axId val="8885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4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91.41</c:v>
                </c:pt>
                <c:pt idx="1">
                  <c:v>91.48</c:v>
                </c:pt>
                <c:pt idx="2">
                  <c:v>101.46</c:v>
                </c:pt>
                <c:pt idx="3">
                  <c:v>98.77</c:v>
                </c:pt>
                <c:pt idx="4">
                  <c:v>98.78</c:v>
                </c:pt>
              </c:numCache>
            </c:numRef>
          </c:val>
        </c:ser>
        <c:dLbls>
          <c:showLegendKey val="0"/>
          <c:showVal val="0"/>
          <c:showCatName val="0"/>
          <c:showSerName val="0"/>
          <c:showPercent val="0"/>
          <c:showBubbleSize val="0"/>
        </c:dLbls>
        <c:gapWidth val="150"/>
        <c:axId val="88900352"/>
        <c:axId val="8890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83.36</c:v>
                </c:pt>
                <c:pt idx="1">
                  <c:v>84.71</c:v>
                </c:pt>
                <c:pt idx="2">
                  <c:v>87.1</c:v>
                </c:pt>
                <c:pt idx="3">
                  <c:v>86.47</c:v>
                </c:pt>
                <c:pt idx="4">
                  <c:v>87.66</c:v>
                </c:pt>
              </c:numCache>
            </c:numRef>
          </c:val>
          <c:smooth val="0"/>
        </c:ser>
        <c:dLbls>
          <c:showLegendKey val="0"/>
          <c:showVal val="0"/>
          <c:showCatName val="0"/>
          <c:showSerName val="0"/>
          <c:showPercent val="0"/>
          <c:showBubbleSize val="0"/>
        </c:dLbls>
        <c:marker val="1"/>
        <c:smooth val="0"/>
        <c:axId val="88900352"/>
        <c:axId val="88902272"/>
      </c:lineChart>
      <c:dateAx>
        <c:axId val="88900352"/>
        <c:scaling>
          <c:orientation val="minMax"/>
        </c:scaling>
        <c:delete val="1"/>
        <c:axPos val="b"/>
        <c:numFmt formatCode="ge" sourceLinked="1"/>
        <c:majorTickMark val="none"/>
        <c:minorTickMark val="none"/>
        <c:tickLblPos val="none"/>
        <c:crossAx val="88902272"/>
        <c:crosses val="autoZero"/>
        <c:auto val="1"/>
        <c:lblOffset val="100"/>
        <c:baseTimeUnit val="years"/>
      </c:dateAx>
      <c:valAx>
        <c:axId val="8890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0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156.1</c:v>
                </c:pt>
                <c:pt idx="1">
                  <c:v>152.71</c:v>
                </c:pt>
                <c:pt idx="2">
                  <c:v>155.04</c:v>
                </c:pt>
                <c:pt idx="3">
                  <c:v>161.12</c:v>
                </c:pt>
                <c:pt idx="4">
                  <c:v>165.19</c:v>
                </c:pt>
              </c:numCache>
            </c:numRef>
          </c:val>
        </c:ser>
        <c:dLbls>
          <c:showLegendKey val="0"/>
          <c:showVal val="0"/>
          <c:showCatName val="0"/>
          <c:showSerName val="0"/>
          <c:showPercent val="0"/>
          <c:showBubbleSize val="0"/>
        </c:dLbls>
        <c:gapWidth val="150"/>
        <c:axId val="88911232"/>
        <c:axId val="8892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152.47999999999999</c:v>
                </c:pt>
                <c:pt idx="1">
                  <c:v>148.62</c:v>
                </c:pt>
                <c:pt idx="2">
                  <c:v>147.97999999999999</c:v>
                </c:pt>
                <c:pt idx="3">
                  <c:v>146.86000000000001</c:v>
                </c:pt>
                <c:pt idx="4">
                  <c:v>145.18</c:v>
                </c:pt>
              </c:numCache>
            </c:numRef>
          </c:val>
          <c:smooth val="0"/>
        </c:ser>
        <c:dLbls>
          <c:showLegendKey val="0"/>
          <c:showVal val="0"/>
          <c:showCatName val="0"/>
          <c:showSerName val="0"/>
          <c:showPercent val="0"/>
          <c:showBubbleSize val="0"/>
        </c:dLbls>
        <c:marker val="1"/>
        <c:smooth val="0"/>
        <c:axId val="88911232"/>
        <c:axId val="88925696"/>
      </c:lineChart>
      <c:dateAx>
        <c:axId val="88911232"/>
        <c:scaling>
          <c:orientation val="minMax"/>
        </c:scaling>
        <c:delete val="1"/>
        <c:axPos val="b"/>
        <c:numFmt formatCode="ge" sourceLinked="1"/>
        <c:majorTickMark val="none"/>
        <c:minorTickMark val="none"/>
        <c:tickLblPos val="none"/>
        <c:crossAx val="88925696"/>
        <c:crosses val="autoZero"/>
        <c:auto val="1"/>
        <c:lblOffset val="100"/>
        <c:baseTimeUnit val="years"/>
      </c:dateAx>
      <c:valAx>
        <c:axId val="8892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1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大阪府　泉大津市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Bb1</v>
      </c>
      <c r="X8" s="46"/>
      <c r="Y8" s="46"/>
      <c r="Z8" s="46"/>
      <c r="AA8" s="46"/>
      <c r="AB8" s="46"/>
      <c r="AC8" s="46"/>
      <c r="AD8" s="3"/>
      <c r="AE8" s="3"/>
      <c r="AF8" s="3"/>
      <c r="AG8" s="3"/>
      <c r="AH8" s="3"/>
      <c r="AI8" s="3"/>
      <c r="AJ8" s="3"/>
      <c r="AK8" s="3"/>
      <c r="AL8" s="47">
        <f>データ!R6</f>
        <v>76263</v>
      </c>
      <c r="AM8" s="47"/>
      <c r="AN8" s="47"/>
      <c r="AO8" s="47"/>
      <c r="AP8" s="47"/>
      <c r="AQ8" s="47"/>
      <c r="AR8" s="47"/>
      <c r="AS8" s="47"/>
      <c r="AT8" s="43">
        <f>データ!S6</f>
        <v>14.31</v>
      </c>
      <c r="AU8" s="43"/>
      <c r="AV8" s="43"/>
      <c r="AW8" s="43"/>
      <c r="AX8" s="43"/>
      <c r="AY8" s="43"/>
      <c r="AZ8" s="43"/>
      <c r="BA8" s="43"/>
      <c r="BB8" s="43">
        <f>データ!T6</f>
        <v>5329.35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95.45</v>
      </c>
      <c r="Q10" s="43"/>
      <c r="R10" s="43"/>
      <c r="S10" s="43"/>
      <c r="T10" s="43"/>
      <c r="U10" s="43"/>
      <c r="V10" s="43"/>
      <c r="W10" s="43">
        <f>データ!P6</f>
        <v>77.510000000000005</v>
      </c>
      <c r="X10" s="43"/>
      <c r="Y10" s="43"/>
      <c r="Z10" s="43"/>
      <c r="AA10" s="43"/>
      <c r="AB10" s="43"/>
      <c r="AC10" s="43"/>
      <c r="AD10" s="47">
        <f>データ!Q6</f>
        <v>2825</v>
      </c>
      <c r="AE10" s="47"/>
      <c r="AF10" s="47"/>
      <c r="AG10" s="47"/>
      <c r="AH10" s="47"/>
      <c r="AI10" s="47"/>
      <c r="AJ10" s="47"/>
      <c r="AK10" s="2"/>
      <c r="AL10" s="47">
        <f>データ!U6</f>
        <v>72493</v>
      </c>
      <c r="AM10" s="47"/>
      <c r="AN10" s="47"/>
      <c r="AO10" s="47"/>
      <c r="AP10" s="47"/>
      <c r="AQ10" s="47"/>
      <c r="AR10" s="47"/>
      <c r="AS10" s="47"/>
      <c r="AT10" s="43">
        <f>データ!V6</f>
        <v>9.0399999999999991</v>
      </c>
      <c r="AU10" s="43"/>
      <c r="AV10" s="43"/>
      <c r="AW10" s="43"/>
      <c r="AX10" s="43"/>
      <c r="AY10" s="43"/>
      <c r="AZ10" s="43"/>
      <c r="BA10" s="43"/>
      <c r="BB10" s="43">
        <f>データ!W6</f>
        <v>8019.14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272060</v>
      </c>
      <c r="D6" s="31">
        <f t="shared" si="3"/>
        <v>47</v>
      </c>
      <c r="E6" s="31">
        <f t="shared" si="3"/>
        <v>17</v>
      </c>
      <c r="F6" s="31">
        <f t="shared" si="3"/>
        <v>1</v>
      </c>
      <c r="G6" s="31">
        <f t="shared" si="3"/>
        <v>0</v>
      </c>
      <c r="H6" s="31" t="str">
        <f t="shared" si="3"/>
        <v>大阪府　泉大津市</v>
      </c>
      <c r="I6" s="31" t="str">
        <f t="shared" si="3"/>
        <v>法非適用</v>
      </c>
      <c r="J6" s="31" t="str">
        <f t="shared" si="3"/>
        <v>下水道事業</v>
      </c>
      <c r="K6" s="31" t="str">
        <f t="shared" si="3"/>
        <v>公共下水道</v>
      </c>
      <c r="L6" s="31" t="str">
        <f t="shared" si="3"/>
        <v>Bb1</v>
      </c>
      <c r="M6" s="32" t="str">
        <f t="shared" si="3"/>
        <v>-</v>
      </c>
      <c r="N6" s="32" t="str">
        <f t="shared" si="3"/>
        <v>該当数値なし</v>
      </c>
      <c r="O6" s="32">
        <f t="shared" si="3"/>
        <v>95.45</v>
      </c>
      <c r="P6" s="32">
        <f t="shared" si="3"/>
        <v>77.510000000000005</v>
      </c>
      <c r="Q6" s="32">
        <f t="shared" si="3"/>
        <v>2825</v>
      </c>
      <c r="R6" s="32">
        <f t="shared" si="3"/>
        <v>76263</v>
      </c>
      <c r="S6" s="32">
        <f t="shared" si="3"/>
        <v>14.31</v>
      </c>
      <c r="T6" s="32">
        <f t="shared" si="3"/>
        <v>5329.35</v>
      </c>
      <c r="U6" s="32">
        <f t="shared" si="3"/>
        <v>72493</v>
      </c>
      <c r="V6" s="32">
        <f t="shared" si="3"/>
        <v>9.0399999999999991</v>
      </c>
      <c r="W6" s="32">
        <f t="shared" si="3"/>
        <v>8019.14</v>
      </c>
      <c r="X6" s="33">
        <f>IF(X7="",NA(),X7)</f>
        <v>53.61</v>
      </c>
      <c r="Y6" s="33">
        <f t="shared" ref="Y6:AG6" si="4">IF(Y7="",NA(),Y7)</f>
        <v>67.88</v>
      </c>
      <c r="Z6" s="33">
        <f t="shared" si="4"/>
        <v>84.2</v>
      </c>
      <c r="AA6" s="33">
        <f t="shared" si="4"/>
        <v>88.05</v>
      </c>
      <c r="AB6" s="33">
        <f t="shared" si="4"/>
        <v>89.03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1032.6500000000001</v>
      </c>
      <c r="BF6" s="33">
        <f t="shared" ref="BF6:BN6" si="7">IF(BF7="",NA(),BF7)</f>
        <v>1002.75</v>
      </c>
      <c r="BG6" s="33">
        <f t="shared" si="7"/>
        <v>931.78</v>
      </c>
      <c r="BH6" s="33">
        <f t="shared" si="7"/>
        <v>902.29</v>
      </c>
      <c r="BI6" s="33">
        <f t="shared" si="7"/>
        <v>844.95</v>
      </c>
      <c r="BJ6" s="33">
        <f t="shared" si="7"/>
        <v>1005</v>
      </c>
      <c r="BK6" s="33">
        <f t="shared" si="7"/>
        <v>908.51</v>
      </c>
      <c r="BL6" s="33">
        <f t="shared" si="7"/>
        <v>866.05</v>
      </c>
      <c r="BM6" s="33">
        <f t="shared" si="7"/>
        <v>892.91</v>
      </c>
      <c r="BN6" s="33">
        <f t="shared" si="7"/>
        <v>839.9</v>
      </c>
      <c r="BO6" s="32" t="str">
        <f>IF(BO7="","",IF(BO7="-","【-】","【"&amp;SUBSTITUTE(TEXT(BO7,"#,##0.00"),"-","△")&amp;"】"))</f>
        <v>【776.35】</v>
      </c>
      <c r="BP6" s="33">
        <f>IF(BP7="",NA(),BP7)</f>
        <v>91.41</v>
      </c>
      <c r="BQ6" s="33">
        <f t="shared" ref="BQ6:BY6" si="8">IF(BQ7="",NA(),BQ7)</f>
        <v>91.48</v>
      </c>
      <c r="BR6" s="33">
        <f t="shared" si="8"/>
        <v>101.46</v>
      </c>
      <c r="BS6" s="33">
        <f t="shared" si="8"/>
        <v>98.77</v>
      </c>
      <c r="BT6" s="33">
        <f t="shared" si="8"/>
        <v>98.78</v>
      </c>
      <c r="BU6" s="33">
        <f t="shared" si="8"/>
        <v>83.36</v>
      </c>
      <c r="BV6" s="33">
        <f t="shared" si="8"/>
        <v>84.71</v>
      </c>
      <c r="BW6" s="33">
        <f t="shared" si="8"/>
        <v>87.1</v>
      </c>
      <c r="BX6" s="33">
        <f t="shared" si="8"/>
        <v>86.47</v>
      </c>
      <c r="BY6" s="33">
        <f t="shared" si="8"/>
        <v>87.66</v>
      </c>
      <c r="BZ6" s="32" t="str">
        <f>IF(BZ7="","",IF(BZ7="-","【-】","【"&amp;SUBSTITUTE(TEXT(BZ7,"#,##0.00"),"-","△")&amp;"】"))</f>
        <v>【96.57】</v>
      </c>
      <c r="CA6" s="33">
        <f>IF(CA7="",NA(),CA7)</f>
        <v>156.1</v>
      </c>
      <c r="CB6" s="33">
        <f t="shared" ref="CB6:CJ6" si="9">IF(CB7="",NA(),CB7)</f>
        <v>152.71</v>
      </c>
      <c r="CC6" s="33">
        <f t="shared" si="9"/>
        <v>155.04</v>
      </c>
      <c r="CD6" s="33">
        <f t="shared" si="9"/>
        <v>161.12</v>
      </c>
      <c r="CE6" s="33">
        <f t="shared" si="9"/>
        <v>165.19</v>
      </c>
      <c r="CF6" s="33">
        <f t="shared" si="9"/>
        <v>152.47999999999999</v>
      </c>
      <c r="CG6" s="33">
        <f t="shared" si="9"/>
        <v>148.62</v>
      </c>
      <c r="CH6" s="33">
        <f t="shared" si="9"/>
        <v>147.97999999999999</v>
      </c>
      <c r="CI6" s="33">
        <f t="shared" si="9"/>
        <v>146.86000000000001</v>
      </c>
      <c r="CJ6" s="33">
        <f t="shared" si="9"/>
        <v>145.18</v>
      </c>
      <c r="CK6" s="32" t="str">
        <f>IF(CK7="","",IF(CK7="-","【-】","【"&amp;SUBSTITUTE(TEXT(CK7,"#,##0.00"),"-","△")&amp;"】"))</f>
        <v>【142.28】</v>
      </c>
      <c r="CL6" s="33">
        <f>IF(CL7="",NA(),CL7)</f>
        <v>73.89</v>
      </c>
      <c r="CM6" s="33">
        <f t="shared" ref="CM6:CU6" si="10">IF(CM7="",NA(),CM7)</f>
        <v>73.89</v>
      </c>
      <c r="CN6" s="33">
        <f t="shared" si="10"/>
        <v>64.13</v>
      </c>
      <c r="CO6" s="33" t="str">
        <f t="shared" si="10"/>
        <v>-</v>
      </c>
      <c r="CP6" s="33" t="str">
        <f t="shared" si="10"/>
        <v>-</v>
      </c>
      <c r="CQ6" s="33">
        <f t="shared" si="10"/>
        <v>81.89</v>
      </c>
      <c r="CR6" s="33">
        <f t="shared" si="10"/>
        <v>83.17</v>
      </c>
      <c r="CS6" s="33">
        <f t="shared" si="10"/>
        <v>79.790000000000006</v>
      </c>
      <c r="CT6" s="33">
        <f t="shared" si="10"/>
        <v>79.22</v>
      </c>
      <c r="CU6" s="33">
        <f t="shared" si="10"/>
        <v>83.47</v>
      </c>
      <c r="CV6" s="32" t="str">
        <f>IF(CV7="","",IF(CV7="-","【-】","【"&amp;SUBSTITUTE(TEXT(CV7,"#,##0.00"),"-","△")&amp;"】"))</f>
        <v>【60.35】</v>
      </c>
      <c r="CW6" s="33">
        <f>IF(CW7="",NA(),CW7)</f>
        <v>88.92</v>
      </c>
      <c r="CX6" s="33">
        <f t="shared" ref="CX6:DF6" si="11">IF(CX7="",NA(),CX7)</f>
        <v>88.89</v>
      </c>
      <c r="CY6" s="33">
        <f t="shared" si="11"/>
        <v>89.18</v>
      </c>
      <c r="CZ6" s="33">
        <f t="shared" si="11"/>
        <v>89.16</v>
      </c>
      <c r="DA6" s="33">
        <f t="shared" si="11"/>
        <v>89.34</v>
      </c>
      <c r="DB6" s="33">
        <f t="shared" si="11"/>
        <v>94.79</v>
      </c>
      <c r="DC6" s="33">
        <f t="shared" si="11"/>
        <v>95.06</v>
      </c>
      <c r="DD6" s="33">
        <f t="shared" si="11"/>
        <v>95.77</v>
      </c>
      <c r="DE6" s="33">
        <f t="shared" si="11"/>
        <v>95.59</v>
      </c>
      <c r="DF6" s="33">
        <f t="shared" si="11"/>
        <v>96.07</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0.19</v>
      </c>
      <c r="EJ6" s="33">
        <f t="shared" si="14"/>
        <v>0.13</v>
      </c>
      <c r="EK6" s="33">
        <f t="shared" si="14"/>
        <v>0.14000000000000001</v>
      </c>
      <c r="EL6" s="33">
        <f t="shared" si="14"/>
        <v>0.08</v>
      </c>
      <c r="EM6" s="33">
        <f t="shared" si="14"/>
        <v>0.09</v>
      </c>
      <c r="EN6" s="32" t="str">
        <f>IF(EN7="","",IF(EN7="-","【-】","【"&amp;SUBSTITUTE(TEXT(EN7,"#,##0.00"),"-","△")&amp;"】"))</f>
        <v>【0.17】</v>
      </c>
    </row>
    <row r="7" spans="1:144" s="34" customFormat="1">
      <c r="A7" s="26"/>
      <c r="B7" s="35">
        <v>2014</v>
      </c>
      <c r="C7" s="35">
        <v>272060</v>
      </c>
      <c r="D7" s="35">
        <v>47</v>
      </c>
      <c r="E7" s="35">
        <v>17</v>
      </c>
      <c r="F7" s="35">
        <v>1</v>
      </c>
      <c r="G7" s="35">
        <v>0</v>
      </c>
      <c r="H7" s="35" t="s">
        <v>96</v>
      </c>
      <c r="I7" s="35" t="s">
        <v>97</v>
      </c>
      <c r="J7" s="35" t="s">
        <v>98</v>
      </c>
      <c r="K7" s="35" t="s">
        <v>99</v>
      </c>
      <c r="L7" s="35" t="s">
        <v>100</v>
      </c>
      <c r="M7" s="36" t="s">
        <v>101</v>
      </c>
      <c r="N7" s="36" t="s">
        <v>102</v>
      </c>
      <c r="O7" s="36">
        <v>95.45</v>
      </c>
      <c r="P7" s="36">
        <v>77.510000000000005</v>
      </c>
      <c r="Q7" s="36">
        <v>2825</v>
      </c>
      <c r="R7" s="36">
        <v>76263</v>
      </c>
      <c r="S7" s="36">
        <v>14.31</v>
      </c>
      <c r="T7" s="36">
        <v>5329.35</v>
      </c>
      <c r="U7" s="36">
        <v>72493</v>
      </c>
      <c r="V7" s="36">
        <v>9.0399999999999991</v>
      </c>
      <c r="W7" s="36">
        <v>8019.14</v>
      </c>
      <c r="X7" s="36">
        <v>53.61</v>
      </c>
      <c r="Y7" s="36">
        <v>67.88</v>
      </c>
      <c r="Z7" s="36">
        <v>84.2</v>
      </c>
      <c r="AA7" s="36">
        <v>88.05</v>
      </c>
      <c r="AB7" s="36">
        <v>89.03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1032.6500000000001</v>
      </c>
      <c r="BF7" s="36">
        <v>1002.75</v>
      </c>
      <c r="BG7" s="36">
        <v>931.78</v>
      </c>
      <c r="BH7" s="36">
        <v>902.29</v>
      </c>
      <c r="BI7" s="36">
        <v>844.95</v>
      </c>
      <c r="BJ7" s="36">
        <v>1005</v>
      </c>
      <c r="BK7" s="36">
        <v>908.51</v>
      </c>
      <c r="BL7" s="36">
        <v>866.05</v>
      </c>
      <c r="BM7" s="36">
        <v>892.91</v>
      </c>
      <c r="BN7" s="36">
        <v>839.9</v>
      </c>
      <c r="BO7" s="36">
        <v>776.35</v>
      </c>
      <c r="BP7" s="36">
        <v>91.41</v>
      </c>
      <c r="BQ7" s="36">
        <v>91.48</v>
      </c>
      <c r="BR7" s="36">
        <v>101.46</v>
      </c>
      <c r="BS7" s="36">
        <v>98.77</v>
      </c>
      <c r="BT7" s="36">
        <v>98.78</v>
      </c>
      <c r="BU7" s="36">
        <v>83.36</v>
      </c>
      <c r="BV7" s="36">
        <v>84.71</v>
      </c>
      <c r="BW7" s="36">
        <v>87.1</v>
      </c>
      <c r="BX7" s="36">
        <v>86.47</v>
      </c>
      <c r="BY7" s="36">
        <v>87.66</v>
      </c>
      <c r="BZ7" s="36">
        <v>96.57</v>
      </c>
      <c r="CA7" s="36">
        <v>156.1</v>
      </c>
      <c r="CB7" s="36">
        <v>152.71</v>
      </c>
      <c r="CC7" s="36">
        <v>155.04</v>
      </c>
      <c r="CD7" s="36">
        <v>161.12</v>
      </c>
      <c r="CE7" s="36">
        <v>165.19</v>
      </c>
      <c r="CF7" s="36">
        <v>152.47999999999999</v>
      </c>
      <c r="CG7" s="36">
        <v>148.62</v>
      </c>
      <c r="CH7" s="36">
        <v>147.97999999999999</v>
      </c>
      <c r="CI7" s="36">
        <v>146.86000000000001</v>
      </c>
      <c r="CJ7" s="36">
        <v>145.18</v>
      </c>
      <c r="CK7" s="36">
        <v>142.28</v>
      </c>
      <c r="CL7" s="36">
        <v>73.89</v>
      </c>
      <c r="CM7" s="36">
        <v>73.89</v>
      </c>
      <c r="CN7" s="36">
        <v>64.13</v>
      </c>
      <c r="CO7" s="36" t="s">
        <v>101</v>
      </c>
      <c r="CP7" s="36" t="s">
        <v>101</v>
      </c>
      <c r="CQ7" s="36">
        <v>81.89</v>
      </c>
      <c r="CR7" s="36">
        <v>83.17</v>
      </c>
      <c r="CS7" s="36">
        <v>79.790000000000006</v>
      </c>
      <c r="CT7" s="36">
        <v>79.22</v>
      </c>
      <c r="CU7" s="36">
        <v>83.47</v>
      </c>
      <c r="CV7" s="36">
        <v>60.35</v>
      </c>
      <c r="CW7" s="36">
        <v>88.92</v>
      </c>
      <c r="CX7" s="36">
        <v>88.89</v>
      </c>
      <c r="CY7" s="36">
        <v>89.18</v>
      </c>
      <c r="CZ7" s="36">
        <v>89.16</v>
      </c>
      <c r="DA7" s="36">
        <v>89.34</v>
      </c>
      <c r="DB7" s="36">
        <v>94.79</v>
      </c>
      <c r="DC7" s="36">
        <v>95.06</v>
      </c>
      <c r="DD7" s="36">
        <v>95.77</v>
      </c>
      <c r="DE7" s="36">
        <v>95.59</v>
      </c>
      <c r="DF7" s="36">
        <v>96.07</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0.19</v>
      </c>
      <c r="EJ7" s="36">
        <v>0.13</v>
      </c>
      <c r="EK7" s="36">
        <v>0.14000000000000001</v>
      </c>
      <c r="EL7" s="36">
        <v>0.08</v>
      </c>
      <c r="EM7" s="36">
        <v>0.09</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2016-02-23T04:38:29Z</cp:lastPrinted>
  <dcterms:created xsi:type="dcterms:W3CDTF">2016-02-03T08:54:24Z</dcterms:created>
  <dcterms:modified xsi:type="dcterms:W3CDTF">2016-02-23T04:38:31Z</dcterms:modified>
  <cp:category/>
</cp:coreProperties>
</file>