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<sst xmlns="http://schemas.openxmlformats.org/spreadsheetml/2006/main" count="221" uniqueCount="111">
  <si>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</si>
  <si>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</si>
  <si>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</si>
  <si>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</si>
  <si>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</si>
  <si>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</si>
  <si>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</si>
  <si>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</si>
  <si>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</si>
  <si>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</si>
  <si>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</si>
  <si>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</si>
  <si>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</si>
  <si>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</si>
  <si>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</si>
  <si>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</si>
  <si>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</si>
  <si>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</si>
  <si>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</si>
  <si>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</si>
  <si>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</si>
  <si>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</si>
  <si>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</si>
  <si>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</si>
  <si>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</si>
  <si>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</si>
  <si>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</si>
  <si>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</si>
  <si>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</si>
  <si>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</si>
  <si>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</si>
  <si>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</si>
  <si>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</si>
  <si>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</si>
  <si>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</si>
  <si>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</si>
  <si>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</si>
  <si>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</si>
  <si>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</si>
  <si>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</si>
  <si>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</si>
  <si>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</si>
  <si>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</si>
  <si>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</si>
  <si>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</si>
  <si>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</si>
  <si>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</si>
  <si>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</si>
  <si>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</si>
  <si>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</si>
  <si>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</si>
  <si>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</si>
  <si>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</si>
  <si>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</si>
  <si>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</si>
  <si>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</si>
  <si>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</si>
  <si>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</si>
  <si>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</si>
  <si>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</si>
  <si>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</si>
  <si>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</si>
  <si>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</si>
  <si>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</si>
  <si>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</si>
  <si>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</si>
  <si>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</si>
  <si>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</si>
  <si>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</si>
  <si>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</si>
  <si>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</si>
  <si>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</si>
  <si>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</si>
  <si>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</si>
  <si>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</si>
  <si>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</si>
  <si>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</si>
  <si>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</si>
  <si>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</si>
  <si>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</si>
  <si>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</si>
  <si>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</si>
  <si>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</si>
  <si>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</si>
  <si>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</si>
  <si>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</si>
  <si>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</si>
  <si>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</si>
  <si>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</si>
  <si>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</si>
  <si>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</si>
  <si>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</si>
  <si>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</si>
  <si>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</si>
  <si>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</si>
  <si>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</si>
  <si>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吹田市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</si>
  <si>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</si>
  <si>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</si>
  <si>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</si>
  <si>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</si>
  <si>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</si>
  <si>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</si>
  <si>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</si>
  <si>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</si>
  <si>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</si>
  <si>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</si>
  <si>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</si>
  <si>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①収益的収支比率については、平成25年度に3か所の下水処理場の1つを機能停止し、その施設の残債を繰上償還したため、地方債償還金が一時的に増加しその影響により比率が下がっています。
④企業債残高対事業規模比率については、事業着手年度が比較的早く償還も進んでいるとともに、安全を確保しつつ事業の必要性、緊急性を精査し毎年度の新規借入額が元金償還額を超えないよう事業実施し企業債残高を減らしています。このため全国平均より低い比率を保っているものと考えています。
⑤経費回収率及び⑥汚水処理原価については、普及率が99％を超えるなかで収入と経費のバランスが保たれる状態にあるものと考えています。ただ、近年は節水意識が高く上水道の給水量とともに下水道使用料も微減傾向にあります。このため、退職者不補充等による人件費の抑制や建設事業の精査による企業債借入とこれに伴う公債費の抑制等の経費削減を図ってきたことにより汚水処理原価が安定し経費回収率がおおむね100を維持出来ているものと考えています。
</t>
    <rPh sb="4" eb="6">
      <t>シュウシ</t>
    </rPh>
    <rPh sb="6" eb="8">
      <t>ヒリツ</t>
    </rPh>
    <rPh sb="14" eb="16">
      <t>ヘイセイ</t>
    </rPh>
    <rPh sb="18" eb="20">
      <t>ネンド</t>
    </rPh>
    <rPh sb="23" eb="24">
      <t>ショ</t>
    </rPh>
    <rPh sb="25" eb="27">
      <t>ゲスイ</t>
    </rPh>
    <rPh sb="27" eb="30">
      <t>ショリジョウ</t>
    </rPh>
    <rPh sb="34" eb="36">
      <t>キノウ</t>
    </rPh>
    <rPh sb="36" eb="38">
      <t>テイシ</t>
    </rPh>
    <rPh sb="42" eb="44">
      <t>シセツ</t>
    </rPh>
    <rPh sb="45" eb="46">
      <t>ザン</t>
    </rPh>
    <rPh sb="48" eb="50">
      <t>クリアゲ</t>
    </rPh>
    <rPh sb="50" eb="52">
      <t>ショウカン</t>
    </rPh>
    <rPh sb="57" eb="60">
      <t>チホウサイ</t>
    </rPh>
    <rPh sb="60" eb="62">
      <t>ショウカン</t>
    </rPh>
    <rPh sb="62" eb="63">
      <t>キン</t>
    </rPh>
    <rPh sb="64" eb="66">
      <t>イチジ</t>
    </rPh>
    <rPh sb="66" eb="67">
      <t>テキ</t>
    </rPh>
    <rPh sb="68" eb="70">
      <t>ゾウカ</t>
    </rPh>
    <rPh sb="73" eb="75">
      <t>エイキョウ</t>
    </rPh>
    <rPh sb="78" eb="80">
      <t>ヒリツ</t>
    </rPh>
    <rPh sb="81" eb="82">
      <t>サ</t>
    </rPh>
    <rPh sb="109" eb="111">
      <t>ジギョウ</t>
    </rPh>
    <rPh sb="111" eb="113">
      <t>チャクシュ</t>
    </rPh>
    <rPh sb="113" eb="115">
      <t>ネンド</t>
    </rPh>
    <rPh sb="116" eb="119">
      <t>ヒカクテキ</t>
    </rPh>
    <rPh sb="119" eb="120">
      <t>ハヤ</t>
    </rPh>
    <rPh sb="121" eb="123">
      <t>ショウカン</t>
    </rPh>
    <rPh sb="124" eb="125">
      <t>スス</t>
    </rPh>
    <rPh sb="134" eb="136">
      <t>アンゼン</t>
    </rPh>
    <rPh sb="137" eb="139">
      <t>カクホ</t>
    </rPh>
    <rPh sb="160" eb="162">
      <t>シンキ</t>
    </rPh>
    <rPh sb="178" eb="180">
      <t>ジギョウ</t>
    </rPh>
    <rPh sb="180" eb="182">
      <t>ジッシ</t>
    </rPh>
    <rPh sb="229" eb="231">
      <t>ケイヒ</t>
    </rPh>
    <rPh sb="231" eb="233">
      <t>カイシュウ</t>
    </rPh>
    <rPh sb="233" eb="234">
      <t>リツ</t>
    </rPh>
    <rPh sb="234" eb="235">
      <t>オヨ</t>
    </rPh>
    <rPh sb="237" eb="239">
      <t>オスイ</t>
    </rPh>
    <rPh sb="239" eb="241">
      <t>ショリ</t>
    </rPh>
    <rPh sb="241" eb="243">
      <t>ゲンカ</t>
    </rPh>
    <rPh sb="249" eb="251">
      <t>フキュウ</t>
    </rPh>
    <rPh sb="251" eb="252">
      <t>リツ</t>
    </rPh>
    <rPh sb="257" eb="258">
      <t>コ</t>
    </rPh>
    <rPh sb="263" eb="265">
      <t>シュウニュウ</t>
    </rPh>
    <rPh sb="266" eb="268">
      <t>ケイヒ</t>
    </rPh>
    <rPh sb="274" eb="275">
      <t>タモ</t>
    </rPh>
    <rPh sb="278" eb="280">
      <t>ジョウタイ</t>
    </rPh>
    <rPh sb="286" eb="287">
      <t>カンガ</t>
    </rPh>
    <rPh sb="296" eb="298">
      <t>キンネン</t>
    </rPh>
    <rPh sb="299" eb="301">
      <t>セッスイ</t>
    </rPh>
    <rPh sb="301" eb="303">
      <t>イシキ</t>
    </rPh>
    <rPh sb="304" eb="305">
      <t>タカ</t>
    </rPh>
    <rPh sb="306" eb="309">
      <t>ジョウスイドウ</t>
    </rPh>
    <rPh sb="310" eb="312">
      <t>キュウスイ</t>
    </rPh>
    <rPh sb="312" eb="313">
      <t>リョウ</t>
    </rPh>
    <rPh sb="317" eb="320">
      <t>ゲスイドウ</t>
    </rPh>
    <rPh sb="320" eb="323">
      <t>シヨウリョウ</t>
    </rPh>
    <rPh sb="324" eb="326">
      <t>ビゲン</t>
    </rPh>
    <rPh sb="326" eb="328">
      <t>ケイコウ</t>
    </rPh>
    <rPh sb="339" eb="342">
      <t>タイショクシャ</t>
    </rPh>
    <rPh sb="342" eb="343">
      <t>フ</t>
    </rPh>
    <rPh sb="343" eb="345">
      <t>ホジュウ</t>
    </rPh>
    <rPh sb="345" eb="346">
      <t>トウ</t>
    </rPh>
    <rPh sb="349" eb="352">
      <t>ジンケンヒ</t>
    </rPh>
    <rPh sb="353" eb="355">
      <t>ヨクセイ</t>
    </rPh>
    <rPh sb="387" eb="389">
      <t>サクゲン</t>
    </rPh>
    <rPh sb="390" eb="391">
      <t>ハカ</t>
    </rPh>
    <rPh sb="400" eb="402">
      <t>オスイ</t>
    </rPh>
    <rPh sb="402" eb="404">
      <t>ショリ</t>
    </rPh>
    <rPh sb="404" eb="406">
      <t>ゲンカ</t>
    </rPh>
    <rPh sb="407" eb="409">
      <t>アンテイ</t>
    </rPh>
    <rPh sb="410" eb="412">
      <t>ケイヒ</t>
    </rPh>
    <rPh sb="412" eb="414">
      <t>カイシュウ</t>
    </rPh>
    <rPh sb="414" eb="415">
      <t>リツ</t>
    </rPh>
    <rPh sb="424" eb="426">
      <t>イジ</t>
    </rPh>
    <rPh sb="426" eb="428">
      <t>デキ</t>
    </rPh>
    <rPh sb="434" eb="435">
      <t>カンガ</t>
    </rPh>
    <phoneticPr fontId="4"/>
  </si>
  <si>
    <t>普及率と⑧水洗化率がともに99％を超えていることから、今後新たな供用開始による下水道使用料の大幅な増収は見込めません。このような中で経費を抑制することで汚水処理原価を適正に保ち現在の経費回収率を維持する必要があります。本市ではこれまで施設の効率化や適正な人員配置や公債費の抑制等経費の削減を図ってきました。一方で企業債残高が事業規模に比して過大にならないよう留意しつつ、施設等の老朽化に対してストックマネジメントの導入、実践を行い適切な改築更新をすすめる必要があるものと考えています。
平成29年度には地方公営企業法の一部（財務規定等）を適用することで、より一層の経営の安定化を図っていきます。</t>
    <rPh sb="27" eb="29">
      <t>コンゴ</t>
    </rPh>
    <rPh sb="46" eb="48">
      <t>オオハバ</t>
    </rPh>
    <rPh sb="69" eb="71">
      <t>ヨクセイ</t>
    </rPh>
    <rPh sb="117" eb="119">
      <t>シセツ</t>
    </rPh>
    <rPh sb="120" eb="123">
      <t>コウリツカ</t>
    </rPh>
    <rPh sb="124" eb="126">
      <t>テキセイ</t>
    </rPh>
    <rPh sb="127" eb="129">
      <t>ジンイン</t>
    </rPh>
    <rPh sb="129" eb="131">
      <t>ハイチ</t>
    </rPh>
    <rPh sb="132" eb="135">
      <t>コウサイヒ</t>
    </rPh>
    <rPh sb="136" eb="138">
      <t>ヨクセイ</t>
    </rPh>
    <rPh sb="138" eb="139">
      <t>トウ</t>
    </rPh>
    <rPh sb="139" eb="141">
      <t>ケイヒ</t>
    </rPh>
    <rPh sb="142" eb="144">
      <t>サクゲン</t>
    </rPh>
    <rPh sb="145" eb="146">
      <t>ハカ</t>
    </rPh>
    <rPh sb="185" eb="187">
      <t>シセツ</t>
    </rPh>
    <rPh sb="187" eb="188">
      <t>トウ</t>
    </rPh>
    <rPh sb="189" eb="191">
      <t>ロウキュウ</t>
    </rPh>
    <rPh sb="191" eb="192">
      <t>カ</t>
    </rPh>
    <rPh sb="193" eb="194">
      <t>タイ</t>
    </rPh>
    <rPh sb="243" eb="245">
      <t>ヘイセイ</t>
    </rPh>
    <rPh sb="247" eb="249">
      <t>ネンド</t>
    </rPh>
    <rPh sb="251" eb="253">
      <t>チホウ</t>
    </rPh>
    <rPh sb="253" eb="255">
      <t>コウエイ</t>
    </rPh>
    <rPh sb="255" eb="257">
      <t>キギョウ</t>
    </rPh>
    <rPh sb="257" eb="258">
      <t>ホウ</t>
    </rPh>
    <rPh sb="259" eb="261">
      <t>イチブ</t>
    </rPh>
    <rPh sb="262" eb="264">
      <t>ザイム</t>
    </rPh>
    <rPh sb="264" eb="266">
      <t>キテイ</t>
    </rPh>
    <rPh sb="266" eb="267">
      <t>トウ</t>
    </rPh>
    <rPh sb="269" eb="271">
      <t>テキヨウ</t>
    </rPh>
    <rPh sb="279" eb="281">
      <t>イッソウ</t>
    </rPh>
    <phoneticPr fontId="4"/>
  </si>
  <si>
    <t>③管渠の老朽化状況については、管理延長約800㎞のうち約14%が標準耐用年数を超えており、今後も増加が見込まれています。この様な状況の中、緊急度等を勘案して効果的に老朽化対策を進めるため、長寿命化計画に基づき改築更新を進めているところです。
　管渠改善率については、平成22年度から長寿命化計画に基づき実施している管渠の改築更新事業について、平成23年度から本格的に実施しているために改善率が平成22年度と比べ上昇しています。その後も継続的に改築更新を実施していますが、下水処理場等を含め事業量を平準化しているため、平成26年度までの改善率は減少傾向を示しているものの、長期的なスパンでは概ね、0.3％～0.6%程度の範囲で増減する見込みです。
　今後はストックマネジメントの導入、実践を進め、適正な維持管理と改築更新を効果的に実施します。</t>
    <rPh sb="45" eb="47">
      <t>コンゴ</t>
    </rPh>
    <rPh sb="48" eb="50">
      <t>ゾウカ</t>
    </rPh>
    <rPh sb="51" eb="53">
      <t>ミコ</t>
    </rPh>
    <rPh sb="62" eb="63">
      <t>ヨウ</t>
    </rPh>
    <rPh sb="64" eb="66">
      <t>ジョウキョウ</t>
    </rPh>
    <rPh sb="67" eb="68">
      <t>ナカ</t>
    </rPh>
    <rPh sb="69" eb="72">
      <t>キンキュウド</t>
    </rPh>
    <rPh sb="72" eb="73">
      <t>トウ</t>
    </rPh>
    <rPh sb="74" eb="76">
      <t>カンアン</t>
    </rPh>
    <rPh sb="78" eb="81">
      <t>コウカテキ</t>
    </rPh>
    <rPh sb="82" eb="85">
      <t>ロウキュウカ</t>
    </rPh>
    <rPh sb="85" eb="87">
      <t>タイサク</t>
    </rPh>
    <rPh sb="88" eb="89">
      <t>スス</t>
    </rPh>
    <rPh sb="94" eb="95">
      <t>チョウ</t>
    </rPh>
    <rPh sb="95" eb="98">
      <t>ジュミョウカ</t>
    </rPh>
    <rPh sb="98" eb="100">
      <t>ケイカク</t>
    </rPh>
    <rPh sb="101" eb="102">
      <t>モト</t>
    </rPh>
    <rPh sb="104" eb="106">
      <t>カイチク</t>
    </rPh>
    <rPh sb="106" eb="108">
      <t>コウシン</t>
    </rPh>
    <rPh sb="109" eb="110">
      <t>スス</t>
    </rPh>
    <rPh sb="133" eb="135">
      <t>ヘイセイ</t>
    </rPh>
    <rPh sb="137" eb="139">
      <t>ネンド</t>
    </rPh>
    <rPh sb="141" eb="142">
      <t>チョウ</t>
    </rPh>
    <rPh sb="142" eb="145">
      <t>ジュミョウカ</t>
    </rPh>
    <rPh sb="145" eb="147">
      <t>ケイカク</t>
    </rPh>
    <rPh sb="148" eb="149">
      <t>モト</t>
    </rPh>
    <rPh sb="151" eb="153">
      <t>ジッシ</t>
    </rPh>
    <rPh sb="157" eb="159">
      <t>カンキョ</t>
    </rPh>
    <rPh sb="160" eb="162">
      <t>カイチク</t>
    </rPh>
    <rPh sb="162" eb="164">
      <t>コウシン</t>
    </rPh>
    <rPh sb="164" eb="166">
      <t>ジギョウ</t>
    </rPh>
    <rPh sb="171" eb="173">
      <t>ヘイセイ</t>
    </rPh>
    <rPh sb="175" eb="177">
      <t>ネンド</t>
    </rPh>
    <rPh sb="179" eb="182">
      <t>ホンカクテキ</t>
    </rPh>
    <rPh sb="183" eb="185">
      <t>ジッシ</t>
    </rPh>
    <rPh sb="192" eb="194">
      <t>カイゼン</t>
    </rPh>
    <rPh sb="194" eb="195">
      <t>リツ</t>
    </rPh>
    <rPh sb="196" eb="198">
      <t>ヘイセイ</t>
    </rPh>
    <rPh sb="200" eb="202">
      <t>ネンド</t>
    </rPh>
    <rPh sb="203" eb="204">
      <t>クラ</t>
    </rPh>
    <rPh sb="205" eb="207">
      <t>ジョウショウ</t>
    </rPh>
    <rPh sb="215" eb="216">
      <t>ゴ</t>
    </rPh>
    <rPh sb="217" eb="220">
      <t>ケイゾクテキ</t>
    </rPh>
    <rPh sb="221" eb="223">
      <t>カイチク</t>
    </rPh>
    <rPh sb="223" eb="225">
      <t>コウシン</t>
    </rPh>
    <rPh sb="226" eb="228">
      <t>ジッシ</t>
    </rPh>
    <rPh sb="244" eb="246">
      <t>ジギョウ</t>
    </rPh>
    <rPh sb="246" eb="247">
      <t>リョウ</t>
    </rPh>
    <rPh sb="248" eb="251">
      <t>ヘイジュンカ</t>
    </rPh>
    <rPh sb="258" eb="260">
      <t>ヘイセイ</t>
    </rPh>
    <rPh sb="262" eb="264">
      <t>ネンド</t>
    </rPh>
    <rPh sb="271" eb="273">
      <t>ゲンショウ</t>
    </rPh>
    <rPh sb="273" eb="275">
      <t>ケイコウ</t>
    </rPh>
    <rPh sb="276" eb="277">
      <t>シメ</t>
    </rPh>
    <rPh sb="285" eb="288">
      <t>チョウキテキ</t>
    </rPh>
    <rPh sb="294" eb="295">
      <t>オオム</t>
    </rPh>
    <rPh sb="306" eb="308">
      <t>テイド</t>
    </rPh>
    <rPh sb="309" eb="311">
      <t>ハンイ</t>
    </rPh>
    <rPh sb="312" eb="314">
      <t>ゾウゲン</t>
    </rPh>
    <rPh sb="316" eb="318">
      <t>ミコ</t>
    </rPh>
    <rPh sb="324" eb="326">
      <t>コンゴ</t>
    </rPh>
    <rPh sb="338" eb="340">
      <t>ドウニュウ</t>
    </rPh>
    <rPh sb="341" eb="343">
      <t>ジッセン</t>
    </rPh>
    <rPh sb="347" eb="349">
      <t>テキセイ</t>
    </rPh>
    <rPh sb="350" eb="352">
      <t>イジ</t>
    </rPh>
    <rPh sb="352" eb="354">
      <t>カンリ</t>
    </rPh>
    <rPh sb="355" eb="357">
      <t>カイチク</t>
    </rPh>
    <rPh sb="357" eb="35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</si>
</sst>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
      <sz val="10.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0.59</c:v>
                </c:pt>
                <c:pt idx="2">
                  <c:v>0.55000000000000004</c:v>
                </c:pt>
                <c:pt idx="3">
                  <c:v>0.45</c:v>
                </c:pt>
                <c:pt idx="4">
                  <c:v>0.28999999999999998</c:v>
                </c:pt>
              </c:numCache>
            </c:numRef>
          </c:val>
        </c:ser>
        <c:dLbls>
          <c:showLegendKey val="0"/>
          <c:showVal val="0"/>
          <c:showCatName val="0"/>
          <c:showSerName val="0"/>
          <c:showPercent val="0"/>
          <c:showBubbleSize val="0"/>
        </c:dLbls>
        <c:gapWidth val="150"/>
        <c:axId val="90980352"/>
        <c:axId val="909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90980352"/>
        <c:axId val="90982272"/>
      </c:lineChart>
      <c:dateAx>
        <c:axId val="90980352"/>
        <c:scaling>
          <c:orientation val="minMax"/>
        </c:scaling>
        <c:delete val="1"/>
        <c:axPos val="b"/>
        <c:numFmt formatCode="ge" sourceLinked="1"/>
        <c:majorTickMark val="none"/>
        <c:minorTickMark val="none"/>
        <c:tickLblPos val="none"/>
        <c:crossAx val="90982272"/>
        <c:crosses val="autoZero"/>
        <c:auto val="1"/>
        <c:lblOffset val="100"/>
        <c:baseTimeUnit val="years"/>
      </c:dateAx>
      <c:valAx>
        <c:axId val="909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51.88</c:v>
                </c:pt>
                <c:pt idx="1">
                  <c:v>50.8</c:v>
                </c:pt>
                <c:pt idx="2">
                  <c:v>50.41</c:v>
                </c:pt>
                <c:pt idx="3">
                  <c:v>66.95</c:v>
                </c:pt>
                <c:pt idx="4">
                  <c:v>49.48</c:v>
                </c:pt>
              </c:numCache>
            </c:numRef>
          </c:val>
        </c:ser>
        <c:dLbls>
          <c:showLegendKey val="0"/>
          <c:showVal val="0"/>
          <c:showCatName val="0"/>
          <c:showSerName val="0"/>
          <c:showPercent val="0"/>
          <c:showBubbleSize val="0"/>
        </c:dLbls>
        <c:gapWidth val="150"/>
        <c:axId val="106194816"/>
        <c:axId val="1061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106194816"/>
        <c:axId val="106196992"/>
      </c:lineChart>
      <c:dateAx>
        <c:axId val="106194816"/>
        <c:scaling>
          <c:orientation val="minMax"/>
        </c:scaling>
        <c:delete val="1"/>
        <c:axPos val="b"/>
        <c:numFmt formatCode="ge" sourceLinked="1"/>
        <c:majorTickMark val="none"/>
        <c:minorTickMark val="none"/>
        <c:tickLblPos val="none"/>
        <c:crossAx val="106196992"/>
        <c:crosses val="autoZero"/>
        <c:auto val="1"/>
        <c:lblOffset val="100"/>
        <c:baseTimeUnit val="years"/>
      </c:dateAx>
      <c:valAx>
        <c:axId val="1061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99.28</c:v>
                </c:pt>
                <c:pt idx="1">
                  <c:v>99.33</c:v>
                </c:pt>
                <c:pt idx="2">
                  <c:v>99.34</c:v>
                </c:pt>
                <c:pt idx="3">
                  <c:v>99.1</c:v>
                </c:pt>
                <c:pt idx="4">
                  <c:v>99.46</c:v>
                </c:pt>
              </c:numCache>
            </c:numRef>
          </c:val>
        </c:ser>
        <c:dLbls>
          <c:showLegendKey val="0"/>
          <c:showVal val="0"/>
          <c:showCatName val="0"/>
          <c:showSerName val="0"/>
          <c:showPercent val="0"/>
          <c:showBubbleSize val="0"/>
        </c:dLbls>
        <c:gapWidth val="150"/>
        <c:axId val="106223104"/>
        <c:axId val="1062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106223104"/>
        <c:axId val="106225024"/>
      </c:lineChart>
      <c:dateAx>
        <c:axId val="106223104"/>
        <c:scaling>
          <c:orientation val="minMax"/>
        </c:scaling>
        <c:delete val="1"/>
        <c:axPos val="b"/>
        <c:numFmt formatCode="ge" sourceLinked="1"/>
        <c:majorTickMark val="none"/>
        <c:minorTickMark val="none"/>
        <c:tickLblPos val="none"/>
        <c:crossAx val="106225024"/>
        <c:crosses val="autoZero"/>
        <c:auto val="1"/>
        <c:lblOffset val="100"/>
        <c:baseTimeUnit val="years"/>
      </c:dateAx>
      <c:valAx>
        <c:axId val="1062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98.69</c:v>
                </c:pt>
                <c:pt idx="1">
                  <c:v>98.78</c:v>
                </c:pt>
                <c:pt idx="2">
                  <c:v>99.61</c:v>
                </c:pt>
                <c:pt idx="3">
                  <c:v>88.57</c:v>
                </c:pt>
                <c:pt idx="4">
                  <c:v>101.97</c:v>
                </c:pt>
              </c:numCache>
            </c:numRef>
          </c:val>
        </c:ser>
        <c:dLbls>
          <c:showLegendKey val="0"/>
          <c:showVal val="0"/>
          <c:showCatName val="0"/>
          <c:showSerName val="0"/>
          <c:showPercent val="0"/>
          <c:showBubbleSize val="0"/>
        </c:dLbls>
        <c:gapWidth val="150"/>
        <c:axId val="96539008"/>
        <c:axId val="965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39008"/>
        <c:axId val="96542080"/>
      </c:lineChart>
      <c:dateAx>
        <c:axId val="96539008"/>
        <c:scaling>
          <c:orientation val="minMax"/>
        </c:scaling>
        <c:delete val="1"/>
        <c:axPos val="b"/>
        <c:numFmt formatCode="ge" sourceLinked="1"/>
        <c:majorTickMark val="none"/>
        <c:minorTickMark val="none"/>
        <c:tickLblPos val="none"/>
        <c:crossAx val="96542080"/>
        <c:crosses val="autoZero"/>
        <c:auto val="1"/>
        <c:lblOffset val="100"/>
        <c:baseTimeUnit val="years"/>
      </c:dateAx>
      <c:valAx>
        <c:axId val="96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33376"/>
        <c:axId val="175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33376"/>
        <c:axId val="175336064"/>
      </c:lineChart>
      <c:dateAx>
        <c:axId val="175333376"/>
        <c:scaling>
          <c:orientation val="minMax"/>
        </c:scaling>
        <c:delete val="1"/>
        <c:axPos val="b"/>
        <c:numFmt formatCode="ge" sourceLinked="1"/>
        <c:majorTickMark val="none"/>
        <c:minorTickMark val="none"/>
        <c:tickLblPos val="none"/>
        <c:crossAx val="175336064"/>
        <c:crosses val="autoZero"/>
        <c:auto val="1"/>
        <c:lblOffset val="100"/>
        <c:baseTimeUnit val="years"/>
      </c:dateAx>
      <c:valAx>
        <c:axId val="175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591104"/>
        <c:axId val="2306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591104"/>
        <c:axId val="230683392"/>
      </c:lineChart>
      <c:dateAx>
        <c:axId val="230591104"/>
        <c:scaling>
          <c:orientation val="minMax"/>
        </c:scaling>
        <c:delete val="1"/>
        <c:axPos val="b"/>
        <c:numFmt formatCode="ge" sourceLinked="1"/>
        <c:majorTickMark val="none"/>
        <c:minorTickMark val="none"/>
        <c:tickLblPos val="none"/>
        <c:crossAx val="230683392"/>
        <c:crosses val="autoZero"/>
        <c:auto val="1"/>
        <c:lblOffset val="100"/>
        <c:baseTimeUnit val="years"/>
      </c:dateAx>
      <c:valAx>
        <c:axId val="2306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05696"/>
        <c:axId val="910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5696"/>
        <c:axId val="91007616"/>
      </c:lineChart>
      <c:dateAx>
        <c:axId val="91005696"/>
        <c:scaling>
          <c:orientation val="minMax"/>
        </c:scaling>
        <c:delete val="1"/>
        <c:axPos val="b"/>
        <c:numFmt formatCode="ge" sourceLinked="1"/>
        <c:majorTickMark val="none"/>
        <c:minorTickMark val="none"/>
        <c:tickLblPos val="none"/>
        <c:crossAx val="91007616"/>
        <c:crosses val="autoZero"/>
        <c:auto val="1"/>
        <c:lblOffset val="100"/>
        <c:baseTimeUnit val="years"/>
      </c:dateAx>
      <c:valAx>
        <c:axId val="910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28704"/>
        <c:axId val="959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28704"/>
        <c:axId val="95930624"/>
      </c:lineChart>
      <c:dateAx>
        <c:axId val="95928704"/>
        <c:scaling>
          <c:orientation val="minMax"/>
        </c:scaling>
        <c:delete val="1"/>
        <c:axPos val="b"/>
        <c:numFmt formatCode="ge" sourceLinked="1"/>
        <c:majorTickMark val="none"/>
        <c:minorTickMark val="none"/>
        <c:tickLblPos val="none"/>
        <c:crossAx val="95930624"/>
        <c:crosses val="autoZero"/>
        <c:auto val="1"/>
        <c:lblOffset val="100"/>
        <c:baseTimeUnit val="years"/>
      </c:dateAx>
      <c:valAx>
        <c:axId val="959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497.77</c:v>
                </c:pt>
                <c:pt idx="1">
                  <c:v>507.65</c:v>
                </c:pt>
                <c:pt idx="2">
                  <c:v>490.19</c:v>
                </c:pt>
                <c:pt idx="3">
                  <c:v>488.6</c:v>
                </c:pt>
                <c:pt idx="4">
                  <c:v>439.02</c:v>
                </c:pt>
              </c:numCache>
            </c:numRef>
          </c:val>
        </c:ser>
        <c:dLbls>
          <c:showLegendKey val="0"/>
          <c:showVal val="0"/>
          <c:showCatName val="0"/>
          <c:showSerName val="0"/>
          <c:showPercent val="0"/>
          <c:showBubbleSize val="0"/>
        </c:dLbls>
        <c:gapWidth val="150"/>
        <c:axId val="96563200"/>
        <c:axId val="965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96563200"/>
        <c:axId val="96565120"/>
      </c:lineChart>
      <c:dateAx>
        <c:axId val="96563200"/>
        <c:scaling>
          <c:orientation val="minMax"/>
        </c:scaling>
        <c:delete val="1"/>
        <c:axPos val="b"/>
        <c:numFmt formatCode="ge" sourceLinked="1"/>
        <c:majorTickMark val="none"/>
        <c:minorTickMark val="none"/>
        <c:tickLblPos val="none"/>
        <c:crossAx val="96565120"/>
        <c:crosses val="autoZero"/>
        <c:auto val="1"/>
        <c:lblOffset val="100"/>
        <c:baseTimeUnit val="years"/>
      </c:dateAx>
      <c:valAx>
        <c:axId val="965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99.99</c:v>
                </c:pt>
                <c:pt idx="1">
                  <c:v>99.36</c:v>
                </c:pt>
                <c:pt idx="2">
                  <c:v>100.81</c:v>
                </c:pt>
                <c:pt idx="3">
                  <c:v>102.55</c:v>
                </c:pt>
                <c:pt idx="4">
                  <c:v>108.57</c:v>
                </c:pt>
              </c:numCache>
            </c:numRef>
          </c:val>
        </c:ser>
        <c:dLbls>
          <c:showLegendKey val="0"/>
          <c:showVal val="0"/>
          <c:showCatName val="0"/>
          <c:showSerName val="0"/>
          <c:showPercent val="0"/>
          <c:showBubbleSize val="0"/>
        </c:dLbls>
        <c:gapWidth val="150"/>
        <c:axId val="96582656"/>
        <c:axId val="965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96582656"/>
        <c:axId val="96588928"/>
      </c:lineChart>
      <c:dateAx>
        <c:axId val="96582656"/>
        <c:scaling>
          <c:orientation val="minMax"/>
        </c:scaling>
        <c:delete val="1"/>
        <c:axPos val="b"/>
        <c:numFmt formatCode="ge" sourceLinked="1"/>
        <c:majorTickMark val="none"/>
        <c:minorTickMark val="none"/>
        <c:tickLblPos val="none"/>
        <c:crossAx val="96588928"/>
        <c:crosses val="autoZero"/>
        <c:auto val="1"/>
        <c:lblOffset val="100"/>
        <c:baseTimeUnit val="years"/>
      </c:dateAx>
      <c:valAx>
        <c:axId val="965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114</c:v>
                </c:pt>
                <c:pt idx="1">
                  <c:v>115</c:v>
                </c:pt>
                <c:pt idx="2">
                  <c:v>113.03</c:v>
                </c:pt>
                <c:pt idx="3">
                  <c:v>110.83</c:v>
                </c:pt>
                <c:pt idx="4">
                  <c:v>107.07</c:v>
                </c:pt>
              </c:numCache>
            </c:numRef>
          </c:val>
        </c:ser>
        <c:dLbls>
          <c:showLegendKey val="0"/>
          <c:showVal val="0"/>
          <c:showCatName val="0"/>
          <c:showSerName val="0"/>
          <c:showPercent val="0"/>
          <c:showBubbleSize val="0"/>
        </c:dLbls>
        <c:gapWidth val="150"/>
        <c:axId val="106175104"/>
        <c:axId val="1061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106175104"/>
        <c:axId val="106185472"/>
      </c:lineChart>
      <c:dateAx>
        <c:axId val="106175104"/>
        <c:scaling>
          <c:orientation val="minMax"/>
        </c:scaling>
        <c:delete val="1"/>
        <c:axPos val="b"/>
        <c:numFmt formatCode="ge" sourceLinked="1"/>
        <c:majorTickMark val="none"/>
        <c:minorTickMark val="none"/>
        <c:tickLblPos val="none"/>
        <c:crossAx val="106185472"/>
        <c:crosses val="autoZero"/>
        <c:auto val="1"/>
        <c:lblOffset val="100"/>
        <c:baseTimeUnit val="years"/>
      </c:dateAx>
      <c:valAx>
        <c:axId val="1061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吹田市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362845</v>
      </c>
      <c r="AM8" s="47"/>
      <c r="AN8" s="47"/>
      <c r="AO8" s="47"/>
      <c r="AP8" s="47"/>
      <c r="AQ8" s="47"/>
      <c r="AR8" s="47"/>
      <c r="AS8" s="47"/>
      <c r="AT8" s="43">
        <f>データ!S6</f>
        <v>36.090000000000003</v>
      </c>
      <c r="AU8" s="43"/>
      <c r="AV8" s="43"/>
      <c r="AW8" s="43"/>
      <c r="AX8" s="43"/>
      <c r="AY8" s="43"/>
      <c r="AZ8" s="43"/>
      <c r="BA8" s="43"/>
      <c r="BB8" s="43">
        <f>データ!T6</f>
        <v>10053.89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99.88</v>
      </c>
      <c r="Q10" s="43"/>
      <c r="R10" s="43"/>
      <c r="S10" s="43"/>
      <c r="T10" s="43"/>
      <c r="U10" s="43"/>
      <c r="V10" s="43"/>
      <c r="W10" s="43">
        <f>データ!P6</f>
        <v>74.66</v>
      </c>
      <c r="X10" s="43"/>
      <c r="Y10" s="43"/>
      <c r="Z10" s="43"/>
      <c r="AA10" s="43"/>
      <c r="AB10" s="43"/>
      <c r="AC10" s="43"/>
      <c r="AD10" s="47">
        <f>データ!Q6</f>
        <v>1580</v>
      </c>
      <c r="AE10" s="47"/>
      <c r="AF10" s="47"/>
      <c r="AG10" s="47"/>
      <c r="AH10" s="47"/>
      <c r="AI10" s="47"/>
      <c r="AJ10" s="47"/>
      <c r="AK10" s="2"/>
      <c r="AL10" s="47">
        <f>データ!U6</f>
        <v>362465</v>
      </c>
      <c r="AM10" s="47"/>
      <c r="AN10" s="47"/>
      <c r="AO10" s="47"/>
      <c r="AP10" s="47"/>
      <c r="AQ10" s="47"/>
      <c r="AR10" s="47"/>
      <c r="AS10" s="47"/>
      <c r="AT10" s="43">
        <f>データ!V6</f>
        <v>34.57</v>
      </c>
      <c r="AU10" s="43"/>
      <c r="AV10" s="43"/>
      <c r="AW10" s="43"/>
      <c r="AX10" s="43"/>
      <c r="AY10" s="43"/>
      <c r="AZ10" s="43"/>
      <c r="BA10" s="43"/>
      <c r="BB10" s="43">
        <f>データ!W6</f>
        <v>10484.959999999999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79"/>
      <c r="BN66" s="79"/>
      <c r="BO66" s="79"/>
      <c r="BP66" s="79"/>
      <c r="BQ66" s="79"/>
      <c r="BR66" s="79"/>
      <c r="BS66" s="79"/>
      <c r="BT66" s="79"/>
      <c r="BU66" s="79"/>
      <c r="BV66" s="79"/>
      <c r="BW66" s="79"/>
      <c r="BX66" s="79"/>
      <c r="BY66" s="79"/>
      <c r="BZ66" s="8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79"/>
      <c r="BN67" s="79"/>
      <c r="BO67" s="79"/>
      <c r="BP67" s="79"/>
      <c r="BQ67" s="79"/>
      <c r="BR67" s="79"/>
      <c r="BS67" s="79"/>
      <c r="BT67" s="79"/>
      <c r="BU67" s="79"/>
      <c r="BV67" s="79"/>
      <c r="BW67" s="79"/>
      <c r="BX67" s="79"/>
      <c r="BY67" s="79"/>
      <c r="BZ67" s="8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79"/>
      <c r="BN68" s="79"/>
      <c r="BO68" s="79"/>
      <c r="BP68" s="79"/>
      <c r="BQ68" s="79"/>
      <c r="BR68" s="79"/>
      <c r="BS68" s="79"/>
      <c r="BT68" s="79"/>
      <c r="BU68" s="79"/>
      <c r="BV68" s="79"/>
      <c r="BW68" s="79"/>
      <c r="BX68" s="79"/>
      <c r="BY68" s="79"/>
      <c r="BZ68" s="8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79"/>
      <c r="BN69" s="79"/>
      <c r="BO69" s="79"/>
      <c r="BP69" s="79"/>
      <c r="BQ69" s="79"/>
      <c r="BR69" s="79"/>
      <c r="BS69" s="79"/>
      <c r="BT69" s="79"/>
      <c r="BU69" s="79"/>
      <c r="BV69" s="79"/>
      <c r="BW69" s="79"/>
      <c r="BX69" s="79"/>
      <c r="BY69" s="79"/>
      <c r="BZ69" s="8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79"/>
      <c r="BN70" s="79"/>
      <c r="BO70" s="79"/>
      <c r="BP70" s="79"/>
      <c r="BQ70" s="79"/>
      <c r="BR70" s="79"/>
      <c r="BS70" s="79"/>
      <c r="BT70" s="79"/>
      <c r="BU70" s="79"/>
      <c r="BV70" s="79"/>
      <c r="BW70" s="79"/>
      <c r="BX70" s="79"/>
      <c r="BY70" s="79"/>
      <c r="BZ70" s="8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79"/>
      <c r="BN71" s="79"/>
      <c r="BO71" s="79"/>
      <c r="BP71" s="79"/>
      <c r="BQ71" s="79"/>
      <c r="BR71" s="79"/>
      <c r="BS71" s="79"/>
      <c r="BT71" s="79"/>
      <c r="BU71" s="79"/>
      <c r="BV71" s="79"/>
      <c r="BW71" s="79"/>
      <c r="BX71" s="79"/>
      <c r="BY71" s="79"/>
      <c r="BZ71" s="8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79"/>
      <c r="BN72" s="79"/>
      <c r="BO72" s="79"/>
      <c r="BP72" s="79"/>
      <c r="BQ72" s="79"/>
      <c r="BR72" s="79"/>
      <c r="BS72" s="79"/>
      <c r="BT72" s="79"/>
      <c r="BU72" s="79"/>
      <c r="BV72" s="79"/>
      <c r="BW72" s="79"/>
      <c r="BX72" s="79"/>
      <c r="BY72" s="79"/>
      <c r="BZ72" s="8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79"/>
      <c r="BN73" s="79"/>
      <c r="BO73" s="79"/>
      <c r="BP73" s="79"/>
      <c r="BQ73" s="79"/>
      <c r="BR73" s="79"/>
      <c r="BS73" s="79"/>
      <c r="BT73" s="79"/>
      <c r="BU73" s="79"/>
      <c r="BV73" s="79"/>
      <c r="BW73" s="79"/>
      <c r="BX73" s="79"/>
      <c r="BY73" s="79"/>
      <c r="BZ73" s="8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79"/>
      <c r="BN74" s="79"/>
      <c r="BO74" s="79"/>
      <c r="BP74" s="79"/>
      <c r="BQ74" s="79"/>
      <c r="BR74" s="79"/>
      <c r="BS74" s="79"/>
      <c r="BT74" s="79"/>
      <c r="BU74" s="79"/>
      <c r="BV74" s="79"/>
      <c r="BW74" s="79"/>
      <c r="BX74" s="79"/>
      <c r="BY74" s="79"/>
      <c r="BZ74" s="8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79"/>
      <c r="BN75" s="79"/>
      <c r="BO75" s="79"/>
      <c r="BP75" s="79"/>
      <c r="BQ75" s="79"/>
      <c r="BR75" s="79"/>
      <c r="BS75" s="79"/>
      <c r="BT75" s="79"/>
      <c r="BU75" s="79"/>
      <c r="BV75" s="79"/>
      <c r="BW75" s="79"/>
      <c r="BX75" s="79"/>
      <c r="BY75" s="79"/>
      <c r="BZ75" s="8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79"/>
      <c r="BN76" s="79"/>
      <c r="BO76" s="79"/>
      <c r="BP76" s="79"/>
      <c r="BQ76" s="79"/>
      <c r="BR76" s="79"/>
      <c r="BS76" s="79"/>
      <c r="BT76" s="79"/>
      <c r="BU76" s="79"/>
      <c r="BV76" s="79"/>
      <c r="BW76" s="79"/>
      <c r="BX76" s="79"/>
      <c r="BY76" s="79"/>
      <c r="BZ76" s="8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79"/>
      <c r="BN77" s="79"/>
      <c r="BO77" s="79"/>
      <c r="BP77" s="79"/>
      <c r="BQ77" s="79"/>
      <c r="BR77" s="79"/>
      <c r="BS77" s="79"/>
      <c r="BT77" s="79"/>
      <c r="BU77" s="79"/>
      <c r="BV77" s="79"/>
      <c r="BW77" s="79"/>
      <c r="BX77" s="79"/>
      <c r="BY77" s="79"/>
      <c r="BZ77" s="8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79"/>
      <c r="BN78" s="79"/>
      <c r="BO78" s="79"/>
      <c r="BP78" s="79"/>
      <c r="BQ78" s="79"/>
      <c r="BR78" s="79"/>
      <c r="BS78" s="79"/>
      <c r="BT78" s="79"/>
      <c r="BU78" s="79"/>
      <c r="BV78" s="79"/>
      <c r="BW78" s="79"/>
      <c r="BX78" s="79"/>
      <c r="BY78" s="79"/>
      <c r="BZ78" s="80"/>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79"/>
      <c r="BN79" s="79"/>
      <c r="BO79" s="79"/>
      <c r="BP79" s="79"/>
      <c r="BQ79" s="79"/>
      <c r="BR79" s="79"/>
      <c r="BS79" s="79"/>
      <c r="BT79" s="79"/>
      <c r="BU79" s="79"/>
      <c r="BV79" s="79"/>
      <c r="BW79" s="79"/>
      <c r="BX79" s="79"/>
      <c r="BY79" s="79"/>
      <c r="BZ79" s="80"/>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79"/>
      <c r="BN80" s="79"/>
      <c r="BO80" s="79"/>
      <c r="BP80" s="79"/>
      <c r="BQ80" s="79"/>
      <c r="BR80" s="79"/>
      <c r="BS80" s="79"/>
      <c r="BT80" s="79"/>
      <c r="BU80" s="79"/>
      <c r="BV80" s="79"/>
      <c r="BW80" s="79"/>
      <c r="BX80" s="79"/>
      <c r="BY80" s="79"/>
      <c r="BZ80" s="8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79"/>
      <c r="BN81" s="79"/>
      <c r="BO81" s="79"/>
      <c r="BP81" s="79"/>
      <c r="BQ81" s="79"/>
      <c r="BR81" s="79"/>
      <c r="BS81" s="79"/>
      <c r="BT81" s="79"/>
      <c r="BU81" s="79"/>
      <c r="BV81" s="79"/>
      <c r="BW81" s="79"/>
      <c r="BX81" s="79"/>
      <c r="BY81" s="79"/>
      <c r="BZ81" s="8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272051</v>
      </c>
      <c r="D6" s="31">
        <f t="shared" si="3"/>
        <v>47</v>
      </c>
      <c r="E6" s="31">
        <f t="shared" si="3"/>
        <v>17</v>
      </c>
      <c r="F6" s="31">
        <f t="shared" si="3"/>
        <v>1</v>
      </c>
      <c r="G6" s="31">
        <f t="shared" si="3"/>
        <v>0</v>
      </c>
      <c r="H6" s="31" t="str">
        <f t="shared" si="3"/>
        <v>大阪府　吹田市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99.88</v>
      </c>
      <c r="P6" s="32">
        <f t="shared" si="3"/>
        <v>74.66</v>
      </c>
      <c r="Q6" s="32">
        <f t="shared" si="3"/>
        <v>1580</v>
      </c>
      <c r="R6" s="32">
        <f t="shared" si="3"/>
        <v>362845</v>
      </c>
      <c r="S6" s="32">
        <f t="shared" si="3"/>
        <v>36.090000000000003</v>
      </c>
      <c r="T6" s="32">
        <f t="shared" si="3"/>
        <v>10053.89</v>
      </c>
      <c r="U6" s="32">
        <f t="shared" si="3"/>
        <v>362465</v>
      </c>
      <c r="V6" s="32">
        <f t="shared" si="3"/>
        <v>34.57</v>
      </c>
      <c r="W6" s="32">
        <f t="shared" si="3"/>
        <v>10484.959999999999</v>
      </c>
      <c r="X6" s="33">
        <f>IF(X7="",NA(),X7)</f>
        <v>98.69</v>
      </c>
      <c r="Y6" s="33">
        <f t="shared" ref="Y6:AG6" si="4">IF(Y7="",NA(),Y7)</f>
        <v>98.78</v>
      </c>
      <c r="Z6" s="33">
        <f t="shared" si="4"/>
        <v>99.61</v>
      </c>
      <c r="AA6" s="33">
        <f t="shared" si="4"/>
        <v>88.57</v>
      </c>
      <c r="AB6" s="33">
        <f t="shared" si="4"/>
        <v>101.97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497.77</v>
      </c>
      <c r="BF6" s="33">
        <f t="shared" ref="BF6:BN6" si="7">IF(BF7="",NA(),BF7)</f>
        <v>507.65</v>
      </c>
      <c r="BG6" s="33">
        <f t="shared" si="7"/>
        <v>490.19</v>
      </c>
      <c r="BH6" s="33">
        <f t="shared" si="7"/>
        <v>488.6</v>
      </c>
      <c r="BI6" s="33">
        <f t="shared" si="7"/>
        <v>439.02</v>
      </c>
      <c r="BJ6" s="33">
        <f t="shared" si="7"/>
        <v>736.85</v>
      </c>
      <c r="BK6" s="33">
        <f t="shared" si="7"/>
        <v>745.85</v>
      </c>
      <c r="BL6" s="33">
        <f t="shared" si="7"/>
        <v>705.53</v>
      </c>
      <c r="BM6" s="33">
        <f t="shared" si="7"/>
        <v>685.64</v>
      </c>
      <c r="BN6" s="33">
        <f t="shared" si="7"/>
        <v>665.11</v>
      </c>
      <c r="BO6" s="32" t="str">
        <f>IF(BO7="","",IF(BO7="-","【-】","【"&amp;SUBSTITUTE(TEXT(BO7,"#,##0.00"),"-","△")&amp;"】"))</f>
        <v>【776.35】</v>
      </c>
      <c r="BP6" s="33">
        <f>IF(BP7="",NA(),BP7)</f>
        <v>99.99</v>
      </c>
      <c r="BQ6" s="33">
        <f t="shared" ref="BQ6:BY6" si="8">IF(BQ7="",NA(),BQ7)</f>
        <v>99.36</v>
      </c>
      <c r="BR6" s="33">
        <f t="shared" si="8"/>
        <v>100.81</v>
      </c>
      <c r="BS6" s="33">
        <f t="shared" si="8"/>
        <v>102.55</v>
      </c>
      <c r="BT6" s="33">
        <f t="shared" si="8"/>
        <v>108.57</v>
      </c>
      <c r="BU6" s="33">
        <f t="shared" si="8"/>
        <v>87.47</v>
      </c>
      <c r="BV6" s="33">
        <f t="shared" si="8"/>
        <v>89.16</v>
      </c>
      <c r="BW6" s="33">
        <f t="shared" si="8"/>
        <v>89.78</v>
      </c>
      <c r="BX6" s="33">
        <f t="shared" si="8"/>
        <v>88.39</v>
      </c>
      <c r="BY6" s="33">
        <f t="shared" si="8"/>
        <v>85.64</v>
      </c>
      <c r="BZ6" s="32" t="str">
        <f>IF(BZ7="","",IF(BZ7="-","【-】","【"&amp;SUBSTITUTE(TEXT(BZ7,"#,##0.00"),"-","△")&amp;"】"))</f>
        <v>【96.57】</v>
      </c>
      <c r="CA6" s="33">
        <f>IF(CA7="",NA(),CA7)</f>
        <v>114</v>
      </c>
      <c r="CB6" s="33">
        <f t="shared" ref="CB6:CJ6" si="9">IF(CB7="",NA(),CB7)</f>
        <v>115</v>
      </c>
      <c r="CC6" s="33">
        <f t="shared" si="9"/>
        <v>113.03</v>
      </c>
      <c r="CD6" s="33">
        <f t="shared" si="9"/>
        <v>110.83</v>
      </c>
      <c r="CE6" s="33">
        <f t="shared" si="9"/>
        <v>107.07</v>
      </c>
      <c r="CF6" s="33">
        <f t="shared" si="9"/>
        <v>128.05000000000001</v>
      </c>
      <c r="CG6" s="33">
        <f t="shared" si="9"/>
        <v>126.58</v>
      </c>
      <c r="CH6" s="33">
        <f t="shared" si="9"/>
        <v>125.87</v>
      </c>
      <c r="CI6" s="33">
        <f t="shared" si="9"/>
        <v>128.96</v>
      </c>
      <c r="CJ6" s="33">
        <f t="shared" si="9"/>
        <v>133</v>
      </c>
      <c r="CK6" s="32" t="str">
        <f>IF(CK7="","",IF(CK7="-","【-】","【"&amp;SUBSTITUTE(TEXT(CK7,"#,##0.00"),"-","△")&amp;"】"))</f>
        <v>【142.28】</v>
      </c>
      <c r="CL6" s="33">
        <f>IF(CL7="",NA(),CL7)</f>
        <v>51.88</v>
      </c>
      <c r="CM6" s="33">
        <f t="shared" ref="CM6:CU6" si="10">IF(CM7="",NA(),CM7)</f>
        <v>50.8</v>
      </c>
      <c r="CN6" s="33">
        <f t="shared" si="10"/>
        <v>50.41</v>
      </c>
      <c r="CO6" s="33">
        <f t="shared" si="10"/>
        <v>66.95</v>
      </c>
      <c r="CP6" s="33">
        <f t="shared" si="10"/>
        <v>49.48</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99.28</v>
      </c>
      <c r="CX6" s="33">
        <f t="shared" ref="CX6:DF6" si="11">IF(CX7="",NA(),CX7)</f>
        <v>99.33</v>
      </c>
      <c r="CY6" s="33">
        <f t="shared" si="11"/>
        <v>99.34</v>
      </c>
      <c r="CZ6" s="33">
        <f t="shared" si="11"/>
        <v>99.1</v>
      </c>
      <c r="DA6" s="33">
        <f t="shared" si="11"/>
        <v>99.46</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0.59</v>
      </c>
      <c r="EF6" s="33">
        <f t="shared" si="14"/>
        <v>0.55000000000000004</v>
      </c>
      <c r="EG6" s="33">
        <f t="shared" si="14"/>
        <v>0.45</v>
      </c>
      <c r="EH6" s="33">
        <f t="shared" si="14"/>
        <v>0.28999999999999998</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272051</v>
      </c>
      <c r="D7" s="35">
        <v>47</v>
      </c>
      <c r="E7" s="35">
        <v>17</v>
      </c>
      <c r="F7" s="35">
        <v>1</v>
      </c>
      <c r="G7" s="35">
        <v>0</v>
      </c>
      <c r="H7" s="35" t="s">
        <v>96</v>
      </c>
      <c r="I7" s="35" t="s">
        <v>97</v>
      </c>
      <c r="J7" s="35" t="s">
        <v>98</v>
      </c>
      <c r="K7" s="35" t="s">
        <v>99</v>
      </c>
      <c r="L7" s="35" t="s">
        <v>100</v>
      </c>
      <c r="M7" s="36" t="s">
        <v>101</v>
      </c>
      <c r="N7" s="36" t="s">
        <v>102</v>
      </c>
      <c r="O7" s="36">
        <v>99.88</v>
      </c>
      <c r="P7" s="36">
        <v>74.66</v>
      </c>
      <c r="Q7" s="36">
        <v>1580</v>
      </c>
      <c r="R7" s="36">
        <v>362845</v>
      </c>
      <c r="S7" s="36">
        <v>36.090000000000003</v>
      </c>
      <c r="T7" s="36">
        <v>10053.89</v>
      </c>
      <c r="U7" s="36">
        <v>362465</v>
      </c>
      <c r="V7" s="36">
        <v>34.57</v>
      </c>
      <c r="W7" s="36">
        <v>10484.959999999999</v>
      </c>
      <c r="X7" s="36">
        <v>98.69</v>
      </c>
      <c r="Y7" s="36">
        <v>98.78</v>
      </c>
      <c r="Z7" s="36">
        <v>99.61</v>
      </c>
      <c r="AA7" s="36">
        <v>88.57</v>
      </c>
      <c r="AB7" s="36">
        <v>101.97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497.77</v>
      </c>
      <c r="BF7" s="36">
        <v>507.65</v>
      </c>
      <c r="BG7" s="36">
        <v>490.19</v>
      </c>
      <c r="BH7" s="36">
        <v>488.6</v>
      </c>
      <c r="BI7" s="36">
        <v>439.02</v>
      </c>
      <c r="BJ7" s="36">
        <v>736.85</v>
      </c>
      <c r="BK7" s="36">
        <v>745.85</v>
      </c>
      <c r="BL7" s="36">
        <v>705.53</v>
      </c>
      <c r="BM7" s="36">
        <v>685.64</v>
      </c>
      <c r="BN7" s="36">
        <v>665.11</v>
      </c>
      <c r="BO7" s="36">
        <v>776.35</v>
      </c>
      <c r="BP7" s="36">
        <v>99.99</v>
      </c>
      <c r="BQ7" s="36">
        <v>99.36</v>
      </c>
      <c r="BR7" s="36">
        <v>100.81</v>
      </c>
      <c r="BS7" s="36">
        <v>102.55</v>
      </c>
      <c r="BT7" s="36">
        <v>108.57</v>
      </c>
      <c r="BU7" s="36">
        <v>87.47</v>
      </c>
      <c r="BV7" s="36">
        <v>89.16</v>
      </c>
      <c r="BW7" s="36">
        <v>89.78</v>
      </c>
      <c r="BX7" s="36">
        <v>88.39</v>
      </c>
      <c r="BY7" s="36">
        <v>85.64</v>
      </c>
      <c r="BZ7" s="36">
        <v>96.57</v>
      </c>
      <c r="CA7" s="36">
        <v>114</v>
      </c>
      <c r="CB7" s="36">
        <v>115</v>
      </c>
      <c r="CC7" s="36">
        <v>113.03</v>
      </c>
      <c r="CD7" s="36">
        <v>110.83</v>
      </c>
      <c r="CE7" s="36">
        <v>107.07</v>
      </c>
      <c r="CF7" s="36">
        <v>128.05000000000001</v>
      </c>
      <c r="CG7" s="36">
        <v>126.58</v>
      </c>
      <c r="CH7" s="36">
        <v>125.87</v>
      </c>
      <c r="CI7" s="36">
        <v>128.96</v>
      </c>
      <c r="CJ7" s="36">
        <v>133</v>
      </c>
      <c r="CK7" s="36">
        <v>142.28</v>
      </c>
      <c r="CL7" s="36">
        <v>51.88</v>
      </c>
      <c r="CM7" s="36">
        <v>50.8</v>
      </c>
      <c r="CN7" s="36">
        <v>50.41</v>
      </c>
      <c r="CO7" s="36">
        <v>66.95</v>
      </c>
      <c r="CP7" s="36">
        <v>49.48</v>
      </c>
      <c r="CQ7" s="36">
        <v>67.09</v>
      </c>
      <c r="CR7" s="36">
        <v>67.180000000000007</v>
      </c>
      <c r="CS7" s="36">
        <v>67.540000000000006</v>
      </c>
      <c r="CT7" s="36">
        <v>67.61</v>
      </c>
      <c r="CU7" s="36">
        <v>64.81</v>
      </c>
      <c r="CV7" s="36">
        <v>60.35</v>
      </c>
      <c r="CW7" s="36">
        <v>99.28</v>
      </c>
      <c r="CX7" s="36">
        <v>99.33</v>
      </c>
      <c r="CY7" s="36">
        <v>99.34</v>
      </c>
      <c r="CZ7" s="36">
        <v>99.1</v>
      </c>
      <c r="DA7" s="36">
        <v>99.46</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v>
      </c>
      <c r="EE7" s="36">
        <v>0.59</v>
      </c>
      <c r="EF7" s="36">
        <v>0.55000000000000004</v>
      </c>
      <c r="EG7" s="36">
        <v>0.45</v>
      </c>
      <c r="EH7" s="36">
        <v>0.28999999999999998</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2016-02-22T05:09:06Z</cp:lastPrinted>
  <dcterms:created xsi:type="dcterms:W3CDTF">2016-02-03T08:54:23Z</dcterms:created>
  <dcterms:modified xsi:type="dcterms:W3CDTF">2016-02-23T06:23:38Z</dcterms:modified>
</cp:coreProperties>
</file>