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AL8" i="4" s="1"/>
  <c r="Q6" i="5"/>
  <c r="AD10" i="4" s="1"/>
  <c r="P6" i="5"/>
  <c r="O6" i="5"/>
  <c r="P10" i="4" s="1"/>
  <c r="N6" i="5"/>
  <c r="I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W10" i="4"/>
  <c r="B10" i="4"/>
  <c r="BB8" i="4"/>
  <c r="AT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<sst xmlns="http://schemas.openxmlformats.org/spreadsheetml/2006/main" count="241" uniqueCount="110">
  <si>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</si>
  <si>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</si>
  <si>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</si>
  <si>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</si>
  <si>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</si>
  <si>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</si>
  <si>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</si>
  <si>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</si>
  <si>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</si>
  <si>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</si>
  <si>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</si>
  <si>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</si>
  <si>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</si>
  <si>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</si>
  <si>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</si>
  <si>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</si>
  <si>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</si>
  <si>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</si>
  <si>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</si>
  <si>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</si>
  <si>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</si>
  <si>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</si>
  <si>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</si>
  <si>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</si>
  <si>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</si>
  <si>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</si>
  <si>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</si>
  <si>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</si>
  <si>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</si>
  <si>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</si>
  <si>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</si>
  <si>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</si>
  <si>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</si>
  <si>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</si>
  <si>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</si>
  <si>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</si>
  <si>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</si>
  <si>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</si>
  <si>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</si>
  <si>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</si>
  <si>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</si>
  <si>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</si>
  <si>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</si>
  <si>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</si>
  <si>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</si>
  <si>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</si>
  <si>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</si>
  <si>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</si>
  <si>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</si>
  <si>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</si>
  <si>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</si>
  <si>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</si>
  <si>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</si>
  <si>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</si>
  <si>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</si>
  <si>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</si>
  <si>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</si>
  <si>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</si>
  <si>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</si>
  <si>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</si>
  <si>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</si>
  <si>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</si>
  <si>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</si>
  <si>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</si>
  <si>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</si>
  <si>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</si>
  <si>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</si>
  <si>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</si>
  <si>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</si>
  <si>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</si>
  <si>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</si>
  <si>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</si>
  <si>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</si>
  <si>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</si>
  <si>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</si>
  <si>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</si>
  <si>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</si>
  <si>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</si>
  <si>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</si>
  <si>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</si>
  <si>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</si>
  <si>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</si>
  <si>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</si>
  <si>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</si>
  <si>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</si>
  <si>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</si>
  <si>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</si>
  <si>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</si>
  <si>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</si>
  <si>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</si>
  <si>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</si>
  <si>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</si>
  <si>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</si>
  <si>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</si>
  <si>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</si>
  <si>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</si>
  <si>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</si>
  <si>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</si>
  <si>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</si>
  <si>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</si>
  <si>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</si>
  <si>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</si>
  <si>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</si>
  <si>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</si>
  <si>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</si>
  <si>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</si>
  <si>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</si>
  <si>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経常収支比率については、建設や維持管理に要する費用を全て府県や流域参画市町（豊中市、池田市、箕面市、豊能町、伊丹市、川西市、宝塚市、猪名川町）が負担しているため、収入と支出が一致し、毎年100％となっています。
・汚水処理原価は、毎年25円程度で推移していますが、この費用には資本費（建設費用や利息）が含まれていません。
・施設利用率は、流域参画市町全体の数値で、増加傾向にあります。
・水洗化率は、ほぼ100％に達しており、全国的にみても高い水準にあります。</t>
    <phoneticPr fontId="4"/>
  </si>
  <si>
    <t>・流域下水道事業において、管渠は維持管理の対象外となっています。
・処理場については、供用開始後50年を迎えており、施設全体の老朽化が進行しています。</t>
    <phoneticPr fontId="4"/>
  </si>
  <si>
    <t xml:space="preserve">・猪名川流域下水道は、大阪府と兵庫県にまたがる処理場で、その財産は全て府県が所有しており、豊中市が事業主体ではありません。
・猪名川流域下水道に関する建設や維持管理業務は、豊中市が府県や流域参画市町から受託しています。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</si>
</sst>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87040"/>
        <c:axId val="813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7040"/>
        <c:axId val="81305600"/>
      </c:lineChart>
      <c:dateAx>
        <c:axId val="8128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305600"/>
        <c:crosses val="autoZero"/>
        <c:auto val="1"/>
        <c:lblOffset val="100"/>
        <c:baseTimeUnit val="years"/>
      </c:dateAx>
      <c:valAx>
        <c:axId val="813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28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67.86</c:v>
                </c:pt>
                <c:pt idx="2">
                  <c:v>68.89</c:v>
                </c:pt>
                <c:pt idx="3">
                  <c:v>68.36</c:v>
                </c:pt>
                <c:pt idx="4">
                  <c:v>69.84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31840"/>
        <c:axId val="8814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64.88</c:v>
                </c:pt>
                <c:pt idx="2">
                  <c:v>71.87</c:v>
                </c:pt>
                <c:pt idx="3">
                  <c:v>65.430000000000007</c:v>
                </c:pt>
                <c:pt idx="4">
                  <c:v>64.930000000000007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1840"/>
        <c:axId val="88142208"/>
      </c:lineChart>
      <c:dateAx>
        <c:axId val="8813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42208"/>
        <c:crosses val="autoZero"/>
        <c:auto val="1"/>
        <c:lblOffset val="100"/>
        <c:baseTimeUnit val="years"/>
      </c:dateAx>
      <c:valAx>
        <c:axId val="8814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3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99.41</c:v>
                </c:pt>
                <c:pt idx="1">
                  <c:v>99.45</c:v>
                </c:pt>
                <c:pt idx="2">
                  <c:v>99.5</c:v>
                </c:pt>
                <c:pt idx="3">
                  <c:v>99.54</c:v>
                </c:pt>
                <c:pt idx="4">
                  <c:v>99.56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3856"/>
        <c:axId val="882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92.02</c:v>
                </c:pt>
                <c:pt idx="1">
                  <c:v>92.42</c:v>
                </c:pt>
                <c:pt idx="2">
                  <c:v>92.39</c:v>
                </c:pt>
                <c:pt idx="3">
                  <c:v>92.51</c:v>
                </c:pt>
                <c:pt idx="4">
                  <c:v>92.69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3856"/>
        <c:axId val="88244224"/>
      </c:lineChart>
      <c:dateAx>
        <c:axId val="882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44224"/>
        <c:crosses val="autoZero"/>
        <c:auto val="1"/>
        <c:lblOffset val="100"/>
        <c:baseTimeUnit val="years"/>
      </c:dateAx>
      <c:valAx>
        <c:axId val="882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23648"/>
        <c:axId val="8252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107.94</c:v>
                </c:pt>
                <c:pt idx="1">
                  <c:v>109.25</c:v>
                </c:pt>
                <c:pt idx="2">
                  <c:v>100.8</c:v>
                </c:pt>
                <c:pt idx="3">
                  <c:v>95.24</c:v>
                </c:pt>
                <c:pt idx="4">
                  <c:v>101.19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3648"/>
        <c:axId val="82525568"/>
      </c:lineChart>
      <c:dateAx>
        <c:axId val="8252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25568"/>
        <c:crosses val="autoZero"/>
        <c:auto val="1"/>
        <c:lblOffset val="100"/>
        <c:baseTimeUnit val="years"/>
      </c:dateAx>
      <c:valAx>
        <c:axId val="8252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2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1936"/>
        <c:axId val="825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6.79</c:v>
                </c:pt>
                <c:pt idx="1">
                  <c:v>7.43</c:v>
                </c:pt>
                <c:pt idx="2">
                  <c:v>7.98</c:v>
                </c:pt>
                <c:pt idx="3">
                  <c:v>8.5399999999999991</c:v>
                </c:pt>
                <c:pt idx="4">
                  <c:v>38.700000000000003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1936"/>
        <c:axId val="82553856"/>
      </c:lineChart>
      <c:dateAx>
        <c:axId val="8255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53856"/>
        <c:crosses val="autoZero"/>
        <c:auto val="1"/>
        <c:lblOffset val="100"/>
        <c:baseTimeUnit val="years"/>
      </c:dateAx>
      <c:valAx>
        <c:axId val="825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5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7680"/>
        <c:axId val="8784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7680"/>
        <c:axId val="87849600"/>
      </c:lineChart>
      <c:dateAx>
        <c:axId val="8784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49600"/>
        <c:crosses val="autoZero"/>
        <c:auto val="1"/>
        <c:lblOffset val="100"/>
        <c:baseTimeUnit val="years"/>
      </c:dateAx>
      <c:valAx>
        <c:axId val="8784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2000"/>
        <c:axId val="8795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2000"/>
        <c:axId val="87958272"/>
      </c:lineChart>
      <c:dateAx>
        <c:axId val="879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58272"/>
        <c:crosses val="autoZero"/>
        <c:auto val="1"/>
        <c:lblOffset val="100"/>
        <c:baseTimeUnit val="years"/>
      </c:date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6672"/>
        <c:axId val="8800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212.08</c:v>
                </c:pt>
                <c:pt idx="1">
                  <c:v>223.4</c:v>
                </c:pt>
                <c:pt idx="2">
                  <c:v>223.67</c:v>
                </c:pt>
                <c:pt idx="3">
                  <c:v>215.43</c:v>
                </c:pt>
                <c:pt idx="4">
                  <c:v>124.27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88002944"/>
      </c:lineChart>
      <c:dateAx>
        <c:axId val="8799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2944"/>
        <c:crosses val="autoZero"/>
        <c:auto val="1"/>
        <c:lblOffset val="100"/>
        <c:baseTimeUnit val="years"/>
      </c:dateAx>
      <c:valAx>
        <c:axId val="8800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9056"/>
        <c:axId val="880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473.46</c:v>
                </c:pt>
                <c:pt idx="1">
                  <c:v>484.53</c:v>
                </c:pt>
                <c:pt idx="2">
                  <c:v>469.84</c:v>
                </c:pt>
                <c:pt idx="3">
                  <c:v>438.59</c:v>
                </c:pt>
                <c:pt idx="4">
                  <c:v>407.62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9056"/>
        <c:axId val="88035328"/>
      </c:lineChart>
      <c:dateAx>
        <c:axId val="880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35328"/>
        <c:crosses val="autoZero"/>
        <c:auto val="1"/>
        <c:lblOffset val="100"/>
        <c:baseTimeUnit val="years"/>
      </c:dateAx>
      <c:valAx>
        <c:axId val="880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42880"/>
        <c:axId val="8807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2880"/>
        <c:axId val="88073728"/>
      </c:lineChart>
      <c:dateAx>
        <c:axId val="880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73728"/>
        <c:crosses val="autoZero"/>
        <c:auto val="1"/>
        <c:lblOffset val="100"/>
        <c:baseTimeUnit val="years"/>
      </c:dateAx>
      <c:valAx>
        <c:axId val="8807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4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25.73</c:v>
                </c:pt>
                <c:pt idx="1">
                  <c:v>26.7</c:v>
                </c:pt>
                <c:pt idx="2">
                  <c:v>26.38</c:v>
                </c:pt>
                <c:pt idx="3">
                  <c:v>26.81</c:v>
                </c:pt>
                <c:pt idx="4">
                  <c:v>24.29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99456"/>
        <c:axId val="8810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61.3</c:v>
                </c:pt>
                <c:pt idx="1">
                  <c:v>58.63</c:v>
                </c:pt>
                <c:pt idx="2">
                  <c:v>62.17</c:v>
                </c:pt>
                <c:pt idx="3">
                  <c:v>61.27</c:v>
                </c:pt>
                <c:pt idx="4">
                  <c:v>66.680000000000007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99456"/>
        <c:axId val="88105728"/>
      </c:lineChart>
      <c:dateAx>
        <c:axId val="880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05728"/>
        <c:crosses val="autoZero"/>
        <c:auto val="1"/>
        <c:lblOffset val="100"/>
        <c:baseTimeUnit val="years"/>
      </c:dateAx>
      <c:valAx>
        <c:axId val="8810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9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大阪府　豊中市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流域下水道</v>
      </c>
      <c r="Q8" s="46"/>
      <c r="R8" s="46"/>
      <c r="S8" s="46"/>
      <c r="T8" s="46"/>
      <c r="U8" s="46"/>
      <c r="V8" s="46"/>
      <c r="W8" s="46" t="str">
        <f>データ!L6</f>
        <v>E1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401007</v>
      </c>
      <c r="AM8" s="47"/>
      <c r="AN8" s="47"/>
      <c r="AO8" s="47"/>
      <c r="AP8" s="47"/>
      <c r="AQ8" s="47"/>
      <c r="AR8" s="47"/>
      <c r="AS8" s="47"/>
      <c r="AT8" s="43">
        <f>データ!S6</f>
        <v>36.39</v>
      </c>
      <c r="AU8" s="43"/>
      <c r="AV8" s="43"/>
      <c r="AW8" s="43"/>
      <c r="AX8" s="43"/>
      <c r="AY8" s="43"/>
      <c r="AZ8" s="43"/>
      <c r="BA8" s="43"/>
      <c r="BB8" s="43">
        <f>データ!T6</f>
        <v>11019.7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-</v>
      </c>
      <c r="J10" s="43"/>
      <c r="K10" s="43"/>
      <c r="L10" s="43"/>
      <c r="M10" s="43"/>
      <c r="N10" s="43"/>
      <c r="O10" s="43"/>
      <c r="P10" s="43">
        <f>データ!O6</f>
        <v>59.93</v>
      </c>
      <c r="Q10" s="43"/>
      <c r="R10" s="43"/>
      <c r="S10" s="43"/>
      <c r="T10" s="43"/>
      <c r="U10" s="43"/>
      <c r="V10" s="43"/>
      <c r="W10" s="43">
        <f>データ!P6</f>
        <v>83.53</v>
      </c>
      <c r="X10" s="43"/>
      <c r="Y10" s="43"/>
      <c r="Z10" s="43"/>
      <c r="AA10" s="43"/>
      <c r="AB10" s="43"/>
      <c r="AC10" s="43"/>
      <c r="AD10" s="47">
        <f>データ!Q6</f>
        <v>0</v>
      </c>
      <c r="AE10" s="47"/>
      <c r="AF10" s="47"/>
      <c r="AG10" s="47"/>
      <c r="AH10" s="47"/>
      <c r="AI10" s="47"/>
      <c r="AJ10" s="47"/>
      <c r="AK10" s="2"/>
      <c r="AL10" s="47">
        <f>データ!U6</f>
        <v>771884</v>
      </c>
      <c r="AM10" s="47"/>
      <c r="AN10" s="47"/>
      <c r="AO10" s="47"/>
      <c r="AP10" s="47"/>
      <c r="AQ10" s="47"/>
      <c r="AR10" s="47"/>
      <c r="AS10" s="47"/>
      <c r="AT10" s="43">
        <f>データ!V6</f>
        <v>90.98</v>
      </c>
      <c r="AU10" s="43"/>
      <c r="AV10" s="43"/>
      <c r="AW10" s="43"/>
      <c r="AX10" s="43"/>
      <c r="AY10" s="43"/>
      <c r="AZ10" s="43"/>
      <c r="BA10" s="43"/>
      <c r="BB10" s="43">
        <f>データ!W6</f>
        <v>8484.11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272035</v>
      </c>
      <c r="D6" s="31">
        <f t="shared" si="3"/>
        <v>46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大阪府　豊中市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E1</v>
      </c>
      <c r="M6" s="32" t="str">
        <f t="shared" si="3"/>
        <v>-</v>
      </c>
      <c r="N6" s="32" t="str">
        <f t="shared" si="3"/>
        <v>-</v>
      </c>
      <c r="O6" s="32">
        <f t="shared" si="3"/>
        <v>59.93</v>
      </c>
      <c r="P6" s="32">
        <f t="shared" si="3"/>
        <v>83.53</v>
      </c>
      <c r="Q6" s="32">
        <f t="shared" si="3"/>
        <v>0</v>
      </c>
      <c r="R6" s="32">
        <f t="shared" si="3"/>
        <v>401007</v>
      </c>
      <c r="S6" s="32">
        <f t="shared" si="3"/>
        <v>36.39</v>
      </c>
      <c r="T6" s="32">
        <f t="shared" si="3"/>
        <v>11019.7</v>
      </c>
      <c r="U6" s="32">
        <f t="shared" si="3"/>
        <v>771884</v>
      </c>
      <c r="V6" s="32">
        <f t="shared" si="3"/>
        <v>90.98</v>
      </c>
      <c r="W6" s="32">
        <f t="shared" si="3"/>
        <v>8484.11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3">
        <f t="shared" si="4"/>
        <v>107.94</v>
      </c>
      <c r="AD6" s="33">
        <f t="shared" si="4"/>
        <v>109.25</v>
      </c>
      <c r="AE6" s="33">
        <f t="shared" si="4"/>
        <v>100.8</v>
      </c>
      <c r="AF6" s="33">
        <f t="shared" si="4"/>
        <v>95.24</v>
      </c>
      <c r="AG6" s="33">
        <f t="shared" si="4"/>
        <v>101.19</v>
      </c>
      <c r="AH6" s="32" t="str">
        <f>IF(AH7="","",IF(AH7="-","【-】","【"&amp;SUBSTITUTE(TEXT(AH7,"#,##0.00"),"-","△")&amp;"】"))</f>
        <v>【101.19】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2">
        <f t="shared" si="5"/>
        <v>0</v>
      </c>
      <c r="AO6" s="32">
        <f t="shared" si="5"/>
        <v>0</v>
      </c>
      <c r="AP6" s="32">
        <f t="shared" si="5"/>
        <v>0</v>
      </c>
      <c r="AQ6" s="32">
        <f t="shared" si="5"/>
        <v>0</v>
      </c>
      <c r="AR6" s="32">
        <f t="shared" si="5"/>
        <v>0</v>
      </c>
      <c r="AS6" s="32" t="str">
        <f>IF(AS7="","",IF(AS7="-","【-】","【"&amp;SUBSTITUTE(TEXT(AS7,"#,##0.00"),"-","△")&amp;"】"))</f>
        <v>【0.00】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 t="str">
        <f t="shared" si="6"/>
        <v>-</v>
      </c>
      <c r="AY6" s="33">
        <f t="shared" si="6"/>
        <v>212.08</v>
      </c>
      <c r="AZ6" s="33">
        <f t="shared" si="6"/>
        <v>223.4</v>
      </c>
      <c r="BA6" s="33">
        <f t="shared" si="6"/>
        <v>223.67</v>
      </c>
      <c r="BB6" s="33">
        <f t="shared" si="6"/>
        <v>215.43</v>
      </c>
      <c r="BC6" s="33">
        <f t="shared" si="6"/>
        <v>124.27</v>
      </c>
      <c r="BD6" s="32" t="str">
        <f>IF(BD7="","",IF(BD7="-","【-】","【"&amp;SUBSTITUTE(TEXT(BD7,"#,##0.00"),"-","△")&amp;"】"))</f>
        <v>【124.27】</v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473.46</v>
      </c>
      <c r="BK6" s="33">
        <f t="shared" si="7"/>
        <v>484.53</v>
      </c>
      <c r="BL6" s="33">
        <f t="shared" si="7"/>
        <v>469.84</v>
      </c>
      <c r="BM6" s="33">
        <f t="shared" si="7"/>
        <v>438.59</v>
      </c>
      <c r="BN6" s="33">
        <f t="shared" si="7"/>
        <v>407.62</v>
      </c>
      <c r="BO6" s="32" t="str">
        <f>IF(BO7="","",IF(BO7="-","【-】","【"&amp;SUBSTITUTE(TEXT(BO7,"#,##0.00"),"-","△")&amp;"】"))</f>
        <v>【400.47】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25.73</v>
      </c>
      <c r="CB6" s="33">
        <f t="shared" ref="CB6:CJ6" si="9">IF(CB7="",NA(),CB7)</f>
        <v>26.7</v>
      </c>
      <c r="CC6" s="33">
        <f t="shared" si="9"/>
        <v>26.38</v>
      </c>
      <c r="CD6" s="33">
        <f t="shared" si="9"/>
        <v>26.81</v>
      </c>
      <c r="CE6" s="33">
        <f t="shared" si="9"/>
        <v>24.29</v>
      </c>
      <c r="CF6" s="33">
        <f t="shared" si="9"/>
        <v>61.3</v>
      </c>
      <c r="CG6" s="33">
        <f t="shared" si="9"/>
        <v>58.63</v>
      </c>
      <c r="CH6" s="33">
        <f t="shared" si="9"/>
        <v>62.17</v>
      </c>
      <c r="CI6" s="33">
        <f t="shared" si="9"/>
        <v>61.27</v>
      </c>
      <c r="CJ6" s="33">
        <f t="shared" si="9"/>
        <v>66.680000000000007</v>
      </c>
      <c r="CK6" s="32" t="str">
        <f>IF(CK7="","",IF(CK7="-","【-】","【"&amp;SUBSTITUTE(TEXT(CK7,"#,##0.00"),"-","△")&amp;"】"))</f>
        <v>【69.26】</v>
      </c>
      <c r="CL6" s="33">
        <f>IF(CL7="",NA(),CL7)</f>
        <v>66.33</v>
      </c>
      <c r="CM6" s="33">
        <f t="shared" ref="CM6:CU6" si="10">IF(CM7="",NA(),CM7)</f>
        <v>67.86</v>
      </c>
      <c r="CN6" s="33">
        <f t="shared" si="10"/>
        <v>68.89</v>
      </c>
      <c r="CO6" s="33">
        <f t="shared" si="10"/>
        <v>68.36</v>
      </c>
      <c r="CP6" s="33">
        <f t="shared" si="10"/>
        <v>69.84</v>
      </c>
      <c r="CQ6" s="33">
        <f t="shared" si="10"/>
        <v>65.599999999999994</v>
      </c>
      <c r="CR6" s="33">
        <f t="shared" si="10"/>
        <v>64.88</v>
      </c>
      <c r="CS6" s="33">
        <f t="shared" si="10"/>
        <v>71.87</v>
      </c>
      <c r="CT6" s="33">
        <f t="shared" si="10"/>
        <v>65.430000000000007</v>
      </c>
      <c r="CU6" s="33">
        <f t="shared" si="10"/>
        <v>64.930000000000007</v>
      </c>
      <c r="CV6" s="32" t="str">
        <f>IF(CV7="","",IF(CV7="-","【-】","【"&amp;SUBSTITUTE(TEXT(CV7,"#,##0.00"),"-","△")&amp;"】"))</f>
        <v>【64.78】</v>
      </c>
      <c r="CW6" s="33">
        <f>IF(CW7="",NA(),CW7)</f>
        <v>99.41</v>
      </c>
      <c r="CX6" s="33">
        <f t="shared" ref="CX6:DF6" si="11">IF(CX7="",NA(),CX7)</f>
        <v>99.45</v>
      </c>
      <c r="CY6" s="33">
        <f t="shared" si="11"/>
        <v>99.5</v>
      </c>
      <c r="CZ6" s="33">
        <f t="shared" si="11"/>
        <v>99.54</v>
      </c>
      <c r="DA6" s="33">
        <f t="shared" si="11"/>
        <v>99.56</v>
      </c>
      <c r="DB6" s="33">
        <f t="shared" si="11"/>
        <v>92.02</v>
      </c>
      <c r="DC6" s="33">
        <f t="shared" si="11"/>
        <v>92.42</v>
      </c>
      <c r="DD6" s="33">
        <f t="shared" si="11"/>
        <v>92.39</v>
      </c>
      <c r="DE6" s="33">
        <f t="shared" si="11"/>
        <v>92.51</v>
      </c>
      <c r="DF6" s="33">
        <f t="shared" si="11"/>
        <v>92.69</v>
      </c>
      <c r="DG6" s="32" t="str">
        <f>IF(DG7="","",IF(DG7="-","【-】","【"&amp;SUBSTITUTE(TEXT(DG7,"#,##0.00"),"-","△")&amp;"】"))</f>
        <v>【91.98】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 t="str">
        <f t="shared" si="12"/>
        <v>-</v>
      </c>
      <c r="DM6" s="33">
        <f t="shared" si="12"/>
        <v>6.79</v>
      </c>
      <c r="DN6" s="33">
        <f t="shared" si="12"/>
        <v>7.43</v>
      </c>
      <c r="DO6" s="33">
        <f t="shared" si="12"/>
        <v>7.98</v>
      </c>
      <c r="DP6" s="33">
        <f t="shared" si="12"/>
        <v>8.5399999999999991</v>
      </c>
      <c r="DQ6" s="33">
        <f t="shared" si="12"/>
        <v>38.700000000000003</v>
      </c>
      <c r="DR6" s="32" t="str">
        <f>IF(DR7="","",IF(DR7="-","【-】","【"&amp;SUBSTITUTE(TEXT(DR7,"#,##0.00"),"-","△")&amp;"】"))</f>
        <v>【38.70】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 t="str">
        <f t="shared" si="13"/>
        <v>-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>
        <f t="shared" si="14"/>
        <v>7.0000000000000007E-2</v>
      </c>
      <c r="EJ6" s="33">
        <f t="shared" si="14"/>
        <v>0.13</v>
      </c>
      <c r="EK6" s="33">
        <f t="shared" si="14"/>
        <v>0.13</v>
      </c>
      <c r="EL6" s="33">
        <f t="shared" si="14"/>
        <v>0.09</v>
      </c>
      <c r="EM6" s="33">
        <f t="shared" si="14"/>
        <v>0.12</v>
      </c>
      <c r="EN6" s="32" t="str">
        <f>IF(EN7="","",IF(EN7="-","【-】","【"&amp;SUBSTITUTE(TEXT(EN7,"#,##0.00"),"-","△")&amp;"】"))</f>
        <v>【0.11】</v>
      </c>
    </row>
    <row r="7" spans="1:147" s="34" customFormat="1">
      <c r="A7" s="26"/>
      <c r="B7" s="35">
        <v>2014</v>
      </c>
      <c r="C7" s="35">
        <v>272035</v>
      </c>
      <c r="D7" s="35">
        <v>46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101</v>
      </c>
      <c r="O7" s="36">
        <v>59.93</v>
      </c>
      <c r="P7" s="36">
        <v>83.53</v>
      </c>
      <c r="Q7" s="36">
        <v>0</v>
      </c>
      <c r="R7" s="36">
        <v>401007</v>
      </c>
      <c r="S7" s="36">
        <v>36.39</v>
      </c>
      <c r="T7" s="36">
        <v>11019.7</v>
      </c>
      <c r="U7" s="36">
        <v>771884</v>
      </c>
      <c r="V7" s="36">
        <v>90.98</v>
      </c>
      <c r="W7" s="36">
        <v>8484.11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>
        <v>107.94</v>
      </c>
      <c r="AD7" s="36">
        <v>109.25</v>
      </c>
      <c r="AE7" s="36">
        <v>100.8</v>
      </c>
      <c r="AF7" s="36">
        <v>95.24</v>
      </c>
      <c r="AG7" s="36">
        <v>101.19</v>
      </c>
      <c r="AH7" s="36">
        <v>101.19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 t="s">
        <v>101</v>
      </c>
      <c r="AY7" s="36">
        <v>212.08</v>
      </c>
      <c r="AZ7" s="36">
        <v>223.4</v>
      </c>
      <c r="BA7" s="36">
        <v>223.67</v>
      </c>
      <c r="BB7" s="36">
        <v>215.43</v>
      </c>
      <c r="BC7" s="36">
        <v>124.27</v>
      </c>
      <c r="BD7" s="36">
        <v>124.27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473.46</v>
      </c>
      <c r="BK7" s="36">
        <v>484.53</v>
      </c>
      <c r="BL7" s="36">
        <v>469.84</v>
      </c>
      <c r="BM7" s="36">
        <v>438.59</v>
      </c>
      <c r="BN7" s="36">
        <v>407.62</v>
      </c>
      <c r="BO7" s="36">
        <v>400.47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25.73</v>
      </c>
      <c r="CB7" s="36">
        <v>26.7</v>
      </c>
      <c r="CC7" s="36">
        <v>26.38</v>
      </c>
      <c r="CD7" s="36">
        <v>26.81</v>
      </c>
      <c r="CE7" s="36">
        <v>24.29</v>
      </c>
      <c r="CF7" s="36">
        <v>61.3</v>
      </c>
      <c r="CG7" s="36">
        <v>58.63</v>
      </c>
      <c r="CH7" s="36">
        <v>62.17</v>
      </c>
      <c r="CI7" s="36">
        <v>61.27</v>
      </c>
      <c r="CJ7" s="36">
        <v>66.680000000000007</v>
      </c>
      <c r="CK7" s="36">
        <v>69.260000000000005</v>
      </c>
      <c r="CL7" s="36">
        <v>66.33</v>
      </c>
      <c r="CM7" s="36">
        <v>67.86</v>
      </c>
      <c r="CN7" s="36">
        <v>68.89</v>
      </c>
      <c r="CO7" s="36">
        <v>68.36</v>
      </c>
      <c r="CP7" s="36">
        <v>69.84</v>
      </c>
      <c r="CQ7" s="36">
        <v>65.599999999999994</v>
      </c>
      <c r="CR7" s="36">
        <v>64.88</v>
      </c>
      <c r="CS7" s="36">
        <v>71.87</v>
      </c>
      <c r="CT7" s="36">
        <v>65.430000000000007</v>
      </c>
      <c r="CU7" s="36">
        <v>64.930000000000007</v>
      </c>
      <c r="CV7" s="36">
        <v>64.78</v>
      </c>
      <c r="CW7" s="36">
        <v>99.41</v>
      </c>
      <c r="CX7" s="36">
        <v>99.45</v>
      </c>
      <c r="CY7" s="36">
        <v>99.5</v>
      </c>
      <c r="CZ7" s="36">
        <v>99.54</v>
      </c>
      <c r="DA7" s="36">
        <v>99.56</v>
      </c>
      <c r="DB7" s="36">
        <v>92.02</v>
      </c>
      <c r="DC7" s="36">
        <v>92.42</v>
      </c>
      <c r="DD7" s="36">
        <v>92.39</v>
      </c>
      <c r="DE7" s="36">
        <v>92.51</v>
      </c>
      <c r="DF7" s="36">
        <v>92.69</v>
      </c>
      <c r="DG7" s="36">
        <v>91.98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 t="s">
        <v>101</v>
      </c>
      <c r="DM7" s="36">
        <v>6.79</v>
      </c>
      <c r="DN7" s="36">
        <v>7.43</v>
      </c>
      <c r="DO7" s="36">
        <v>7.98</v>
      </c>
      <c r="DP7" s="36">
        <v>8.5399999999999991</v>
      </c>
      <c r="DQ7" s="36">
        <v>38.700000000000003</v>
      </c>
      <c r="DR7" s="36">
        <v>38.700000000000003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 t="s">
        <v>101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>
        <v>7.0000000000000007E-2</v>
      </c>
      <c r="EJ7" s="36">
        <v>0.13</v>
      </c>
      <c r="EK7" s="36">
        <v>0.13</v>
      </c>
      <c r="EL7" s="36">
        <v>0.09</v>
      </c>
      <c r="EM7" s="36">
        <v>0.12</v>
      </c>
      <c r="EN7" s="36">
        <v>0.11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2016-02-12T01:41:21Z</cp:lastPrinted>
  <dcterms:created xsi:type="dcterms:W3CDTF">2016-02-03T07:46:08Z</dcterms:created>
  <dcterms:modified xsi:type="dcterms:W3CDTF">2016-02-23T04:22:00Z</dcterms:modified>
  <cp:category/>
</cp:coreProperties>
</file>