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<sst xmlns="http://schemas.openxmlformats.org/spreadsheetml/2006/main" count="217" uniqueCount="107">
  <si>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</si>
  <si>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</si>
  <si>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</si>
  <si>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</si>
  <si>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</si>
  <si>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</si>
  <si>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</si>
  <si>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</si>
  <si>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</si>
  <si>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</si>
  <si>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</si>
  <si>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</si>
  <si>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</si>
  <si>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</si>
  <si>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</si>
  <si>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</si>
  <si>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</si>
  <si>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</si>
  <si>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</si>
  <si>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</si>
  <si>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</si>
  <si>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</si>
  <si>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</si>
  <si>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</si>
  <si>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</si>
  <si>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</si>
  <si>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</si>
  <si>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</si>
  <si>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</si>
  <si>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</si>
  <si>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</si>
  <si>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</si>
  <si>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</si>
  <si>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</si>
  <si>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</si>
  <si>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</si>
  <si>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</si>
  <si>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</si>
  <si>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</si>
  <si>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</si>
  <si>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</si>
  <si>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</si>
  <si>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</si>
  <si>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</si>
  <si>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</si>
  <si>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</si>
  <si>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</si>
  <si>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</si>
  <si>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</si>
  <si>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</si>
  <si>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</si>
  <si>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</si>
  <si>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</si>
  <si>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</si>
  <si>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</si>
  <si>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</si>
  <si>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</si>
  <si>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</si>
  <si>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</si>
  <si>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</si>
  <si>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</si>
  <si>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</si>
  <si>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</si>
  <si>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</si>
  <si>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</si>
  <si>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</si>
  <si>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</si>
  <si>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</si>
  <si>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</si>
  <si>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</si>
  <si>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</si>
  <si>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</si>
  <si>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</si>
  <si>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</si>
  <si>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</si>
  <si>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</si>
  <si>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</si>
  <si>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</si>
  <si>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</si>
  <si>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</si>
  <si>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</si>
  <si>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</si>
  <si>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</si>
  <si>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</si>
  <si>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</si>
  <si>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</si>
  <si>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</si>
  <si>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</si>
  <si>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</si>
  <si>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</si>
  <si>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</si>
  <si>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</si>
  <si>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</si>
  <si>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岸和田市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</si>
  <si>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</si>
  <si>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</si>
  <si>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</si>
  <si>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</si>
  <si>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</si>
  <si>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</si>
  <si>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</si>
  <si>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</si>
  <si>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</si>
  <si>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</si>
  <si>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水道管路の更新に取り組んでいるところであるが、昭和40年代に集中的に整備した水道管路が、順次耐用年数の40年を経過し、老朽化した管路の割合が増えつつあり、管路経年化率が年々増加している。市内全域には700kmを超える管路があるため、優先順位をつけて長期計画に基づいて、その更新及び耐震化に取り組んでいるが、管路更新率で見るとその割合は小幅にとどまっている。
　有形固定資産減価償却率が26年度に大幅に上昇しているが、これは地方公営企業の会計制度改正の影響によるものである。</t>
    <rPh sb="1" eb="3">
      <t>キンネン</t>
    </rPh>
    <rPh sb="3" eb="5">
      <t>スイドウ</t>
    </rPh>
    <rPh sb="5" eb="7">
      <t>カンロ</t>
    </rPh>
    <rPh sb="8" eb="10">
      <t>コウシン</t>
    </rPh>
    <rPh sb="11" eb="12">
      <t>ト</t>
    </rPh>
    <rPh sb="13" eb="14">
      <t>ク</t>
    </rPh>
    <rPh sb="26" eb="28">
      <t>ショウワ</t>
    </rPh>
    <rPh sb="30" eb="32">
      <t>ネンダイ</t>
    </rPh>
    <rPh sb="33" eb="36">
      <t>シュウチュウテキ</t>
    </rPh>
    <rPh sb="37" eb="39">
      <t>セイビ</t>
    </rPh>
    <rPh sb="41" eb="43">
      <t>スイドウ</t>
    </rPh>
    <rPh sb="43" eb="45">
      <t>カンロ</t>
    </rPh>
    <rPh sb="47" eb="49">
      <t>ジュンジ</t>
    </rPh>
    <rPh sb="49" eb="51">
      <t>タイヨウ</t>
    </rPh>
    <rPh sb="51" eb="53">
      <t>ネンスウ</t>
    </rPh>
    <rPh sb="56" eb="57">
      <t>ネン</t>
    </rPh>
    <rPh sb="58" eb="60">
      <t>ケイカ</t>
    </rPh>
    <rPh sb="62" eb="65">
      <t>ロウキュウカ</t>
    </rPh>
    <rPh sb="67" eb="69">
      <t>カンロ</t>
    </rPh>
    <rPh sb="70" eb="72">
      <t>ワリアイ</t>
    </rPh>
    <rPh sb="73" eb="74">
      <t>フ</t>
    </rPh>
    <rPh sb="80" eb="82">
      <t>カンロ</t>
    </rPh>
    <rPh sb="82" eb="85">
      <t>ケイネンカ</t>
    </rPh>
    <rPh sb="85" eb="86">
      <t>リツ</t>
    </rPh>
    <rPh sb="87" eb="89">
      <t>ネンネン</t>
    </rPh>
    <rPh sb="89" eb="91">
      <t>ゾウカ</t>
    </rPh>
    <rPh sb="96" eb="97">
      <t>シ</t>
    </rPh>
    <rPh sb="97" eb="98">
      <t>ナイ</t>
    </rPh>
    <rPh sb="98" eb="100">
      <t>ゼンイキ</t>
    </rPh>
    <rPh sb="108" eb="109">
      <t>コ</t>
    </rPh>
    <rPh sb="111" eb="113">
      <t>カンロ</t>
    </rPh>
    <rPh sb="119" eb="121">
      <t>ユウセン</t>
    </rPh>
    <rPh sb="121" eb="123">
      <t>ジュンイ</t>
    </rPh>
    <rPh sb="127" eb="129">
      <t>チョウキ</t>
    </rPh>
    <rPh sb="129" eb="131">
      <t>ケイカク</t>
    </rPh>
    <rPh sb="132" eb="133">
      <t>モト</t>
    </rPh>
    <rPh sb="139" eb="141">
      <t>コウシン</t>
    </rPh>
    <rPh sb="141" eb="142">
      <t>オヨ</t>
    </rPh>
    <rPh sb="143" eb="146">
      <t>タイシンカ</t>
    </rPh>
    <rPh sb="147" eb="148">
      <t>ト</t>
    </rPh>
    <rPh sb="149" eb="150">
      <t>ク</t>
    </rPh>
    <rPh sb="162" eb="163">
      <t>ミ</t>
    </rPh>
    <rPh sb="167" eb="169">
      <t>ワリアイ</t>
    </rPh>
    <rPh sb="170" eb="172">
      <t>コハバ</t>
    </rPh>
    <rPh sb="183" eb="185">
      <t>ユウケイ</t>
    </rPh>
    <rPh sb="185" eb="187">
      <t>コテイ</t>
    </rPh>
    <rPh sb="187" eb="189">
      <t>シサン</t>
    </rPh>
    <rPh sb="189" eb="191">
      <t>ゲンカ</t>
    </rPh>
    <rPh sb="191" eb="193">
      <t>ショウキャク</t>
    </rPh>
    <rPh sb="193" eb="194">
      <t>リツ</t>
    </rPh>
    <rPh sb="197" eb="199">
      <t>ネンド</t>
    </rPh>
    <rPh sb="200" eb="202">
      <t>オオハバ</t>
    </rPh>
    <rPh sb="203" eb="205">
      <t>ジョウショウ</t>
    </rPh>
    <rPh sb="214" eb="216">
      <t>チホウ</t>
    </rPh>
    <rPh sb="216" eb="218">
      <t>コウエイ</t>
    </rPh>
    <rPh sb="218" eb="220">
      <t>キギョウ</t>
    </rPh>
    <rPh sb="221" eb="223">
      <t>カイケイ</t>
    </rPh>
    <rPh sb="223" eb="225">
      <t>セイド</t>
    </rPh>
    <rPh sb="225" eb="227">
      <t>カイセイ</t>
    </rPh>
    <rPh sb="228" eb="230">
      <t>エイキョウ</t>
    </rPh>
    <phoneticPr fontId="4"/>
  </si>
  <si>
    <t>　人口減少及び水需要の減少に伴い料金収入が落ち込む中で、老朽化が進む施設を更新するための財源確保が課題となっている。
　28年度から30年度の間で、既存の施設更新計画の見直しを行い、その中で将来の水需要を踏まえつつ、規模の縮小も視野に入れた水道施設の再編成を検討するとともに、費用と財源のバランスを取ることにより、水道事業として安定した経営を継続していくための計画に置き換えていく予定である。</t>
    <rPh sb="1" eb="3">
      <t>ジンコウ</t>
    </rPh>
    <rPh sb="3" eb="5">
      <t>ゲンショウ</t>
    </rPh>
    <rPh sb="5" eb="6">
      <t>オヨ</t>
    </rPh>
    <rPh sb="7" eb="8">
      <t>ミズ</t>
    </rPh>
    <rPh sb="8" eb="10">
      <t>ジュヨウ</t>
    </rPh>
    <rPh sb="11" eb="13">
      <t>ゲンショウ</t>
    </rPh>
    <rPh sb="14" eb="15">
      <t>トモナ</t>
    </rPh>
    <rPh sb="16" eb="18">
      <t>リョウキン</t>
    </rPh>
    <rPh sb="18" eb="20">
      <t>シュウニュウ</t>
    </rPh>
    <rPh sb="21" eb="22">
      <t>オ</t>
    </rPh>
    <rPh sb="23" eb="24">
      <t>コ</t>
    </rPh>
    <rPh sb="25" eb="26">
      <t>ナカ</t>
    </rPh>
    <rPh sb="28" eb="31">
      <t>ロウキュウカ</t>
    </rPh>
    <rPh sb="32" eb="33">
      <t>スス</t>
    </rPh>
    <rPh sb="34" eb="36">
      <t>シセツ</t>
    </rPh>
    <rPh sb="37" eb="39">
      <t>コウシン</t>
    </rPh>
    <rPh sb="44" eb="46">
      <t>ザイゲン</t>
    </rPh>
    <rPh sb="46" eb="48">
      <t>カクホ</t>
    </rPh>
    <rPh sb="49" eb="51">
      <t>カダイ</t>
    </rPh>
    <rPh sb="62" eb="64">
      <t>ネンド</t>
    </rPh>
    <rPh sb="68" eb="70">
      <t>ネンド</t>
    </rPh>
    <rPh sb="71" eb="72">
      <t>アイダ</t>
    </rPh>
    <rPh sb="74" eb="76">
      <t>キゾン</t>
    </rPh>
    <rPh sb="77" eb="79">
      <t>シセツ</t>
    </rPh>
    <rPh sb="79" eb="81">
      <t>コウシン</t>
    </rPh>
    <rPh sb="81" eb="83">
      <t>ケイカク</t>
    </rPh>
    <rPh sb="84" eb="86">
      <t>ミナオ</t>
    </rPh>
    <rPh sb="88" eb="89">
      <t>オコナ</t>
    </rPh>
    <rPh sb="93" eb="94">
      <t>ナカ</t>
    </rPh>
    <rPh sb="95" eb="97">
      <t>ショウライ</t>
    </rPh>
    <rPh sb="98" eb="99">
      <t>ミズ</t>
    </rPh>
    <rPh sb="99" eb="101">
      <t>ジュヨウ</t>
    </rPh>
    <rPh sb="102" eb="103">
      <t>フ</t>
    </rPh>
    <rPh sb="108" eb="110">
      <t>キボ</t>
    </rPh>
    <rPh sb="111" eb="113">
      <t>シュクショウ</t>
    </rPh>
    <rPh sb="114" eb="116">
      <t>シヤ</t>
    </rPh>
    <rPh sb="117" eb="118">
      <t>イ</t>
    </rPh>
    <rPh sb="120" eb="122">
      <t>スイドウ</t>
    </rPh>
    <rPh sb="122" eb="124">
      <t>シセツ</t>
    </rPh>
    <rPh sb="125" eb="128">
      <t>サイヘンセイ</t>
    </rPh>
    <rPh sb="129" eb="131">
      <t>ケントウ</t>
    </rPh>
    <rPh sb="138" eb="140">
      <t>ヒヨウ</t>
    </rPh>
    <rPh sb="141" eb="143">
      <t>ザイゲン</t>
    </rPh>
    <rPh sb="149" eb="150">
      <t>ト</t>
    </rPh>
    <rPh sb="157" eb="159">
      <t>スイドウ</t>
    </rPh>
    <rPh sb="159" eb="161">
      <t>ジギョウ</t>
    </rPh>
    <rPh sb="164" eb="166">
      <t>アンテイ</t>
    </rPh>
    <rPh sb="168" eb="170">
      <t>ケイエイ</t>
    </rPh>
    <rPh sb="171" eb="173">
      <t>ケイゾク</t>
    </rPh>
    <rPh sb="180" eb="182">
      <t>ケイカク</t>
    </rPh>
    <rPh sb="183" eb="184">
      <t>オ</t>
    </rPh>
    <rPh sb="185" eb="186">
      <t>カ</t>
    </rPh>
    <rPh sb="190" eb="192">
      <t>ヨテイ</t>
    </rPh>
    <phoneticPr fontId="4"/>
  </si>
  <si>
    <t>　人口減少及び１人当たりの使用水量の減少により料金収入の減少が続いている。
　一方、職員数の削減や高利の企業債を低利のものへ借換えを行うなど、費用削減の取り組みを行った結果、経常収支比率は100％を超え、黒字を確保できている。
　また、費用削減等の効果は、料金回収率の上昇及び給水原価の削減にもつながっている。
　流動比率は、地方公営企業の会計制度改正の影響により、26年度に大幅に減少しているが、支払能力は十分確保している状況である。
　水道事業は、供用開始後長期間が経っており、施設の老朽化が進んでいる。近年これら施設の更新に取り組んでいるため、その財源として借り入れた企業債の残高が24年度から増加に転じている。このことから、企業債残高対給水収益比率の増加につながっている。
　料金収入の減少が続く厳しい状況の中、収入を確保するため、漏水調査や管路の修繕等の取り組みにより、有収率は、徐々にではあるが改善傾向が続いている。</t>
    <rPh sb="1" eb="3">
      <t>ジンコウ</t>
    </rPh>
    <rPh sb="3" eb="5">
      <t>ゲンショウ</t>
    </rPh>
    <rPh sb="5" eb="6">
      <t>オヨ</t>
    </rPh>
    <rPh sb="8" eb="9">
      <t>ニン</t>
    </rPh>
    <rPh sb="9" eb="10">
      <t>ア</t>
    </rPh>
    <rPh sb="13" eb="15">
      <t>シヨウ</t>
    </rPh>
    <rPh sb="15" eb="17">
      <t>スイリョウ</t>
    </rPh>
    <rPh sb="18" eb="20">
      <t>ゲンショウ</t>
    </rPh>
    <rPh sb="23" eb="25">
      <t>リョウキン</t>
    </rPh>
    <rPh sb="25" eb="27">
      <t>シュウニュウ</t>
    </rPh>
    <rPh sb="28" eb="30">
      <t>ゲンショウ</t>
    </rPh>
    <rPh sb="31" eb="32">
      <t>ツヅ</t>
    </rPh>
    <rPh sb="39" eb="41">
      <t>イッポウ</t>
    </rPh>
    <rPh sb="42" eb="45">
      <t>ショクインスウ</t>
    </rPh>
    <rPh sb="46" eb="48">
      <t>サクゲン</t>
    </rPh>
    <rPh sb="49" eb="51">
      <t>コウリ</t>
    </rPh>
    <rPh sb="52" eb="54">
      <t>キギョウ</t>
    </rPh>
    <rPh sb="54" eb="55">
      <t>サイ</t>
    </rPh>
    <rPh sb="56" eb="58">
      <t>テイリ</t>
    </rPh>
    <rPh sb="66" eb="67">
      <t>オコナ</t>
    </rPh>
    <rPh sb="71" eb="73">
      <t>ヒヨウ</t>
    </rPh>
    <rPh sb="73" eb="75">
      <t>サクゲン</t>
    </rPh>
    <rPh sb="76" eb="77">
      <t>ト</t>
    </rPh>
    <rPh sb="78" eb="79">
      <t>ク</t>
    </rPh>
    <rPh sb="81" eb="82">
      <t>オコナ</t>
    </rPh>
    <rPh sb="84" eb="86">
      <t>ケッカ</t>
    </rPh>
    <rPh sb="87" eb="89">
      <t>ケイジョウ</t>
    </rPh>
    <rPh sb="89" eb="91">
      <t>シュウシ</t>
    </rPh>
    <rPh sb="91" eb="93">
      <t>ヒリツ</t>
    </rPh>
    <rPh sb="102" eb="104">
      <t>クロジ</t>
    </rPh>
    <rPh sb="105" eb="107">
      <t>カクホ</t>
    </rPh>
    <rPh sb="118" eb="120">
      <t>ヒヨウ</t>
    </rPh>
    <rPh sb="120" eb="122">
      <t>サクゲン</t>
    </rPh>
    <rPh sb="122" eb="123">
      <t>トウ</t>
    </rPh>
    <rPh sb="124" eb="126">
      <t>コウカ</t>
    </rPh>
    <rPh sb="128" eb="130">
      <t>リョウキン</t>
    </rPh>
    <rPh sb="130" eb="132">
      <t>カイシュウ</t>
    </rPh>
    <rPh sb="132" eb="133">
      <t>リツ</t>
    </rPh>
    <rPh sb="134" eb="136">
      <t>ジョウショウ</t>
    </rPh>
    <rPh sb="136" eb="137">
      <t>オヨ</t>
    </rPh>
    <rPh sb="138" eb="140">
      <t>キュウスイ</t>
    </rPh>
    <rPh sb="140" eb="142">
      <t>ゲンカ</t>
    </rPh>
    <rPh sb="143" eb="145">
      <t>サクゲン</t>
    </rPh>
    <rPh sb="157" eb="159">
      <t>リュウドウ</t>
    </rPh>
    <rPh sb="159" eb="161">
      <t>ヒリツ</t>
    </rPh>
    <rPh sb="188" eb="190">
      <t>オオハバ</t>
    </rPh>
    <rPh sb="191" eb="193">
      <t>ゲンショウ</t>
    </rPh>
    <rPh sb="199" eb="201">
      <t>シハライ</t>
    </rPh>
    <rPh sb="201" eb="203">
      <t>ノウリョク</t>
    </rPh>
    <rPh sb="204" eb="206">
      <t>ジュウブン</t>
    </rPh>
    <rPh sb="206" eb="208">
      <t>カクホ</t>
    </rPh>
    <rPh sb="212" eb="214">
      <t>ジョウキョウ</t>
    </rPh>
    <rPh sb="220" eb="222">
      <t>スイドウ</t>
    </rPh>
    <rPh sb="222" eb="224">
      <t>ジギョウ</t>
    </rPh>
    <rPh sb="226" eb="228">
      <t>キョウヨウ</t>
    </rPh>
    <rPh sb="228" eb="231">
      <t>カイシゴ</t>
    </rPh>
    <rPh sb="231" eb="234">
      <t>チョウキカン</t>
    </rPh>
    <rPh sb="235" eb="236">
      <t>タ</t>
    </rPh>
    <rPh sb="241" eb="243">
      <t>シセツ</t>
    </rPh>
    <rPh sb="244" eb="247">
      <t>ロウキュウカ</t>
    </rPh>
    <rPh sb="248" eb="249">
      <t>スス</t>
    </rPh>
    <rPh sb="254" eb="256">
      <t>キンネン</t>
    </rPh>
    <rPh sb="259" eb="261">
      <t>シセツ</t>
    </rPh>
    <rPh sb="262" eb="264">
      <t>コウシン</t>
    </rPh>
    <rPh sb="265" eb="266">
      <t>ト</t>
    </rPh>
    <rPh sb="267" eb="268">
      <t>ク</t>
    </rPh>
    <rPh sb="277" eb="279">
      <t>ザイゲン</t>
    </rPh>
    <rPh sb="282" eb="283">
      <t>カ</t>
    </rPh>
    <rPh sb="284" eb="285">
      <t>イ</t>
    </rPh>
    <rPh sb="287" eb="289">
      <t>キギョウ</t>
    </rPh>
    <rPh sb="289" eb="290">
      <t>サイ</t>
    </rPh>
    <rPh sb="291" eb="293">
      <t>ザンダカ</t>
    </rPh>
    <rPh sb="296" eb="298">
      <t>ネンド</t>
    </rPh>
    <rPh sb="300" eb="302">
      <t>ゾウカ</t>
    </rPh>
    <rPh sb="303" eb="304">
      <t>テン</t>
    </rPh>
    <rPh sb="316" eb="318">
      <t>キギョウ</t>
    </rPh>
    <rPh sb="318" eb="319">
      <t>サイ</t>
    </rPh>
    <rPh sb="319" eb="321">
      <t>ザンダカ</t>
    </rPh>
    <rPh sb="321" eb="322">
      <t>タイ</t>
    </rPh>
    <rPh sb="322" eb="324">
      <t>キュウスイ</t>
    </rPh>
    <rPh sb="324" eb="326">
      <t>シュウエキ</t>
    </rPh>
    <rPh sb="326" eb="328">
      <t>ヒリツ</t>
    </rPh>
    <rPh sb="329" eb="331">
      <t>ゾウカ</t>
    </rPh>
    <rPh sb="342" eb="344">
      <t>リョウキン</t>
    </rPh>
    <rPh sb="344" eb="346">
      <t>シュウニュウ</t>
    </rPh>
    <rPh sb="347" eb="349">
      <t>ゲンショウ</t>
    </rPh>
    <rPh sb="350" eb="351">
      <t>ツヅ</t>
    </rPh>
    <rPh sb="352" eb="353">
      <t>キビ</t>
    </rPh>
    <rPh sb="355" eb="357">
      <t>ジョウキョウ</t>
    </rPh>
    <rPh sb="358" eb="359">
      <t>ナカ</t>
    </rPh>
    <rPh sb="360" eb="362">
      <t>シュウニュウ</t>
    </rPh>
    <rPh sb="363" eb="365">
      <t>カクホ</t>
    </rPh>
    <rPh sb="370" eb="372">
      <t>ロウスイ</t>
    </rPh>
    <rPh sb="372" eb="374">
      <t>チョウサ</t>
    </rPh>
    <rPh sb="375" eb="377">
      <t>カンロ</t>
    </rPh>
    <rPh sb="378" eb="380">
      <t>シュウゼン</t>
    </rPh>
    <rPh sb="380" eb="381">
      <t>トウ</t>
    </rPh>
    <rPh sb="382" eb="383">
      <t>ト</t>
    </rPh>
    <rPh sb="384" eb="385">
      <t>ク</t>
    </rPh>
    <rPh sb="390" eb="392">
      <t>ユウシュウ</t>
    </rPh>
    <rPh sb="392" eb="393">
      <t>リツ</t>
    </rPh>
    <rPh sb="395" eb="397">
      <t>ジョジョ</t>
    </rPh>
    <rPh sb="403" eb="405">
      <t>カイゼン</t>
    </rPh>
    <rPh sb="405" eb="407">
      <t>ケイコウ</t>
    </rPh>
    <rPh sb="408" eb="409">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</si>
</sst>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0.25</c:v>
                </c:pt>
                <c:pt idx="1">
                  <c:v>0.64</c:v>
                </c:pt>
                <c:pt idx="2">
                  <c:v>0.6</c:v>
                </c:pt>
                <c:pt idx="3">
                  <c:v>0.5</c:v>
                </c:pt>
                <c:pt idx="4">
                  <c:v>0.69</c:v>
                </c:pt>
              </c:numCache>
            </c:numRef>
          </c:val>
        </c:ser>
        <c:dLbls>
          <c:showLegendKey val="0"/>
          <c:showVal val="0"/>
          <c:showCatName val="0"/>
          <c:showSerName val="0"/>
          <c:showPercent val="0"/>
          <c:showBubbleSize val="0"/>
        </c:dLbls>
        <c:gapWidth val="150"/>
        <c:axId val="31683328"/>
        <c:axId val="316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31683328"/>
        <c:axId val="31685248"/>
      </c:lineChart>
      <c:dateAx>
        <c:axId val="31683328"/>
        <c:scaling>
          <c:orientation val="minMax"/>
        </c:scaling>
        <c:delete val="1"/>
        <c:axPos val="b"/>
        <c:numFmt formatCode="ge" sourceLinked="1"/>
        <c:majorTickMark val="none"/>
        <c:minorTickMark val="none"/>
        <c:tickLblPos val="none"/>
        <c:crossAx val="31685248"/>
        <c:crosses val="autoZero"/>
        <c:auto val="1"/>
        <c:lblOffset val="100"/>
        <c:baseTimeUnit val="years"/>
      </c:dateAx>
      <c:valAx>
        <c:axId val="316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65.08</c:v>
                </c:pt>
                <c:pt idx="1">
                  <c:v>64</c:v>
                </c:pt>
                <c:pt idx="2">
                  <c:v>62.72</c:v>
                </c:pt>
                <c:pt idx="3">
                  <c:v>61.94</c:v>
                </c:pt>
                <c:pt idx="4">
                  <c:v>60.78</c:v>
                </c:pt>
              </c:numCache>
            </c:numRef>
          </c:val>
        </c:ser>
        <c:dLbls>
          <c:showLegendKey val="0"/>
          <c:showVal val="0"/>
          <c:showCatName val="0"/>
          <c:showSerName val="0"/>
          <c:showPercent val="0"/>
          <c:showBubbleSize val="0"/>
        </c:dLbls>
        <c:gapWidth val="150"/>
        <c:axId val="94422528"/>
        <c:axId val="944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94422528"/>
        <c:axId val="94424448"/>
      </c:lineChart>
      <c:dateAx>
        <c:axId val="94422528"/>
        <c:scaling>
          <c:orientation val="minMax"/>
        </c:scaling>
        <c:delete val="1"/>
        <c:axPos val="b"/>
        <c:numFmt formatCode="ge" sourceLinked="1"/>
        <c:majorTickMark val="none"/>
        <c:minorTickMark val="none"/>
        <c:tickLblPos val="none"/>
        <c:crossAx val="94424448"/>
        <c:crosses val="autoZero"/>
        <c:auto val="1"/>
        <c:lblOffset val="100"/>
        <c:baseTimeUnit val="years"/>
      </c:dateAx>
      <c:valAx>
        <c:axId val="944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93.43</c:v>
                </c:pt>
                <c:pt idx="1">
                  <c:v>93.46</c:v>
                </c:pt>
                <c:pt idx="2">
                  <c:v>94.58</c:v>
                </c:pt>
                <c:pt idx="3">
                  <c:v>94.89</c:v>
                </c:pt>
                <c:pt idx="4">
                  <c:v>95</c:v>
                </c:pt>
              </c:numCache>
            </c:numRef>
          </c:val>
        </c:ser>
        <c:dLbls>
          <c:showLegendKey val="0"/>
          <c:showVal val="0"/>
          <c:showCatName val="0"/>
          <c:showSerName val="0"/>
          <c:showPercent val="0"/>
          <c:showBubbleSize val="0"/>
        </c:dLbls>
        <c:gapWidth val="150"/>
        <c:axId val="94471296"/>
        <c:axId val="944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94471296"/>
        <c:axId val="94473216"/>
      </c:lineChart>
      <c:dateAx>
        <c:axId val="94471296"/>
        <c:scaling>
          <c:orientation val="minMax"/>
        </c:scaling>
        <c:delete val="1"/>
        <c:axPos val="b"/>
        <c:numFmt formatCode="ge" sourceLinked="1"/>
        <c:majorTickMark val="none"/>
        <c:minorTickMark val="none"/>
        <c:tickLblPos val="none"/>
        <c:crossAx val="94473216"/>
        <c:crosses val="autoZero"/>
        <c:auto val="1"/>
        <c:lblOffset val="100"/>
        <c:baseTimeUnit val="years"/>
      </c:dateAx>
      <c:valAx>
        <c:axId val="944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103.89</c:v>
                </c:pt>
                <c:pt idx="1">
                  <c:v>102.81</c:v>
                </c:pt>
                <c:pt idx="2">
                  <c:v>103.48</c:v>
                </c:pt>
                <c:pt idx="3">
                  <c:v>107.79</c:v>
                </c:pt>
                <c:pt idx="4">
                  <c:v>106.76</c:v>
                </c:pt>
              </c:numCache>
            </c:numRef>
          </c:val>
        </c:ser>
        <c:dLbls>
          <c:showLegendKey val="0"/>
          <c:showVal val="0"/>
          <c:showCatName val="0"/>
          <c:showSerName val="0"/>
          <c:showPercent val="0"/>
          <c:showBubbleSize val="0"/>
        </c:dLbls>
        <c:gapWidth val="150"/>
        <c:axId val="100324480"/>
        <c:axId val="1003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100324480"/>
        <c:axId val="100384128"/>
      </c:lineChart>
      <c:dateAx>
        <c:axId val="100324480"/>
        <c:scaling>
          <c:orientation val="minMax"/>
        </c:scaling>
        <c:delete val="1"/>
        <c:axPos val="b"/>
        <c:numFmt formatCode="ge" sourceLinked="1"/>
        <c:majorTickMark val="none"/>
        <c:minorTickMark val="none"/>
        <c:tickLblPos val="none"/>
        <c:crossAx val="100384128"/>
        <c:crosses val="autoZero"/>
        <c:auto val="1"/>
        <c:lblOffset val="100"/>
        <c:baseTimeUnit val="years"/>
      </c:dateAx>
      <c:valAx>
        <c:axId val="10038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44.08</c:v>
                </c:pt>
                <c:pt idx="1">
                  <c:v>44.83</c:v>
                </c:pt>
                <c:pt idx="2">
                  <c:v>45.3</c:v>
                </c:pt>
                <c:pt idx="3">
                  <c:v>45.93</c:v>
                </c:pt>
                <c:pt idx="4">
                  <c:v>51.5</c:v>
                </c:pt>
              </c:numCache>
            </c:numRef>
          </c:val>
        </c:ser>
        <c:dLbls>
          <c:showLegendKey val="0"/>
          <c:showVal val="0"/>
          <c:showCatName val="0"/>
          <c:showSerName val="0"/>
          <c:showPercent val="0"/>
          <c:showBubbleSize val="0"/>
        </c:dLbls>
        <c:gapWidth val="150"/>
        <c:axId val="117342592"/>
        <c:axId val="1173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117342592"/>
        <c:axId val="117344896"/>
      </c:lineChart>
      <c:dateAx>
        <c:axId val="117342592"/>
        <c:scaling>
          <c:orientation val="minMax"/>
        </c:scaling>
        <c:delete val="1"/>
        <c:axPos val="b"/>
        <c:numFmt formatCode="ge" sourceLinked="1"/>
        <c:majorTickMark val="none"/>
        <c:minorTickMark val="none"/>
        <c:tickLblPos val="none"/>
        <c:crossAx val="117344896"/>
        <c:crosses val="autoZero"/>
        <c:auto val="1"/>
        <c:lblOffset val="100"/>
        <c:baseTimeUnit val="years"/>
      </c:dateAx>
      <c:valAx>
        <c:axId val="1173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16.47</c:v>
                </c:pt>
                <c:pt idx="1">
                  <c:v>18.260000000000002</c:v>
                </c:pt>
                <c:pt idx="2">
                  <c:v>19.7</c:v>
                </c:pt>
                <c:pt idx="3">
                  <c:v>21.94</c:v>
                </c:pt>
                <c:pt idx="4">
                  <c:v>23.51</c:v>
                </c:pt>
              </c:numCache>
            </c:numRef>
          </c:val>
        </c:ser>
        <c:dLbls>
          <c:showLegendKey val="0"/>
          <c:showVal val="0"/>
          <c:showCatName val="0"/>
          <c:showSerName val="0"/>
          <c:showPercent val="0"/>
          <c:showBubbleSize val="0"/>
        </c:dLbls>
        <c:gapWidth val="150"/>
        <c:axId val="91901952"/>
        <c:axId val="9190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91901952"/>
        <c:axId val="91903872"/>
      </c:lineChart>
      <c:dateAx>
        <c:axId val="91901952"/>
        <c:scaling>
          <c:orientation val="minMax"/>
        </c:scaling>
        <c:delete val="1"/>
        <c:axPos val="b"/>
        <c:numFmt formatCode="ge" sourceLinked="1"/>
        <c:majorTickMark val="none"/>
        <c:minorTickMark val="none"/>
        <c:tickLblPos val="none"/>
        <c:crossAx val="91903872"/>
        <c:crosses val="autoZero"/>
        <c:auto val="1"/>
        <c:lblOffset val="100"/>
        <c:baseTimeUnit val="years"/>
      </c:dateAx>
      <c:valAx>
        <c:axId val="919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925888"/>
        <c:axId val="919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91925888"/>
        <c:axId val="91936256"/>
      </c:lineChart>
      <c:dateAx>
        <c:axId val="91925888"/>
        <c:scaling>
          <c:orientation val="minMax"/>
        </c:scaling>
        <c:delete val="1"/>
        <c:axPos val="b"/>
        <c:numFmt formatCode="ge" sourceLinked="1"/>
        <c:majorTickMark val="none"/>
        <c:minorTickMark val="none"/>
        <c:tickLblPos val="none"/>
        <c:crossAx val="91936256"/>
        <c:crosses val="autoZero"/>
        <c:auto val="1"/>
        <c:lblOffset val="100"/>
        <c:baseTimeUnit val="years"/>
      </c:dateAx>
      <c:valAx>
        <c:axId val="9193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425.74</c:v>
                </c:pt>
                <c:pt idx="1">
                  <c:v>370.63</c:v>
                </c:pt>
                <c:pt idx="2">
                  <c:v>331.98</c:v>
                </c:pt>
                <c:pt idx="3">
                  <c:v>452.99</c:v>
                </c:pt>
                <c:pt idx="4">
                  <c:v>153.84</c:v>
                </c:pt>
              </c:numCache>
            </c:numRef>
          </c:val>
        </c:ser>
        <c:dLbls>
          <c:showLegendKey val="0"/>
          <c:showVal val="0"/>
          <c:showCatName val="0"/>
          <c:showSerName val="0"/>
          <c:showPercent val="0"/>
          <c:showBubbleSize val="0"/>
        </c:dLbls>
        <c:gapWidth val="150"/>
        <c:axId val="104602624"/>
        <c:axId val="1173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104602624"/>
        <c:axId val="117339264"/>
      </c:lineChart>
      <c:dateAx>
        <c:axId val="104602624"/>
        <c:scaling>
          <c:orientation val="minMax"/>
        </c:scaling>
        <c:delete val="1"/>
        <c:axPos val="b"/>
        <c:numFmt formatCode="ge" sourceLinked="1"/>
        <c:majorTickMark val="none"/>
        <c:minorTickMark val="none"/>
        <c:tickLblPos val="none"/>
        <c:crossAx val="117339264"/>
        <c:crosses val="autoZero"/>
        <c:auto val="1"/>
        <c:lblOffset val="100"/>
        <c:baseTimeUnit val="years"/>
      </c:dateAx>
      <c:valAx>
        <c:axId val="11733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232.54</c:v>
                </c:pt>
                <c:pt idx="1">
                  <c:v>231.04</c:v>
                </c:pt>
                <c:pt idx="2">
                  <c:v>234.36</c:v>
                </c:pt>
                <c:pt idx="3">
                  <c:v>238.65</c:v>
                </c:pt>
                <c:pt idx="4">
                  <c:v>279.52999999999997</c:v>
                </c:pt>
              </c:numCache>
            </c:numRef>
          </c:val>
        </c:ser>
        <c:dLbls>
          <c:showLegendKey val="0"/>
          <c:showVal val="0"/>
          <c:showCatName val="0"/>
          <c:showSerName val="0"/>
          <c:showPercent val="0"/>
          <c:showBubbleSize val="0"/>
        </c:dLbls>
        <c:gapWidth val="150"/>
        <c:axId val="92023424"/>
        <c:axId val="920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92023424"/>
        <c:axId val="92033792"/>
      </c:lineChart>
      <c:dateAx>
        <c:axId val="92023424"/>
        <c:scaling>
          <c:orientation val="minMax"/>
        </c:scaling>
        <c:delete val="1"/>
        <c:axPos val="b"/>
        <c:numFmt formatCode="ge" sourceLinked="1"/>
        <c:majorTickMark val="none"/>
        <c:minorTickMark val="none"/>
        <c:tickLblPos val="none"/>
        <c:crossAx val="92033792"/>
        <c:crosses val="autoZero"/>
        <c:auto val="1"/>
        <c:lblOffset val="100"/>
        <c:baseTimeUnit val="years"/>
      </c:dateAx>
      <c:valAx>
        <c:axId val="92033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97.45</c:v>
                </c:pt>
                <c:pt idx="1">
                  <c:v>96.8</c:v>
                </c:pt>
                <c:pt idx="2">
                  <c:v>97.36</c:v>
                </c:pt>
                <c:pt idx="3">
                  <c:v>99.47</c:v>
                </c:pt>
                <c:pt idx="4">
                  <c:v>104.14</c:v>
                </c:pt>
              </c:numCache>
            </c:numRef>
          </c:val>
        </c:ser>
        <c:dLbls>
          <c:showLegendKey val="0"/>
          <c:showVal val="0"/>
          <c:showCatName val="0"/>
          <c:showSerName val="0"/>
          <c:showPercent val="0"/>
          <c:showBubbleSize val="0"/>
        </c:dLbls>
        <c:gapWidth val="150"/>
        <c:axId val="92068096"/>
        <c:axId val="920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92068096"/>
        <c:axId val="92070272"/>
      </c:lineChart>
      <c:dateAx>
        <c:axId val="92068096"/>
        <c:scaling>
          <c:orientation val="minMax"/>
        </c:scaling>
        <c:delete val="1"/>
        <c:axPos val="b"/>
        <c:numFmt formatCode="ge" sourceLinked="1"/>
        <c:majorTickMark val="none"/>
        <c:minorTickMark val="none"/>
        <c:tickLblPos val="none"/>
        <c:crossAx val="92070272"/>
        <c:crosses val="autoZero"/>
        <c:auto val="1"/>
        <c:lblOffset val="100"/>
        <c:baseTimeUnit val="years"/>
      </c:dateAx>
      <c:valAx>
        <c:axId val="920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162.83000000000001</c:v>
                </c:pt>
                <c:pt idx="1">
                  <c:v>161.19999999999999</c:v>
                </c:pt>
                <c:pt idx="2">
                  <c:v>160.1</c:v>
                </c:pt>
                <c:pt idx="3">
                  <c:v>156.41999999999999</c:v>
                </c:pt>
                <c:pt idx="4">
                  <c:v>148.84</c:v>
                </c:pt>
              </c:numCache>
            </c:numRef>
          </c:val>
        </c:ser>
        <c:dLbls>
          <c:showLegendKey val="0"/>
          <c:showVal val="0"/>
          <c:showCatName val="0"/>
          <c:showSerName val="0"/>
          <c:showPercent val="0"/>
          <c:showBubbleSize val="0"/>
        </c:dLbls>
        <c:gapWidth val="150"/>
        <c:axId val="94402432"/>
        <c:axId val="944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94402432"/>
        <c:axId val="94408704"/>
      </c:lineChart>
      <c:dateAx>
        <c:axId val="94402432"/>
        <c:scaling>
          <c:orientation val="minMax"/>
        </c:scaling>
        <c:delete val="1"/>
        <c:axPos val="b"/>
        <c:numFmt formatCode="ge" sourceLinked="1"/>
        <c:majorTickMark val="none"/>
        <c:minorTickMark val="none"/>
        <c:tickLblPos val="none"/>
        <c:crossAx val="94408704"/>
        <c:crosses val="autoZero"/>
        <c:auto val="1"/>
        <c:lblOffset val="100"/>
        <c:baseTimeUnit val="years"/>
      </c:dateAx>
      <c:valAx>
        <c:axId val="944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岸和田市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A2</v>
      </c>
      <c r="AA8" s="66"/>
      <c r="AB8" s="66"/>
      <c r="AC8" s="66"/>
      <c r="AD8" s="66"/>
      <c r="AE8" s="66"/>
      <c r="AF8" s="66"/>
      <c r="AG8" s="67"/>
      <c r="AH8" s="3"/>
      <c r="AI8" s="68">
        <f>データ!Q6</f>
        <v>200148</v>
      </c>
      <c r="AJ8" s="69"/>
      <c r="AK8" s="69"/>
      <c r="AL8" s="69"/>
      <c r="AM8" s="69"/>
      <c r="AN8" s="69"/>
      <c r="AO8" s="69"/>
      <c r="AP8" s="70"/>
      <c r="AQ8" s="51">
        <f>データ!R6</f>
        <v>72.55</v>
      </c>
      <c r="AR8" s="51"/>
      <c r="AS8" s="51"/>
      <c r="AT8" s="51"/>
      <c r="AU8" s="51"/>
      <c r="AV8" s="51"/>
      <c r="AW8" s="51"/>
      <c r="AX8" s="51"/>
      <c r="AY8" s="51">
        <f>データ!S6</f>
        <v>2758.76</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41.48</v>
      </c>
      <c r="K10" s="51"/>
      <c r="L10" s="51"/>
      <c r="M10" s="51"/>
      <c r="N10" s="51"/>
      <c r="O10" s="51"/>
      <c r="P10" s="51"/>
      <c r="Q10" s="51"/>
      <c r="R10" s="51">
        <f>データ!O6</f>
        <v>100</v>
      </c>
      <c r="S10" s="51"/>
      <c r="T10" s="51"/>
      <c r="U10" s="51"/>
      <c r="V10" s="51"/>
      <c r="W10" s="51"/>
      <c r="X10" s="51"/>
      <c r="Y10" s="51"/>
      <c r="Z10" s="59">
        <f>データ!P6</f>
        <v>2624</v>
      </c>
      <c r="AA10" s="59"/>
      <c r="AB10" s="59"/>
      <c r="AC10" s="59"/>
      <c r="AD10" s="59"/>
      <c r="AE10" s="59"/>
      <c r="AF10" s="59"/>
      <c r="AG10" s="59"/>
      <c r="AH10" s="2"/>
      <c r="AI10" s="59">
        <f>データ!T6</f>
        <v>199835</v>
      </c>
      <c r="AJ10" s="59"/>
      <c r="AK10" s="59"/>
      <c r="AL10" s="59"/>
      <c r="AM10" s="59"/>
      <c r="AN10" s="59"/>
      <c r="AO10" s="59"/>
      <c r="AP10" s="59"/>
      <c r="AQ10" s="51">
        <f>データ!U6</f>
        <v>44.95</v>
      </c>
      <c r="AR10" s="51"/>
      <c r="AS10" s="51"/>
      <c r="AT10" s="51"/>
      <c r="AU10" s="51"/>
      <c r="AV10" s="51"/>
      <c r="AW10" s="51"/>
      <c r="AX10" s="51"/>
      <c r="AY10" s="51">
        <f>データ!V6</f>
        <v>4445.72</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106</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104</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105</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272027</v>
      </c>
      <c r="D6" s="31">
        <f t="shared" si="3"/>
        <v>46</v>
      </c>
      <c r="E6" s="31">
        <f t="shared" si="3"/>
        <v>1</v>
      </c>
      <c r="F6" s="31">
        <f t="shared" si="3"/>
        <v>0</v>
      </c>
      <c r="G6" s="31">
        <f t="shared" si="3"/>
        <v>1</v>
      </c>
      <c r="H6" s="31" t="str">
        <f t="shared" si="3"/>
        <v>大阪府　岸和田市</v>
      </c>
      <c r="I6" s="31" t="str">
        <f t="shared" si="3"/>
        <v>法適用</v>
      </c>
      <c r="J6" s="31" t="str">
        <f t="shared" si="3"/>
        <v>水道事業</v>
      </c>
      <c r="K6" s="31" t="str">
        <f t="shared" si="3"/>
        <v>末端給水事業</v>
      </c>
      <c r="L6" s="31" t="str">
        <f t="shared" si="3"/>
        <v>A2</v>
      </c>
      <c r="M6" s="32" t="str">
        <f t="shared" si="3"/>
        <v>-</v>
      </c>
      <c r="N6" s="32">
        <f t="shared" si="3"/>
        <v>41.48</v>
      </c>
      <c r="O6" s="32">
        <f t="shared" si="3"/>
        <v>100</v>
      </c>
      <c r="P6" s="32">
        <f t="shared" si="3"/>
        <v>2624</v>
      </c>
      <c r="Q6" s="32">
        <f t="shared" si="3"/>
        <v>200148</v>
      </c>
      <c r="R6" s="32">
        <f t="shared" si="3"/>
        <v>72.55</v>
      </c>
      <c r="S6" s="32">
        <f t="shared" si="3"/>
        <v>2758.76</v>
      </c>
      <c r="T6" s="32">
        <f t="shared" si="3"/>
        <v>199835</v>
      </c>
      <c r="U6" s="32">
        <f t="shared" si="3"/>
        <v>44.95</v>
      </c>
      <c r="V6" s="32">
        <f t="shared" si="3"/>
        <v>4445.72</v>
      </c>
      <c r="W6" s="33">
        <f>IF(W7="",NA(),W7)</f>
        <v>103.89</v>
      </c>
      <c r="X6" s="33">
        <f t="shared" ref="X6:AF6" si="4">IF(X7="",NA(),X7)</f>
        <v>102.81</v>
      </c>
      <c r="Y6" s="33">
        <f t="shared" si="4"/>
        <v>103.48</v>
      </c>
      <c r="Z6" s="33">
        <f t="shared" si="4"/>
        <v>107.79</v>
      </c>
      <c r="AA6" s="33">
        <f t="shared" si="4"/>
        <v>106.76</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425.74</v>
      </c>
      <c r="AT6" s="33">
        <f t="shared" ref="AT6:BB6" si="6">IF(AT7="",NA(),AT7)</f>
        <v>370.63</v>
      </c>
      <c r="AU6" s="33">
        <f t="shared" si="6"/>
        <v>331.98</v>
      </c>
      <c r="AV6" s="33">
        <f t="shared" si="6"/>
        <v>452.99</v>
      </c>
      <c r="AW6" s="33">
        <f t="shared" si="6"/>
        <v>153.84</v>
      </c>
      <c r="AX6" s="33">
        <f t="shared" si="6"/>
        <v>545.52</v>
      </c>
      <c r="AY6" s="33">
        <f t="shared" si="6"/>
        <v>602.73</v>
      </c>
      <c r="AZ6" s="33">
        <f t="shared" si="6"/>
        <v>590.46</v>
      </c>
      <c r="BA6" s="33">
        <f t="shared" si="6"/>
        <v>628.34</v>
      </c>
      <c r="BB6" s="33">
        <f t="shared" si="6"/>
        <v>289.8</v>
      </c>
      <c r="BC6" s="32" t="str">
        <f>IF(BC7="","",IF(BC7="-","【-】","【"&amp;SUBSTITUTE(TEXT(BC7,"#,##0.00"),"-","△")&amp;"】"))</f>
        <v>【264.16】</v>
      </c>
      <c r="BD6" s="33">
        <f>IF(BD7="",NA(),BD7)</f>
        <v>232.54</v>
      </c>
      <c r="BE6" s="33">
        <f t="shared" ref="BE6:BM6" si="7">IF(BE7="",NA(),BE7)</f>
        <v>231.04</v>
      </c>
      <c r="BF6" s="33">
        <f t="shared" si="7"/>
        <v>234.36</v>
      </c>
      <c r="BG6" s="33">
        <f t="shared" si="7"/>
        <v>238.65</v>
      </c>
      <c r="BH6" s="33">
        <f t="shared" si="7"/>
        <v>279.52999999999997</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97.45</v>
      </c>
      <c r="BP6" s="33">
        <f t="shared" ref="BP6:BX6" si="8">IF(BP7="",NA(),BP7)</f>
        <v>96.8</v>
      </c>
      <c r="BQ6" s="33">
        <f t="shared" si="8"/>
        <v>97.36</v>
      </c>
      <c r="BR6" s="33">
        <f t="shared" si="8"/>
        <v>99.47</v>
      </c>
      <c r="BS6" s="33">
        <f t="shared" si="8"/>
        <v>104.14</v>
      </c>
      <c r="BT6" s="33">
        <f t="shared" si="8"/>
        <v>100.11</v>
      </c>
      <c r="BU6" s="33">
        <f t="shared" si="8"/>
        <v>99</v>
      </c>
      <c r="BV6" s="33">
        <f t="shared" si="8"/>
        <v>99.91</v>
      </c>
      <c r="BW6" s="33">
        <f t="shared" si="8"/>
        <v>99.89</v>
      </c>
      <c r="BX6" s="33">
        <f t="shared" si="8"/>
        <v>107.05</v>
      </c>
      <c r="BY6" s="32" t="str">
        <f>IF(BY7="","",IF(BY7="-","【-】","【"&amp;SUBSTITUTE(TEXT(BY7,"#,##0.00"),"-","△")&amp;"】"))</f>
        <v>【104.60】</v>
      </c>
      <c r="BZ6" s="33">
        <f>IF(BZ7="",NA(),BZ7)</f>
        <v>162.83000000000001</v>
      </c>
      <c r="CA6" s="33">
        <f t="shared" ref="CA6:CI6" si="9">IF(CA7="",NA(),CA7)</f>
        <v>161.19999999999999</v>
      </c>
      <c r="CB6" s="33">
        <f t="shared" si="9"/>
        <v>160.1</v>
      </c>
      <c r="CC6" s="33">
        <f t="shared" si="9"/>
        <v>156.41999999999999</v>
      </c>
      <c r="CD6" s="33">
        <f t="shared" si="9"/>
        <v>148.84</v>
      </c>
      <c r="CE6" s="33">
        <f t="shared" si="9"/>
        <v>163.07</v>
      </c>
      <c r="CF6" s="33">
        <f t="shared" si="9"/>
        <v>164.03</v>
      </c>
      <c r="CG6" s="33">
        <f t="shared" si="9"/>
        <v>164.25</v>
      </c>
      <c r="CH6" s="33">
        <f t="shared" si="9"/>
        <v>165.34</v>
      </c>
      <c r="CI6" s="33">
        <f t="shared" si="9"/>
        <v>155.09</v>
      </c>
      <c r="CJ6" s="32" t="str">
        <f>IF(CJ7="","",IF(CJ7="-","【-】","【"&amp;SUBSTITUTE(TEXT(CJ7,"#,##0.00"),"-","△")&amp;"】"))</f>
        <v>【164.21】</v>
      </c>
      <c r="CK6" s="33">
        <f>IF(CK7="",NA(),CK7)</f>
        <v>65.08</v>
      </c>
      <c r="CL6" s="33">
        <f t="shared" ref="CL6:CT6" si="10">IF(CL7="",NA(),CL7)</f>
        <v>64</v>
      </c>
      <c r="CM6" s="33">
        <f t="shared" si="10"/>
        <v>62.72</v>
      </c>
      <c r="CN6" s="33">
        <f t="shared" si="10"/>
        <v>61.94</v>
      </c>
      <c r="CO6" s="33">
        <f t="shared" si="10"/>
        <v>60.78</v>
      </c>
      <c r="CP6" s="33">
        <f t="shared" si="10"/>
        <v>63.67</v>
      </c>
      <c r="CQ6" s="33">
        <f t="shared" si="10"/>
        <v>63.07</v>
      </c>
      <c r="CR6" s="33">
        <f t="shared" si="10"/>
        <v>62.71</v>
      </c>
      <c r="CS6" s="33">
        <f t="shared" si="10"/>
        <v>62.15</v>
      </c>
      <c r="CT6" s="33">
        <f t="shared" si="10"/>
        <v>61.61</v>
      </c>
      <c r="CU6" s="32" t="str">
        <f>IF(CU7="","",IF(CU7="-","【-】","【"&amp;SUBSTITUTE(TEXT(CU7,"#,##0.00"),"-","△")&amp;"】"))</f>
        <v>【59.80】</v>
      </c>
      <c r="CV6" s="33">
        <f>IF(CV7="",NA(),CV7)</f>
        <v>93.43</v>
      </c>
      <c r="CW6" s="33">
        <f t="shared" ref="CW6:DE6" si="11">IF(CW7="",NA(),CW7)</f>
        <v>93.46</v>
      </c>
      <c r="CX6" s="33">
        <f t="shared" si="11"/>
        <v>94.58</v>
      </c>
      <c r="CY6" s="33">
        <f t="shared" si="11"/>
        <v>94.89</v>
      </c>
      <c r="CZ6" s="33">
        <f t="shared" si="11"/>
        <v>95</v>
      </c>
      <c r="DA6" s="33">
        <f t="shared" si="11"/>
        <v>90.67</v>
      </c>
      <c r="DB6" s="33">
        <f t="shared" si="11"/>
        <v>89.96</v>
      </c>
      <c r="DC6" s="33">
        <f t="shared" si="11"/>
        <v>90.54</v>
      </c>
      <c r="DD6" s="33">
        <f t="shared" si="11"/>
        <v>90.64</v>
      </c>
      <c r="DE6" s="33">
        <f t="shared" si="11"/>
        <v>90.23</v>
      </c>
      <c r="DF6" s="32" t="str">
        <f>IF(DF7="","",IF(DF7="-","【-】","【"&amp;SUBSTITUTE(TEXT(DF7,"#,##0.00"),"-","△")&amp;"】"))</f>
        <v>【89.78】</v>
      </c>
      <c r="DG6" s="33">
        <f>IF(DG7="",NA(),DG7)</f>
        <v>44.08</v>
      </c>
      <c r="DH6" s="33">
        <f t="shared" ref="DH6:DP6" si="12">IF(DH7="",NA(),DH7)</f>
        <v>44.83</v>
      </c>
      <c r="DI6" s="33">
        <f t="shared" si="12"/>
        <v>45.3</v>
      </c>
      <c r="DJ6" s="33">
        <f t="shared" si="12"/>
        <v>45.93</v>
      </c>
      <c r="DK6" s="33">
        <f t="shared" si="12"/>
        <v>51.5</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16.47</v>
      </c>
      <c r="DS6" s="33">
        <f t="shared" ref="DS6:EA6" si="13">IF(DS7="",NA(),DS7)</f>
        <v>18.260000000000002</v>
      </c>
      <c r="DT6" s="33">
        <f t="shared" si="13"/>
        <v>19.7</v>
      </c>
      <c r="DU6" s="33">
        <f t="shared" si="13"/>
        <v>21.94</v>
      </c>
      <c r="DV6" s="33">
        <f t="shared" si="13"/>
        <v>23.51</v>
      </c>
      <c r="DW6" s="33">
        <f t="shared" si="13"/>
        <v>9.42</v>
      </c>
      <c r="DX6" s="33">
        <f t="shared" si="13"/>
        <v>9.92</v>
      </c>
      <c r="DY6" s="33">
        <f t="shared" si="13"/>
        <v>11.07</v>
      </c>
      <c r="DZ6" s="33">
        <f t="shared" si="13"/>
        <v>12.21</v>
      </c>
      <c r="EA6" s="33">
        <f t="shared" si="13"/>
        <v>13.57</v>
      </c>
      <c r="EB6" s="32" t="str">
        <f>IF(EB7="","",IF(EB7="-","【-】","【"&amp;SUBSTITUTE(TEXT(EB7,"#,##0.00"),"-","△")&amp;"】"))</f>
        <v>【12.42】</v>
      </c>
      <c r="EC6" s="33">
        <f>IF(EC7="",NA(),EC7)</f>
        <v>0.25</v>
      </c>
      <c r="ED6" s="33">
        <f t="shared" ref="ED6:EL6" si="14">IF(ED7="",NA(),ED7)</f>
        <v>0.64</v>
      </c>
      <c r="EE6" s="33">
        <f t="shared" si="14"/>
        <v>0.6</v>
      </c>
      <c r="EF6" s="33">
        <f t="shared" si="14"/>
        <v>0.5</v>
      </c>
      <c r="EG6" s="33">
        <f t="shared" si="14"/>
        <v>0.69</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272027</v>
      </c>
      <c r="D7" s="35">
        <v>46</v>
      </c>
      <c r="E7" s="35">
        <v>1</v>
      </c>
      <c r="F7" s="35">
        <v>0</v>
      </c>
      <c r="G7" s="35">
        <v>1</v>
      </c>
      <c r="H7" s="35" t="s">
        <v>93</v>
      </c>
      <c r="I7" s="35" t="s">
        <v>94</v>
      </c>
      <c r="J7" s="35" t="s">
        <v>95</v>
      </c>
      <c r="K7" s="35" t="s">
        <v>96</v>
      </c>
      <c r="L7" s="35" t="s">
        <v>97</v>
      </c>
      <c r="M7" s="36" t="s">
        <v>98</v>
      </c>
      <c r="N7" s="36">
        <v>41.48</v>
      </c>
      <c r="O7" s="36">
        <v>100</v>
      </c>
      <c r="P7" s="36">
        <v>2624</v>
      </c>
      <c r="Q7" s="36">
        <v>200148</v>
      </c>
      <c r="R7" s="36">
        <v>72.55</v>
      </c>
      <c r="S7" s="36">
        <v>2758.76</v>
      </c>
      <c r="T7" s="36">
        <v>199835</v>
      </c>
      <c r="U7" s="36">
        <v>44.95</v>
      </c>
      <c r="V7" s="36">
        <v>4445.72</v>
      </c>
      <c r="W7" s="36">
        <v>103.89</v>
      </c>
      <c r="X7" s="36">
        <v>102.81</v>
      </c>
      <c r="Y7" s="36">
        <v>103.48</v>
      </c>
      <c r="Z7" s="36">
        <v>107.79</v>
      </c>
      <c r="AA7" s="36">
        <v>106.76</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425.74</v>
      </c>
      <c r="AT7" s="36">
        <v>370.63</v>
      </c>
      <c r="AU7" s="36">
        <v>331.98</v>
      </c>
      <c r="AV7" s="36">
        <v>452.99</v>
      </c>
      <c r="AW7" s="36">
        <v>153.84</v>
      </c>
      <c r="AX7" s="36">
        <v>545.52</v>
      </c>
      <c r="AY7" s="36">
        <v>602.73</v>
      </c>
      <c r="AZ7" s="36">
        <v>590.46</v>
      </c>
      <c r="BA7" s="36">
        <v>628.34</v>
      </c>
      <c r="BB7" s="36">
        <v>289.8</v>
      </c>
      <c r="BC7" s="36">
        <v>264.16000000000003</v>
      </c>
      <c r="BD7" s="36">
        <v>232.54</v>
      </c>
      <c r="BE7" s="36">
        <v>231.04</v>
      </c>
      <c r="BF7" s="36">
        <v>234.36</v>
      </c>
      <c r="BG7" s="36">
        <v>238.65</v>
      </c>
      <c r="BH7" s="36">
        <v>279.52999999999997</v>
      </c>
      <c r="BI7" s="36">
        <v>313.52999999999997</v>
      </c>
      <c r="BJ7" s="36">
        <v>310.79000000000002</v>
      </c>
      <c r="BK7" s="36">
        <v>299.16000000000003</v>
      </c>
      <c r="BL7" s="36">
        <v>297.13</v>
      </c>
      <c r="BM7" s="36">
        <v>301.99</v>
      </c>
      <c r="BN7" s="36">
        <v>283.72000000000003</v>
      </c>
      <c r="BO7" s="36">
        <v>97.45</v>
      </c>
      <c r="BP7" s="36">
        <v>96.8</v>
      </c>
      <c r="BQ7" s="36">
        <v>97.36</v>
      </c>
      <c r="BR7" s="36">
        <v>99.47</v>
      </c>
      <c r="BS7" s="36">
        <v>104.14</v>
      </c>
      <c r="BT7" s="36">
        <v>100.11</v>
      </c>
      <c r="BU7" s="36">
        <v>99</v>
      </c>
      <c r="BV7" s="36">
        <v>99.91</v>
      </c>
      <c r="BW7" s="36">
        <v>99.89</v>
      </c>
      <c r="BX7" s="36">
        <v>107.05</v>
      </c>
      <c r="BY7" s="36">
        <v>104.6</v>
      </c>
      <c r="BZ7" s="36">
        <v>162.83000000000001</v>
      </c>
      <c r="CA7" s="36">
        <v>161.19999999999999</v>
      </c>
      <c r="CB7" s="36">
        <v>160.1</v>
      </c>
      <c r="CC7" s="36">
        <v>156.41999999999999</v>
      </c>
      <c r="CD7" s="36">
        <v>148.84</v>
      </c>
      <c r="CE7" s="36">
        <v>163.07</v>
      </c>
      <c r="CF7" s="36">
        <v>164.03</v>
      </c>
      <c r="CG7" s="36">
        <v>164.25</v>
      </c>
      <c r="CH7" s="36">
        <v>165.34</v>
      </c>
      <c r="CI7" s="36">
        <v>155.09</v>
      </c>
      <c r="CJ7" s="36">
        <v>164.21</v>
      </c>
      <c r="CK7" s="36">
        <v>65.08</v>
      </c>
      <c r="CL7" s="36">
        <v>64</v>
      </c>
      <c r="CM7" s="36">
        <v>62.72</v>
      </c>
      <c r="CN7" s="36">
        <v>61.94</v>
      </c>
      <c r="CO7" s="36">
        <v>60.78</v>
      </c>
      <c r="CP7" s="36">
        <v>63.67</v>
      </c>
      <c r="CQ7" s="36">
        <v>63.07</v>
      </c>
      <c r="CR7" s="36">
        <v>62.71</v>
      </c>
      <c r="CS7" s="36">
        <v>62.15</v>
      </c>
      <c r="CT7" s="36">
        <v>61.61</v>
      </c>
      <c r="CU7" s="36">
        <v>59.8</v>
      </c>
      <c r="CV7" s="36">
        <v>93.43</v>
      </c>
      <c r="CW7" s="36">
        <v>93.46</v>
      </c>
      <c r="CX7" s="36">
        <v>94.58</v>
      </c>
      <c r="CY7" s="36">
        <v>94.89</v>
      </c>
      <c r="CZ7" s="36">
        <v>95</v>
      </c>
      <c r="DA7" s="36">
        <v>90.67</v>
      </c>
      <c r="DB7" s="36">
        <v>89.96</v>
      </c>
      <c r="DC7" s="36">
        <v>90.54</v>
      </c>
      <c r="DD7" s="36">
        <v>90.64</v>
      </c>
      <c r="DE7" s="36">
        <v>90.23</v>
      </c>
      <c r="DF7" s="36">
        <v>89.78</v>
      </c>
      <c r="DG7" s="36">
        <v>44.08</v>
      </c>
      <c r="DH7" s="36">
        <v>44.83</v>
      </c>
      <c r="DI7" s="36">
        <v>45.3</v>
      </c>
      <c r="DJ7" s="36">
        <v>45.93</v>
      </c>
      <c r="DK7" s="36">
        <v>51.5</v>
      </c>
      <c r="DL7" s="36">
        <v>40.369999999999997</v>
      </c>
      <c r="DM7" s="36">
        <v>41.47</v>
      </c>
      <c r="DN7" s="36">
        <v>42.43</v>
      </c>
      <c r="DO7" s="36">
        <v>43.24</v>
      </c>
      <c r="DP7" s="36">
        <v>46.36</v>
      </c>
      <c r="DQ7" s="36">
        <v>46.31</v>
      </c>
      <c r="DR7" s="36">
        <v>16.47</v>
      </c>
      <c r="DS7" s="36">
        <v>18.260000000000002</v>
      </c>
      <c r="DT7" s="36">
        <v>19.7</v>
      </c>
      <c r="DU7" s="36">
        <v>21.94</v>
      </c>
      <c r="DV7" s="36">
        <v>23.51</v>
      </c>
      <c r="DW7" s="36">
        <v>9.42</v>
      </c>
      <c r="DX7" s="36">
        <v>9.92</v>
      </c>
      <c r="DY7" s="36">
        <v>11.07</v>
      </c>
      <c r="DZ7" s="36">
        <v>12.21</v>
      </c>
      <c r="EA7" s="36">
        <v>13.57</v>
      </c>
      <c r="EB7" s="36">
        <v>12.42</v>
      </c>
      <c r="EC7" s="36">
        <v>0.25</v>
      </c>
      <c r="ED7" s="36">
        <v>0.64</v>
      </c>
      <c r="EE7" s="36">
        <v>0.6</v>
      </c>
      <c r="EF7" s="36">
        <v>0.5</v>
      </c>
      <c r="EG7" s="36">
        <v>0.69</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2016-02-22T02:46:51Z</cp:lastPrinted>
  <dcterms:created xsi:type="dcterms:W3CDTF">2016-01-18T04:50:05Z</dcterms:created>
  <dcterms:modified xsi:type="dcterms:W3CDTF">2016-02-24T10:50:14Z</dcterms:modified>
</cp:coreProperties>
</file>