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2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<sst xmlns="http://schemas.openxmlformats.org/spreadsheetml/2006/main" count="1001" uniqueCount="543">
  <si>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</si>
  <si>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</si>
  <si>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</si>
  <si>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</si>
  <si>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</si>
  <si>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</si>
  <si>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</si>
  <si>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</si>
  <si>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</si>
  <si>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</si>
  <si>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</si>
  <si>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</si>
  <si>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</si>
  <si>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</si>
  <si>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</si>
  <si>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</si>
  <si>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</si>
  <si>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</si>
  <si>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</si>
  <si>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</si>
  <si>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</si>
  <si>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</si>
  <si>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</si>
  <si>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</si>
  <si>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</si>
  <si>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</si>
  <si>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</si>
  <si>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</si>
  <si>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</si>
  <si>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</si>
  <si>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</si>
  <si>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</si>
  <si>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</si>
  <si>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</si>
  <si>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</si>
  <si>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</si>
  <si>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</si>
  <si>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</si>
  <si>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</si>
  <si>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</si>
  <si>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</si>
  <si>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</si>
  <si>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</si>
  <si>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</si>
  <si>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</si>
  <si>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</si>
  <si>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</si>
  <si>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</si>
  <si>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</si>
  <si>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</si>
  <si>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</si>
  <si>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</si>
  <si>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</si>
  <si>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</si>
  <si>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</si>
  <si>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</si>
  <si>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</si>
  <si>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</si>
  <si>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</si>
  <si>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</si>
  <si>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</si>
  <si>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</si>
  <si>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</si>
  <si>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</si>
  <si>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</si>
  <si>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</si>
  <si>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</si>
  <si>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</si>
  <si>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</si>
  <si>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Ⅳ－２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</si>
  <si>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</si>
  <si>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</si>
  <si>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</si>
  <si>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</si>
  <si>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</si>
  <si>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</si>
  <si>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</si>
  <si>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</si>
  <si>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</si>
  <si>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</si>
  <si>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</si>
  <si>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</si>
  <si>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忠岡町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</si>
  <si>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</si>
  <si>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</si>
  <si>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</si>
  <si>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</si>
  <si>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</si>
  <si>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</si>
  <si>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</si>
  <si>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</si>
  <si>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</si>
  <si>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</si>
  <si>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</si>
  <si>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</si>
  <si>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</si>
  <si>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</si>
  <si>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</si>
  <si>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</si>
  <si>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</si>
  <si>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</si>
  <si>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</si>
  <si>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</si>
  <si>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</si>
  <si>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</si>
  <si>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</si>
  <si>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</si>
  <si>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</si>
  <si>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</si>
  <si>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</si>
  <si>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</si>
  <si>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</si>
  <si>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</si>
  <si>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</si>
  <si>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</si>
  <si>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</si>
  <si>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</si>
  <si>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</si>
  <si>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</si>
  <si>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</si>
  <si>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</si>
  <si>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</si>
  <si>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</si>
  <si>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</si>
  <si>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</si>
  <si>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</si>
  <si>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</si>
  <si>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</si>
  <si>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</si>
  <si>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</si>
  <si>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</si>
  <si>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</si>
  <si>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</si>
  <si>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</si>
  <si>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</si>
  <si>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</si>
  <si>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</si>
  <si>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</si>
  <si>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</si>
  <si>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</si>
  <si>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</si>
  <si>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</si>
  <si>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</si>
  <si>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</si>
  <si>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</si>
  <si>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</si>
  <si>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</si>
  <si>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</si>
  <si>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</si>
  <si>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</si>
  <si>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</si>
  <si>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</si>
  <si>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</si>
  <si>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</si>
  <si>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</si>
  <si>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</si>
  <si>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</si>
  <si>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</si>
  <si>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</si>
  <si>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</si>
  <si>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</si>
  <si>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</si>
  <si>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</si>
  <si>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</si>
  <si>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</si>
  <si>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</si>
  <si>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</si>
  <si>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</si>
  <si>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</si>
  <si>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</si>
  <si>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</si>
  <si>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</si>
  <si>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</si>
  <si>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</si>
  <si>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</si>
  <si>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</si>
  <si>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</si>
  <si>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</si>
  <si>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</si>
  <si>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</si>
  <si>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</si>
  <si>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</si>
  <si>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</si>
  <si>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</si>
  <si>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</si>
  <si>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</si>
  <si>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</si>
  <si>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</si>
  <si>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</si>
  <si>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</si>
  <si>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</si>
  <si>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</si>
  <si>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</si>
  <si>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</si>
  <si>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</si>
  <si>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大阪府忠岡町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</si>
  <si>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</si>
  <si>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</si>
  <si>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</si>
  <si>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</si>
  <si>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</si>
  <si>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</si>
  <si>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</si>
  <si>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</si>
  <si>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</si>
  <si>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</si>
  <si>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</si>
  <si>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</si>
  <si>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</si>
  <si>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</si>
  <si>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</si>
  <si>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</si>
  <si>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</si>
  <si>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</si>
  <si>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</si>
  <si>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</si>
  <si>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</si>
  <si>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</si>
  <si>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</si>
  <si>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</si>
  <si>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</si>
  <si>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</si>
  <si>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</si>
  <si>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</si>
  <si>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</si>
  <si>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</si>
  <si>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</si>
  <si>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</si>
  <si>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</si>
  <si>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</si>
  <si>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</si>
  <si>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</si>
  <si>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</si>
  <si>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</si>
  <si>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</si>
  <si>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</si>
  <si>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</si>
  <si>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</si>
  <si>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</si>
  <si>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</si>
  <si>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</si>
  <si>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</si>
  <si>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</si>
  <si>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</si>
  <si>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</si>
  <si>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</si>
  <si>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</si>
  <si>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</si>
  <si>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</si>
  <si>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</si>
  <si>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</si>
  <si>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</si>
  <si>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</si>
  <si>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</si>
  <si>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</si>
  <si>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</si>
  <si>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</si>
  <si>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</si>
  <si>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</si>
  <si>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</si>
  <si>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</si>
  <si>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</si>
  <si>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</si>
  <si>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</si>
  <si>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</si>
  <si>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</si>
  <si>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</si>
  <si>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</si>
  <si>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</si>
  <si>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</si>
  <si>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</si>
  <si>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</si>
  <si>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</si>
  <si>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</si>
  <si>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</si>
  <si>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</si>
  <si>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</si>
  <si>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</si>
  <si>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</si>
  <si>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</si>
  <si>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</si>
  <si>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</si>
  <si>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</si>
  <si>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</si>
  <si>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</si>
  <si>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</si>
  <si>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</si>
  <si>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</si>
  <si>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</si>
  <si>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</si>
  <si>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</si>
  <si>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</si>
  <si>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</si>
  <si>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</si>
  <si>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</si>
  <si>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</si>
  <si>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</si>
  <si>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</si>
  <si>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</si>
  <si>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</si>
  <si>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</si>
  <si>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</si>
  <si>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</si>
  <si>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</si>
  <si>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</si>
  <si>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</si>
  <si>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</si>
  <si>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</si>
  <si>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</si>
  <si>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</si>
  <si>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</si>
  <si>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</si>
  <si>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</si>
  <si>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</si>
  <si>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</si>
  <si>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</si>
  <si>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</si>
  <si>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</si>
  <si>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</si>
  <si>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</si>
  <si>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</si>
  <si>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</si>
  <si>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</si>
  <si>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</si>
  <si>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</si>
  <si>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</si>
  <si>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</si>
  <si>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</si>
  <si>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</si>
  <si>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</si>
  <si>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</si>
  <si>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</si>
  <si>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</si>
  <si>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</si>
  <si>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</si>
  <si>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</si>
  <si>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</si>
  <si>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</si>
  <si>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</si>
  <si>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</si>
  <si>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</si>
  <si>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</si>
  <si>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</si>
  <si>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</si>
  <si>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</si>
  <si>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大阪府忠岡町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</si>
  <si>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</si>
  <si>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</si>
  <si>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</si>
  <si>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</si>
  <si>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</si>
  <si>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</si>
  <si>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</si>
  <si>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</si>
  <si>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</si>
  <si>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</si>
  <si>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</si>
  <si>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</si>
  <si>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</si>
  <si>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</si>
  <si>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</si>
  <si>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</si>
  <si>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</si>
  <si>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</si>
  <si>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</si>
  <si>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</si>
  <si>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</si>
  <si>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</si>
  <si>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</si>
  <si>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</si>
  <si>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</si>
  <si>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</si>
  <si>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</si>
  <si>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</si>
  <si>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</si>
  <si>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</si>
  <si>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</si>
  <si>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</si>
  <si>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</si>
  <si>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</si>
  <si>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</si>
  <si>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</si>
  <si>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</si>
  <si>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</si>
  <si>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</si>
  <si>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</si>
  <si>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</si>
  <si>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</si>
  <si>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</si>
  <si>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</si>
  <si>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</si>
  <si>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</si>
  <si>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</si>
  <si>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</si>
  <si>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</si>
  <si>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</si>
  <si>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</si>
  <si>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</si>
  <si>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</si>
  <si>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</si>
  <si>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</si>
  <si>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</si>
  <si>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</si>
  <si>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</si>
  <si>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</si>
  <si>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</si>
  <si>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</si>
  <si>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</si>
  <si>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</si>
  <si>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</si>
  <si>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</si>
  <si>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</si>
  <si>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</si>
  <si>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</si>
  <si>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</si>
  <si>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</si>
  <si>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</si>
  <si>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</si>
  <si>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</si>
  <si>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</si>
  <si>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</si>
  <si>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</si>
  <si>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</si>
  <si>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</si>
  <si>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</si>
  <si>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</si>
  <si>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</si>
  <si>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</si>
  <si>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</si>
  <si>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</si>
  <si>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</si>
  <si>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</si>
  <si>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</si>
  <si>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</si>
  <si>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</si>
  <si>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</si>
  <si>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</si>
  <si>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</si>
  <si>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</si>
  <si>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</si>
  <si>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</si>
  <si>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</si>
  <si>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</si>
  <si>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</si>
  <si>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</si>
  <si>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</si>
  <si>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</si>
  <si>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</si>
  <si>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</si>
  <si>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</si>
  <si>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</si>
  <si>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</si>
  <si>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</si>
  <si>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</si>
  <si>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</si>
  <si>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</si>
  <si>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</si>
  <si>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</si>
  <si>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</si>
  <si>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</si>
  <si>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</si>
  <si>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</si>
  <si>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</si>
  <si>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</si>
  <si>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</si>
  <si>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</si>
  <si>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</si>
  <si>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</si>
  <si>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</si>
  <si>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</si>
  <si>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</si>
  <si>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</si>
  <si>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</si>
  <si>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</si>
  <si>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</si>
  <si>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</si>
  <si>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</si>
  <si>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</si>
  <si>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</si>
  <si>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</si>
  <si>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</si>
  <si>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</si>
  <si>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</si>
  <si>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</si>
  <si>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</si>
  <si>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</si>
  <si>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</si>
  <si>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</si>
  <si>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</si>
  <si>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</si>
  <si>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</si>
  <si>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</si>
  <si>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</si>
  <si>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</si>
  <si>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</si>
  <si>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</si>
  <si>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</si>
  <si>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</si>
  <si>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</si>
  <si>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</si>
  <si>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</si>
  <si>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</si>
  <si>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</si>
  <si>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</si>
  <si>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</si>
  <si>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</si>
  <si>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</si>
  <si>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</si>
  <si>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</si>
  <si>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</si>
  <si>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</si>
  <si>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</si>
  <si>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</si>
  <si>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</si>
  <si>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</si>
  <si>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</si>
  <si>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</si>
  <si>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</si>
  <si>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</si>
  <si>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</si>
  <si>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0.92</t>
  </si>
  <si>
    <t>国民健康保険事業勘定特別会計</t>
  </si>
  <si>
    <t>▲ 3.67</t>
  </si>
  <si>
    <t>▲ 3.23</t>
  </si>
  <si>
    <t>▲ 1.32</t>
  </si>
  <si>
    <t>▲ 1.95</t>
  </si>
  <si>
    <t>▲ 2.98</t>
  </si>
  <si>
    <t>一般会計</t>
  </si>
  <si>
    <t>▲ 0.95</t>
  </si>
  <si>
    <t>水道事業会計</t>
  </si>
  <si>
    <t>介護保険特別会計</t>
  </si>
  <si>
    <t>後期高齢者医療特別会計</t>
  </si>
  <si>
    <t>浜霊園事業特別会計</t>
  </si>
  <si>
    <t>下水道事業特別会計</t>
  </si>
  <si>
    <t>その他会計（赤字）</t>
  </si>
  <si>
    <t>その他会計（黒字）</t>
  </si>
  <si>
    <t>-</t>
    <phoneticPr fontId="2"/>
  </si>
  <si>
    <t>泉州水防事務組合</t>
    <rPh sb="0" eb="2">
      <t>センシュウ</t>
    </rPh>
    <rPh sb="2" eb="4">
      <t>スイボウ</t>
    </rPh>
    <rPh sb="4" eb="6">
      <t>ジム</t>
    </rPh>
    <rPh sb="6" eb="8">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</si>
  <si>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</si>
  <si>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</si>
  <si>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</si>
  <si>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10" eb="13">
      <t>コウギョウヨウ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</si>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</sst>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65529</c:v>
                </c:pt>
                <c:pt idx="1">
                  <c:v>64717</c:v>
                </c:pt>
                <c:pt idx="2">
                  <c:v>61557</c:v>
                </c:pt>
                <c:pt idx="3">
                  <c:v>69806</c:v>
                </c:pt>
                <c:pt idx="4">
                  <c:v>74444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12141</c:v>
                </c:pt>
                <c:pt idx="1">
                  <c:v>8122</c:v>
                </c:pt>
                <c:pt idx="2">
                  <c:v>2763</c:v>
                </c:pt>
                <c:pt idx="3">
                  <c:v>10441</c:v>
                </c:pt>
                <c:pt idx="4">
                  <c:v>63085</c:v>
                </c:pt>
              </c:numCache>
            </c:numRef>
          </c:val>
          <c:smooth val="0"/>
        </c:ser>
        <c:dLbls>
          <c:showLegendKey val="0"/>
          <c:showVal val="0"/>
          <c:showCatName val="0"/>
          <c:showSerName val="0"/>
          <c:showPercent val="0"/>
          <c:showBubbleSize val="0"/>
        </c:dLbls>
        <c:marker val="1"/>
        <c:smooth val="0"/>
        <c:axId val="179116672"/>
        <c:axId val="179127040"/>
      </c:lineChart>
      <c:catAx>
        <c:axId val="17911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127040"/>
        <c:crosses val="autoZero"/>
        <c:auto val="1"/>
        <c:lblAlgn val="ctr"/>
        <c:lblOffset val="100"/>
        <c:tickLblSkip val="1"/>
        <c:tickMarkSkip val="1"/>
        <c:noMultiLvlLbl val="0"/>
      </c:catAx>
      <c:valAx>
        <c:axId val="17912704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11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-0.92</c:v>
                </c:pt>
                <c:pt idx="1">
                  <c:v>5.97</c:v>
                </c:pt>
                <c:pt idx="2">
                  <c:v>11.01</c:v>
                </c:pt>
                <c:pt idx="3">
                  <c:v>7.64</c:v>
                </c:pt>
                <c:pt idx="4">
                  <c:v>6.04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4.9000000000000004</c:v>
                </c:pt>
                <c:pt idx="3">
                  <c:v>11.12</c:v>
                </c:pt>
                <c:pt idx="4">
                  <c:v>14.95</c:v>
                </c:pt>
              </c:numCache>
            </c:numRef>
          </c:val>
        </c:ser>
        <c:dLbls>
          <c:showLegendKey val="0"/>
          <c:showVal val="0"/>
          <c:showCatName val="0"/>
          <c:showSerName val="0"/>
          <c:showPercent val="0"/>
          <c:showBubbleSize val="0"/>
        </c:dLbls>
        <c:gapWidth val="250"/>
        <c:overlap val="100"/>
        <c:axId val="179756032"/>
        <c:axId val="179762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c:v>
                </c:pt>
                <c:pt idx="1">
                  <c:v>6.87</c:v>
                </c:pt>
                <c:pt idx="2">
                  <c:v>10</c:v>
                </c:pt>
                <c:pt idx="3">
                  <c:v>2.89</c:v>
                </c:pt>
                <c:pt idx="4">
                  <c:v>2.33</c:v>
                </c:pt>
              </c:numCache>
            </c:numRef>
          </c:val>
          <c:smooth val="0"/>
        </c:ser>
        <c:dLbls>
          <c:showLegendKey val="0"/>
          <c:showVal val="0"/>
          <c:showCatName val="0"/>
          <c:showSerName val="0"/>
          <c:showPercent val="0"/>
          <c:showBubbleSize val="0"/>
        </c:dLbls>
        <c:marker val="1"/>
        <c:smooth val="0"/>
        <c:axId val="179756032"/>
        <c:axId val="179762304"/>
      </c:lineChart>
      <c:catAx>
        <c:axId val="17975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762304"/>
        <c:crosses val="autoZero"/>
        <c:auto val="1"/>
        <c:lblAlgn val="ctr"/>
        <c:lblOffset val="100"/>
        <c:tickLblSkip val="1"/>
        <c:tickMarkSkip val="1"/>
        <c:noMultiLvlLbl val="0"/>
      </c:catAx>
      <c:valAx>
        <c:axId val="17976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5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浜霊園事業特別会計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0.05</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0.17</c:v>
                </c:pt>
                <c:pt idx="2">
                  <c:v>#N/A</c:v>
                </c:pt>
                <c:pt idx="3">
                  <c:v>0.23</c:v>
                </c:pt>
                <c:pt idx="4">
                  <c:v>#N/A</c:v>
                </c:pt>
                <c:pt idx="5">
                  <c:v>0.27</c:v>
                </c:pt>
                <c:pt idx="6">
                  <c:v>#N/A</c:v>
                </c:pt>
                <c:pt idx="7">
                  <c:v>0.2</c:v>
                </c:pt>
                <c:pt idx="8">
                  <c:v>#N/A</c:v>
                </c:pt>
                <c:pt idx="9">
                  <c:v>0.22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0.44</c:v>
                </c:pt>
                <c:pt idx="4">
                  <c:v>#N/A</c:v>
                </c:pt>
                <c:pt idx="5">
                  <c:v>0.3</c:v>
                </c:pt>
                <c:pt idx="6">
                  <c:v>#N/A</c:v>
                </c:pt>
                <c:pt idx="7">
                  <c:v>0.84</c:v>
                </c:pt>
                <c:pt idx="8">
                  <c:v>#N/A</c:v>
                </c:pt>
                <c:pt idx="9">
                  <c:v>0.7</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2.93</c:v>
                </c:pt>
                <c:pt idx="2">
                  <c:v>#N/A</c:v>
                </c:pt>
                <c:pt idx="3">
                  <c:v>3.04</c:v>
                </c:pt>
                <c:pt idx="4">
                  <c:v>#N/A</c:v>
                </c:pt>
                <c:pt idx="5">
                  <c:v>3.85</c:v>
                </c:pt>
                <c:pt idx="6">
                  <c:v>#N/A</c:v>
                </c:pt>
                <c:pt idx="7">
                  <c:v>4.84</c:v>
                </c:pt>
                <c:pt idx="8">
                  <c:v>#N/A</c:v>
                </c:pt>
                <c:pt idx="9">
                  <c:v>5.16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0.95</c:v>
                </c:pt>
                <c:pt idx="1">
                  <c:v>#N/A</c:v>
                </c:pt>
                <c:pt idx="2">
                  <c:v>#N/A</c:v>
                </c:pt>
                <c:pt idx="3">
                  <c:v>5.93</c:v>
                </c:pt>
                <c:pt idx="4">
                  <c:v>#N/A</c:v>
                </c:pt>
                <c:pt idx="5">
                  <c:v>10.95</c:v>
                </c:pt>
                <c:pt idx="6">
                  <c:v>#N/A</c:v>
                </c:pt>
                <c:pt idx="7">
                  <c:v>7.59</c:v>
                </c:pt>
                <c:pt idx="8">
                  <c:v>#N/A</c:v>
                </c:pt>
                <c:pt idx="9">
                  <c:v>6.02</c:v>
                </c:pt>
              </c:numCache>
            </c:numRef>
          </c:val>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3.67</c:v>
                </c:pt>
                <c:pt idx="1">
                  <c:v>#N/A</c:v>
                </c:pt>
                <c:pt idx="2">
                  <c:v>3.23</c:v>
                </c:pt>
                <c:pt idx="3">
                  <c:v>#N/A</c:v>
                </c:pt>
                <c:pt idx="4">
                  <c:v>1.32</c:v>
                </c:pt>
                <c:pt idx="5">
                  <c:v>#N/A</c:v>
                </c:pt>
                <c:pt idx="6">
                  <c:v>1.95</c:v>
                </c:pt>
                <c:pt idx="7">
                  <c:v>#N/A</c:v>
                </c:pt>
                <c:pt idx="8">
                  <c:v>2.98</c:v>
                </c:pt>
                <c:pt idx="9">
                  <c:v>#N/A</c:v>
                </c:pt>
              </c:numCache>
            </c:numRef>
          </c:val>
        </c:ser>
        <c:dLbls>
          <c:showLegendKey val="0"/>
          <c:showVal val="0"/>
          <c:showCatName val="0"/>
          <c:showSerName val="0"/>
          <c:showPercent val="0"/>
          <c:showBubbleSize val="0"/>
        </c:dLbls>
        <c:gapWidth val="150"/>
        <c:overlap val="100"/>
        <c:axId val="179881088"/>
        <c:axId val="179882624"/>
      </c:barChart>
      <c:catAx>
        <c:axId val="17988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882624"/>
        <c:crosses val="autoZero"/>
        <c:auto val="1"/>
        <c:lblAlgn val="ctr"/>
        <c:lblOffset val="100"/>
        <c:tickLblSkip val="1"/>
        <c:tickMarkSkip val="1"/>
        <c:noMultiLvlLbl val="0"/>
      </c:catAx>
      <c:valAx>
        <c:axId val="17988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88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731</c:v>
                </c:pt>
                <c:pt idx="5">
                  <c:v>703</c:v>
                </c:pt>
                <c:pt idx="8">
                  <c:v>714</c:v>
                </c:pt>
                <c:pt idx="11">
                  <c:v>719</c:v>
                </c:pt>
                <c:pt idx="14">
                  <c:v>734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150</c:v>
                </c:pt>
                <c:pt idx="3">
                  <c:v>150</c:v>
                </c:pt>
                <c:pt idx="6">
                  <c:v>150</c:v>
                </c:pt>
                <c:pt idx="9">
                  <c:v>150</c:v>
                </c:pt>
                <c:pt idx="12">
                  <c:v>150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427</c:v>
                </c:pt>
                <c:pt idx="3">
                  <c:v>410</c:v>
                </c:pt>
                <c:pt idx="6">
                  <c:v>379</c:v>
                </c:pt>
                <c:pt idx="9">
                  <c:v>365</c:v>
                </c:pt>
                <c:pt idx="12">
                  <c:v>360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863</c:v>
                </c:pt>
                <c:pt idx="3">
                  <c:v>778</c:v>
                </c:pt>
                <c:pt idx="6">
                  <c:v>792</c:v>
                </c:pt>
                <c:pt idx="9">
                  <c:v>875</c:v>
                </c:pt>
                <c:pt idx="12">
                  <c:v>938</c:v>
                </c:pt>
              </c:numCache>
            </c:numRef>
          </c:val>
        </c:ser>
        <c:dLbls>
          <c:showLegendKey val="0"/>
          <c:showVal val="0"/>
          <c:showCatName val="0"/>
          <c:showSerName val="0"/>
          <c:showPercent val="0"/>
          <c:showBubbleSize val="0"/>
        </c:dLbls>
        <c:gapWidth val="100"/>
        <c:overlap val="100"/>
        <c:axId val="180101504"/>
        <c:axId val="180103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713</c:v>
                </c:pt>
                <c:pt idx="2">
                  <c:v>#N/A</c:v>
                </c:pt>
                <c:pt idx="3">
                  <c:v>#N/A</c:v>
                </c:pt>
                <c:pt idx="4">
                  <c:v>638</c:v>
                </c:pt>
                <c:pt idx="5">
                  <c:v>#N/A</c:v>
                </c:pt>
                <c:pt idx="6">
                  <c:v>#N/A</c:v>
                </c:pt>
                <c:pt idx="7">
                  <c:v>607</c:v>
                </c:pt>
                <c:pt idx="8">
                  <c:v>#N/A</c:v>
                </c:pt>
                <c:pt idx="9">
                  <c:v>#N/A</c:v>
                </c:pt>
                <c:pt idx="10">
                  <c:v>671</c:v>
                </c:pt>
                <c:pt idx="11">
                  <c:v>#N/A</c:v>
                </c:pt>
                <c:pt idx="12">
                  <c:v>#N/A</c:v>
                </c:pt>
                <c:pt idx="13">
                  <c:v>714</c:v>
                </c:pt>
                <c:pt idx="14">
                  <c:v>#N/A</c:v>
                </c:pt>
              </c:numCache>
            </c:numRef>
          </c:val>
          <c:smooth val="0"/>
        </c:ser>
        <c:dLbls>
          <c:showLegendKey val="0"/>
          <c:showVal val="0"/>
          <c:showCatName val="0"/>
          <c:showSerName val="0"/>
          <c:showPercent val="0"/>
          <c:showBubbleSize val="0"/>
        </c:dLbls>
        <c:marker val="1"/>
        <c:smooth val="0"/>
        <c:axId val="180101504"/>
        <c:axId val="180103424"/>
      </c:lineChart>
      <c:catAx>
        <c:axId val="18010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103424"/>
        <c:crosses val="autoZero"/>
        <c:auto val="1"/>
        <c:lblAlgn val="ctr"/>
        <c:lblOffset val="100"/>
        <c:tickLblSkip val="1"/>
        <c:tickMarkSkip val="1"/>
        <c:noMultiLvlLbl val="0"/>
      </c:catAx>
      <c:valAx>
        <c:axId val="180103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0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7623</c:v>
                </c:pt>
                <c:pt idx="5">
                  <c:v>7763</c:v>
                </c:pt>
                <c:pt idx="8">
                  <c:v>7798</c:v>
                </c:pt>
                <c:pt idx="11">
                  <c:v>7795</c:v>
                </c:pt>
                <c:pt idx="14">
                  <c:v>7974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3122</c:v>
                </c:pt>
                <c:pt idx="5">
                  <c:v>3076</c:v>
                </c:pt>
                <c:pt idx="8">
                  <c:v>3112</c:v>
                </c:pt>
                <c:pt idx="11">
                  <c:v>2880</c:v>
                </c:pt>
                <c:pt idx="14">
                  <c:v>2632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269</c:v>
                </c:pt>
                <c:pt idx="5">
                  <c:v>274</c:v>
                </c:pt>
                <c:pt idx="8">
                  <c:v>465</c:v>
                </c:pt>
                <c:pt idx="11">
                  <c:v>710</c:v>
                </c:pt>
                <c:pt idx="14">
                  <c:v>872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56</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1483</c:v>
                </c:pt>
                <c:pt idx="3">
                  <c:v>1501</c:v>
                </c:pt>
                <c:pt idx="6">
                  <c:v>1518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1708</c:v>
                </c:pt>
                <c:pt idx="3">
                  <c:v>1630</c:v>
                </c:pt>
                <c:pt idx="6">
                  <c:v>1524</c:v>
                </c:pt>
                <c:pt idx="9">
                  <c:v>1419</c:v>
                </c:pt>
                <c:pt idx="12">
                  <c:v>1211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6942</c:v>
                </c:pt>
                <c:pt idx="3">
                  <c:v>6620</c:v>
                </c:pt>
                <c:pt idx="6">
                  <c:v>6204</c:v>
                </c:pt>
                <c:pt idx="9">
                  <c:v>5750</c:v>
                </c:pt>
                <c:pt idx="12">
                  <c:v>5360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1350</c:v>
                </c:pt>
                <c:pt idx="3">
                  <c:v>1200</c:v>
                </c:pt>
                <c:pt idx="6">
                  <c:v>1050</c:v>
                </c:pt>
                <c:pt idx="9">
                  <c:v>900</c:v>
                </c:pt>
                <c:pt idx="12">
                  <c:v>750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7572</c:v>
                </c:pt>
                <c:pt idx="3">
                  <c:v>7514</c:v>
                </c:pt>
                <c:pt idx="6">
                  <c:v>7366</c:v>
                </c:pt>
                <c:pt idx="9">
                  <c:v>8711</c:v>
                </c:pt>
                <c:pt idx="12">
                  <c:v>9030</c:v>
                </c:pt>
              </c:numCache>
            </c:numRef>
          </c:val>
        </c:ser>
        <c:dLbls>
          <c:showLegendKey val="0"/>
          <c:showVal val="0"/>
          <c:showCatName val="0"/>
          <c:showSerName val="0"/>
          <c:showPercent val="0"/>
          <c:showBubbleSize val="0"/>
        </c:dLbls>
        <c:gapWidth val="100"/>
        <c:overlap val="100"/>
        <c:axId val="180255360"/>
        <c:axId val="18028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8095</c:v>
                </c:pt>
                <c:pt idx="2">
                  <c:v>#N/A</c:v>
                </c:pt>
                <c:pt idx="3">
                  <c:v>#N/A</c:v>
                </c:pt>
                <c:pt idx="4">
                  <c:v>7353</c:v>
                </c:pt>
                <c:pt idx="5">
                  <c:v>#N/A</c:v>
                </c:pt>
                <c:pt idx="6">
                  <c:v>#N/A</c:v>
                </c:pt>
                <c:pt idx="7">
                  <c:v>6288</c:v>
                </c:pt>
                <c:pt idx="8">
                  <c:v>#N/A</c:v>
                </c:pt>
                <c:pt idx="9">
                  <c:v>#N/A</c:v>
                </c:pt>
                <c:pt idx="10">
                  <c:v>5394</c:v>
                </c:pt>
                <c:pt idx="11">
                  <c:v>#N/A</c:v>
                </c:pt>
                <c:pt idx="12">
                  <c:v>#N/A</c:v>
                </c:pt>
                <c:pt idx="13">
                  <c:v>4872</c:v>
                </c:pt>
                <c:pt idx="14">
                  <c:v>#N/A</c:v>
                </c:pt>
              </c:numCache>
            </c:numRef>
          </c:val>
          <c:smooth val="0"/>
        </c:ser>
        <c:dLbls>
          <c:showLegendKey val="0"/>
          <c:showVal val="0"/>
          <c:showCatName val="0"/>
          <c:showSerName val="0"/>
          <c:showPercent val="0"/>
          <c:showBubbleSize val="0"/>
        </c:dLbls>
        <c:marker val="1"/>
        <c:smooth val="0"/>
        <c:axId val="180255360"/>
        <c:axId val="180282112"/>
      </c:lineChart>
      <c:catAx>
        <c:axId val="18025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282112"/>
        <c:crosses val="autoZero"/>
        <c:auto val="1"/>
        <c:lblAlgn val="ctr"/>
        <c:lblOffset val="100"/>
        <c:tickLblSkip val="1"/>
        <c:tickMarkSkip val="1"/>
        <c:noMultiLvlLbl val="0"/>
      </c:catAx>
      <c:valAx>
        <c:axId val="1802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5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17,888
17,355
4.03
7,597,965
7,349,528
248,437
4,113,802
8,951,651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136.2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ここ数年間、類似団体平均を上回っている</a:t>
          </a:r>
          <a:r>
            <a:rPr lang="ja-JP" altLang="en-US" sz="1200">
              <a:solidFill>
                <a:schemeClr val="dk1"/>
              </a:solidFill>
              <a:effectLst/>
              <a:latin typeface="+mn-lt"/>
              <a:ea typeface="+mn-ea"/>
              <a:cs typeface="+mn-cs"/>
            </a:rPr>
            <a:t>ものの</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徐々に減少して</a:t>
          </a:r>
          <a:r>
            <a:rPr lang="ja-JP" altLang="ja-JP" sz="1200">
              <a:solidFill>
                <a:schemeClr val="dk1"/>
              </a:solidFill>
              <a:effectLst/>
              <a:latin typeface="+mn-lt"/>
              <a:ea typeface="+mn-ea"/>
              <a:cs typeface="+mn-cs"/>
            </a:rPr>
            <a:t>いることから、</a:t>
          </a:r>
          <a:r>
            <a:rPr lang="ja-JP" altLang="en-US" sz="1200">
              <a:solidFill>
                <a:schemeClr val="dk1"/>
              </a:solidFill>
              <a:effectLst/>
              <a:latin typeface="+mn-lt"/>
              <a:ea typeface="+mn-ea"/>
              <a:cs typeface="+mn-cs"/>
            </a:rPr>
            <a:t>財政健全化計画を軸とした</a:t>
          </a:r>
          <a:r>
            <a:rPr lang="ja-JP" altLang="ja-JP" sz="1200">
              <a:solidFill>
                <a:schemeClr val="dk1"/>
              </a:solidFill>
              <a:effectLst/>
              <a:latin typeface="+mn-lt"/>
              <a:ea typeface="+mn-ea"/>
              <a:cs typeface="+mn-cs"/>
            </a:rPr>
            <a:t>歳出削減</a:t>
          </a:r>
          <a:r>
            <a:rPr lang="ja-JP" altLang="en-US" sz="1200">
              <a:solidFill>
                <a:schemeClr val="dk1"/>
              </a:solidFill>
              <a:effectLst/>
              <a:latin typeface="+mn-lt"/>
              <a:ea typeface="+mn-ea"/>
              <a:cs typeface="+mn-cs"/>
            </a:rPr>
            <a:t>や税・国保保険料などの徴収率増を図るなどの歳入確保に努め、</a:t>
          </a:r>
          <a:r>
            <a:rPr lang="ja-JP" altLang="ja-JP" sz="1200">
              <a:solidFill>
                <a:schemeClr val="dk1"/>
              </a:solidFill>
              <a:effectLst/>
              <a:latin typeface="+mn-lt"/>
              <a:ea typeface="+mn-ea"/>
              <a:cs typeface="+mn-cs"/>
            </a:rPr>
            <a:t>財政基盤の強化</a:t>
          </a:r>
          <a:r>
            <a:rPr lang="ja-JP" altLang="en-US" sz="1200">
              <a:solidFill>
                <a:schemeClr val="dk1"/>
              </a:solidFill>
              <a:effectLst/>
              <a:latin typeface="+mn-lt"/>
              <a:ea typeface="+mn-ea"/>
              <a:cs typeface="+mn-cs"/>
            </a:rPr>
            <a:t>を目指す</a:t>
          </a:r>
          <a:r>
            <a:rPr lang="ja-JP" altLang="ja-JP" sz="120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4" name="直線コネクタ 63"/>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7"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8" name="直線コネクタ 67"/>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150888</xdr:rowOff>
    </xdr:from>
    <xdr:to>
      <xdr:col>7</xdr:col>
      <xdr:colOff>152400</xdr:colOff>
      <xdr:row>42</xdr:row>
      <xdr:rowOff>2419</xdr:rowOff>
    </xdr:to>
    <xdr:cxnSp macro="">
      <xdr:nvCxnSpPr>
        <xdr:cNvPr id="69" name="直線コネクタ 68"/>
        <xdr:cNvCxnSpPr/>
      </xdr:nvCxnSpPr>
      <xdr:spPr>
        <a:xfrm>
          <a:off x="4114800" y="718033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139398</xdr:rowOff>
    </xdr:from>
    <xdr:to>
      <xdr:col>6</xdr:col>
      <xdr:colOff>0</xdr:colOff>
      <xdr:row>41</xdr:row>
      <xdr:rowOff>150888</xdr:rowOff>
    </xdr:to>
    <xdr:cxnSp macro="">
      <xdr:nvCxnSpPr>
        <xdr:cNvPr id="72" name="直線コネクタ 71"/>
        <xdr:cNvCxnSpPr/>
      </xdr:nvCxnSpPr>
      <xdr:spPr>
        <a:xfrm>
          <a:off x="3225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3" name="フローチャート : 判断 72"/>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74" name="テキスト ボックス 73"/>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139398</xdr:rowOff>
    </xdr:to>
    <xdr:cxnSp macro="">
      <xdr:nvCxnSpPr>
        <xdr:cNvPr id="75" name="直線コネクタ 74"/>
        <xdr:cNvCxnSpPr/>
      </xdr:nvCxnSpPr>
      <xdr:spPr>
        <a:xfrm>
          <a:off x="2336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116417</xdr:rowOff>
    </xdr:from>
    <xdr:to>
      <xdr:col>3</xdr:col>
      <xdr:colOff>279400</xdr:colOff>
      <xdr:row>41</xdr:row>
      <xdr:rowOff>116417</xdr:rowOff>
    </xdr:to>
    <xdr:cxnSp macro="">
      <xdr:nvCxnSpPr>
        <xdr:cNvPr id="78" name="直線コネクタ 77"/>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134559</xdr:rowOff>
    </xdr:from>
    <xdr:to>
      <xdr:col>3</xdr:col>
      <xdr:colOff>330200</xdr:colOff>
      <xdr:row>42</xdr:row>
      <xdr:rowOff>64709</xdr:rowOff>
    </xdr:to>
    <xdr:sp macro="" textlink="">
      <xdr:nvSpPr>
        <xdr:cNvPr id="79" name="フローチャート : 判断 78"/>
        <xdr:cNvSpPr/>
      </xdr:nvSpPr>
      <xdr:spPr>
        <a:xfrm>
          <a:off x="2286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49486</xdr:rowOff>
    </xdr:from>
    <xdr:ext cx="762000" cy="259045"/>
    <xdr:sp macro="" textlink="">
      <xdr:nvSpPr>
        <xdr:cNvPr id="80" name="テキスト ボックス 79"/>
        <xdr:cNvSpPr txBox="1"/>
      </xdr:nvSpPr>
      <xdr:spPr>
        <a:xfrm>
          <a:off x="1955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1" name="フローチャート :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123069</xdr:rowOff>
    </xdr:from>
    <xdr:to>
      <xdr:col>7</xdr:col>
      <xdr:colOff>203200</xdr:colOff>
      <xdr:row>42</xdr:row>
      <xdr:rowOff>53219</xdr:rowOff>
    </xdr:to>
    <xdr:sp macro="" textlink="">
      <xdr:nvSpPr>
        <xdr:cNvPr id="88" name="円/楕円 87"/>
        <xdr:cNvSpPr/>
      </xdr:nvSpPr>
      <xdr:spPr>
        <a:xfrm>
          <a:off x="4902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139596</xdr:rowOff>
    </xdr:from>
    <xdr:ext cx="762000" cy="259045"/>
    <xdr:sp macro="" textlink="">
      <xdr:nvSpPr>
        <xdr:cNvPr id="89" name="財政力該当値テキスト"/>
        <xdr:cNvSpPr txBox="1"/>
      </xdr:nvSpPr>
      <xdr:spPr>
        <a:xfrm>
          <a:off x="50419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100088</xdr:rowOff>
    </xdr:from>
    <xdr:to>
      <xdr:col>6</xdr:col>
      <xdr:colOff>50800</xdr:colOff>
      <xdr:row>42</xdr:row>
      <xdr:rowOff>30238</xdr:rowOff>
    </xdr:to>
    <xdr:sp macro="" textlink="">
      <xdr:nvSpPr>
        <xdr:cNvPr id="90" name="円/楕円 89"/>
        <xdr:cNvSpPr/>
      </xdr:nvSpPr>
      <xdr:spPr>
        <a:xfrm>
          <a:off x="4064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91" name="テキスト ボックス 90"/>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88598</xdr:rowOff>
    </xdr:from>
    <xdr:to>
      <xdr:col>4</xdr:col>
      <xdr:colOff>533400</xdr:colOff>
      <xdr:row>42</xdr:row>
      <xdr:rowOff>18748</xdr:rowOff>
    </xdr:to>
    <xdr:sp macro="" textlink="">
      <xdr:nvSpPr>
        <xdr:cNvPr id="92" name="円/楕円 91"/>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28925</xdr:rowOff>
    </xdr:from>
    <xdr:ext cx="762000" cy="259045"/>
    <xdr:sp macro="" textlink="">
      <xdr:nvSpPr>
        <xdr:cNvPr id="93" name="テキスト ボックス 92"/>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4" name="円/楕円 93"/>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95" name="テキスト ボックス 94"/>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96" name="円/楕円 95"/>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97" name="テキスト ボックス 96"/>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平成１４年度から１</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年連続して１００％を超えており、財政構造の硬直性が</a:t>
          </a:r>
          <a:r>
            <a:rPr lang="ja-JP" altLang="en-US" sz="1200">
              <a:solidFill>
                <a:schemeClr val="dk1"/>
              </a:solidFill>
              <a:effectLst/>
              <a:latin typeface="+mn-lt"/>
              <a:ea typeface="+mn-ea"/>
              <a:cs typeface="+mn-cs"/>
            </a:rPr>
            <a:t>顕著である</a:t>
          </a:r>
          <a:r>
            <a:rPr lang="ja-JP" altLang="ja-JP" sz="1200">
              <a:solidFill>
                <a:schemeClr val="dk1"/>
              </a:solidFill>
              <a:effectLst/>
              <a:latin typeface="+mn-lt"/>
              <a:ea typeface="+mn-ea"/>
              <a:cs typeface="+mn-cs"/>
            </a:rPr>
            <a:t>ため、平成１７年度以降職員の給与カットをはじめとする健全化策を講じているものの、景気の低迷等による税収の伸び悩みなどの影響で改善できていない状況にある。</a:t>
          </a:r>
          <a:endParaRPr lang="ja-JP" altLang="ja-JP" sz="1200">
            <a:effectLst/>
          </a:endParaRPr>
        </a:p>
        <a:p>
          <a:r>
            <a:rPr lang="ja-JP" altLang="ja-JP" sz="1200">
              <a:solidFill>
                <a:schemeClr val="dk1"/>
              </a:solidFill>
              <a:effectLst/>
              <a:latin typeface="+mn-lt"/>
              <a:ea typeface="+mn-ea"/>
              <a:cs typeface="+mn-cs"/>
            </a:rPr>
            <a:t>　平成２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年度については普通交付税</a:t>
          </a:r>
          <a:r>
            <a:rPr lang="ja-JP" altLang="en-US" sz="1200">
              <a:solidFill>
                <a:schemeClr val="dk1"/>
              </a:solidFill>
              <a:effectLst/>
              <a:latin typeface="+mn-lt"/>
              <a:ea typeface="+mn-ea"/>
              <a:cs typeface="+mn-cs"/>
            </a:rPr>
            <a:t>が増収となったことなどにより、１</a:t>
          </a:r>
          <a:r>
            <a:rPr lang="ja-JP" altLang="ja-JP" sz="1200">
              <a:solidFill>
                <a:schemeClr val="dk1"/>
              </a:solidFill>
              <a:effectLst/>
              <a:latin typeface="+mn-lt"/>
              <a:ea typeface="+mn-ea"/>
              <a:cs typeface="+mn-cs"/>
            </a:rPr>
            <a:t>．６％</a:t>
          </a:r>
          <a:r>
            <a:rPr lang="ja-JP" altLang="en-US" sz="1200">
              <a:solidFill>
                <a:schemeClr val="dk1"/>
              </a:solidFill>
              <a:effectLst/>
              <a:latin typeface="+mn-lt"/>
              <a:ea typeface="+mn-ea"/>
              <a:cs typeface="+mn-cs"/>
            </a:rPr>
            <a:t>改善</a:t>
          </a:r>
          <a:r>
            <a:rPr lang="ja-JP" altLang="ja-JP" sz="1200">
              <a:solidFill>
                <a:schemeClr val="dk1"/>
              </a:solidFill>
              <a:effectLst/>
              <a:latin typeface="+mn-lt"/>
              <a:ea typeface="+mn-ea"/>
              <a:cs typeface="+mn-cs"/>
            </a:rPr>
            <a:t>し</a:t>
          </a:r>
          <a:r>
            <a:rPr lang="ja-JP" altLang="en-US" sz="1200">
              <a:solidFill>
                <a:schemeClr val="dk1"/>
              </a:solidFill>
              <a:effectLst/>
              <a:latin typeface="+mn-lt"/>
              <a:ea typeface="+mn-ea"/>
              <a:cs typeface="+mn-cs"/>
            </a:rPr>
            <a:t>たが</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依然として</a:t>
          </a:r>
          <a:r>
            <a:rPr lang="ja-JP" altLang="ja-JP" sz="1200">
              <a:solidFill>
                <a:schemeClr val="dk1"/>
              </a:solidFill>
              <a:effectLst/>
              <a:latin typeface="+mn-lt"/>
              <a:ea typeface="+mn-ea"/>
              <a:cs typeface="+mn-cs"/>
            </a:rPr>
            <a:t>類似団体中最下位</a:t>
          </a:r>
          <a:r>
            <a:rPr lang="ja-JP" altLang="en-US" sz="1200">
              <a:solidFill>
                <a:schemeClr val="dk1"/>
              </a:solidFill>
              <a:effectLst/>
              <a:latin typeface="+mn-lt"/>
              <a:ea typeface="+mn-ea"/>
              <a:cs typeface="+mn-cs"/>
            </a:rPr>
            <a:t>である</a:t>
          </a:r>
          <a:r>
            <a:rPr lang="ja-JP" altLang="ja-JP" sz="1200">
              <a:solidFill>
                <a:schemeClr val="dk1"/>
              </a:solidFill>
              <a:effectLst/>
              <a:latin typeface="+mn-lt"/>
              <a:ea typeface="+mn-ea"/>
              <a:cs typeface="+mn-cs"/>
            </a:rPr>
            <a:t>。今後も歳入の増が見込みにくい状況であるため、更なる健全化により経常経費の抑制に努めていく。</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68399</xdr:rowOff>
    </xdr:from>
    <xdr:to>
      <xdr:col>7</xdr:col>
      <xdr:colOff>152400</xdr:colOff>
      <xdr:row>66</xdr:row>
      <xdr:rowOff>144599</xdr:rowOff>
    </xdr:to>
    <xdr:cxnSp macro="">
      <xdr:nvCxnSpPr>
        <xdr:cNvPr id="129" name="直線コネクタ 128"/>
        <xdr:cNvCxnSpPr/>
      </xdr:nvCxnSpPr>
      <xdr:spPr>
        <a:xfrm flipV="1">
          <a:off x="4953000" y="10012499"/>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116676</xdr:rowOff>
    </xdr:from>
    <xdr:ext cx="762000" cy="259045"/>
    <xdr:sp macro="" textlink="">
      <xdr:nvSpPr>
        <xdr:cNvPr id="130" name="財政構造の弾力性最小値テキスト"/>
        <xdr:cNvSpPr txBox="1"/>
      </xdr:nvSpPr>
      <xdr:spPr>
        <a:xfrm>
          <a:off x="5041900" y="11432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104.3</a:t>
          </a:r>
          <a:endParaRPr kumimoji="1" lang="ja-JP" altLang="en-US" sz="1000" b="1">
            <a:latin typeface="ＭＳ Ｐゴシック"/>
          </a:endParaRPr>
        </a:p>
      </xdr:txBody>
    </xdr:sp>
    <xdr:clientData/>
  </xdr:oneCellAnchor>
  <xdr:twoCellAnchor>
    <xdr:from>
      <xdr:col>7</xdr:col>
      <xdr:colOff>63500</xdr:colOff>
      <xdr:row>66</xdr:row>
      <xdr:rowOff>144599</xdr:rowOff>
    </xdr:from>
    <xdr:to>
      <xdr:col>7</xdr:col>
      <xdr:colOff>241300</xdr:colOff>
      <xdr:row>66</xdr:row>
      <xdr:rowOff>144599</xdr:rowOff>
    </xdr:to>
    <xdr:cxnSp macro="">
      <xdr:nvCxnSpPr>
        <xdr:cNvPr id="131" name="直線コネクタ 130"/>
        <xdr:cNvCxnSpPr/>
      </xdr:nvCxnSpPr>
      <xdr:spPr>
        <a:xfrm>
          <a:off x="4864100" y="114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154776</xdr:rowOff>
    </xdr:from>
    <xdr:ext cx="762000" cy="259045"/>
    <xdr:sp macro="" textlink="">
      <xdr:nvSpPr>
        <xdr:cNvPr id="132" name="財政構造の弾力性最大値テキスト"/>
        <xdr:cNvSpPr txBox="1"/>
      </xdr:nvSpPr>
      <xdr:spPr>
        <a:xfrm>
          <a:off x="5041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7</xdr:col>
      <xdr:colOff>63500</xdr:colOff>
      <xdr:row>58</xdr:row>
      <xdr:rowOff>68399</xdr:rowOff>
    </xdr:from>
    <xdr:to>
      <xdr:col>7</xdr:col>
      <xdr:colOff>241300</xdr:colOff>
      <xdr:row>58</xdr:row>
      <xdr:rowOff>68399</xdr:rowOff>
    </xdr:to>
    <xdr:cxnSp macro="">
      <xdr:nvCxnSpPr>
        <xdr:cNvPr id="133" name="直線コネクタ 132"/>
        <xdr:cNvCxnSpPr/>
      </xdr:nvCxnSpPr>
      <xdr:spPr>
        <a:xfrm>
          <a:off x="4864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144599</xdr:rowOff>
    </xdr:from>
    <xdr:to>
      <xdr:col>7</xdr:col>
      <xdr:colOff>152400</xdr:colOff>
      <xdr:row>67</xdr:row>
      <xdr:rowOff>28303</xdr:rowOff>
    </xdr:to>
    <xdr:cxnSp macro="">
      <xdr:nvCxnSpPr>
        <xdr:cNvPr id="134" name="直線コネクタ 133"/>
        <xdr:cNvCxnSpPr/>
      </xdr:nvCxnSpPr>
      <xdr:spPr>
        <a:xfrm flipV="1">
          <a:off x="4114800" y="1146029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55897</xdr:rowOff>
    </xdr:from>
    <xdr:ext cx="762000" cy="259045"/>
    <xdr:sp macro="" textlink="">
      <xdr:nvSpPr>
        <xdr:cNvPr id="135"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36" name="フローチャート : 判断 135"/>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6713</xdr:rowOff>
    </xdr:from>
    <xdr:to>
      <xdr:col>6</xdr:col>
      <xdr:colOff>0</xdr:colOff>
      <xdr:row>67</xdr:row>
      <xdr:rowOff>28303</xdr:rowOff>
    </xdr:to>
    <xdr:cxnSp macro="">
      <xdr:nvCxnSpPr>
        <xdr:cNvPr id="137" name="直線コネクタ 136"/>
        <xdr:cNvCxnSpPr/>
      </xdr:nvCxnSpPr>
      <xdr:spPr>
        <a:xfrm>
          <a:off x="3225800" y="1132241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8" name="フローチャート : 判断 137"/>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9" name="テキスト ボックス 138"/>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6713</xdr:rowOff>
    </xdr:from>
    <xdr:to>
      <xdr:col>4</xdr:col>
      <xdr:colOff>482600</xdr:colOff>
      <xdr:row>66</xdr:row>
      <xdr:rowOff>113574</xdr:rowOff>
    </xdr:to>
    <xdr:cxnSp macro="">
      <xdr:nvCxnSpPr>
        <xdr:cNvPr id="140" name="直線コネクタ 139"/>
        <xdr:cNvCxnSpPr/>
      </xdr:nvCxnSpPr>
      <xdr:spPr>
        <a:xfrm flipV="1">
          <a:off x="2336800" y="1132241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32476</xdr:rowOff>
    </xdr:from>
    <xdr:to>
      <xdr:col>4</xdr:col>
      <xdr:colOff>533400</xdr:colOff>
      <xdr:row>63</xdr:row>
      <xdr:rowOff>134076</xdr:rowOff>
    </xdr:to>
    <xdr:sp macro="" textlink="">
      <xdr:nvSpPr>
        <xdr:cNvPr id="141" name="フローチャート : 判断 140"/>
        <xdr:cNvSpPr/>
      </xdr:nvSpPr>
      <xdr:spPr>
        <a:xfrm>
          <a:off x="31750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144253</xdr:rowOff>
    </xdr:from>
    <xdr:ext cx="762000" cy="259045"/>
    <xdr:sp macro="" textlink="">
      <xdr:nvSpPr>
        <xdr:cNvPr id="142" name="テキスト ボックス 141"/>
        <xdr:cNvSpPr txBox="1"/>
      </xdr:nvSpPr>
      <xdr:spPr>
        <a:xfrm>
          <a:off x="2844800" y="1060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113574</xdr:rowOff>
    </xdr:from>
    <xdr:to>
      <xdr:col>3</xdr:col>
      <xdr:colOff>279400</xdr:colOff>
      <xdr:row>67</xdr:row>
      <xdr:rowOff>52433</xdr:rowOff>
    </xdr:to>
    <xdr:cxnSp macro="">
      <xdr:nvCxnSpPr>
        <xdr:cNvPr id="143" name="直線コネクタ 142"/>
        <xdr:cNvCxnSpPr/>
      </xdr:nvCxnSpPr>
      <xdr:spPr>
        <a:xfrm flipV="1">
          <a:off x="1447800" y="1142927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117747</xdr:rowOff>
    </xdr:from>
    <xdr:to>
      <xdr:col>3</xdr:col>
      <xdr:colOff>330200</xdr:colOff>
      <xdr:row>63</xdr:row>
      <xdr:rowOff>47897</xdr:rowOff>
    </xdr:to>
    <xdr:sp macro="" textlink="">
      <xdr:nvSpPr>
        <xdr:cNvPr id="144" name="フローチャート : 判断 143"/>
        <xdr:cNvSpPr/>
      </xdr:nvSpPr>
      <xdr:spPr>
        <a:xfrm>
          <a:off x="2286000" y="107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58074</xdr:rowOff>
    </xdr:from>
    <xdr:ext cx="762000" cy="259045"/>
    <xdr:sp macro="" textlink="">
      <xdr:nvSpPr>
        <xdr:cNvPr id="145" name="テキスト ボックス 144"/>
        <xdr:cNvSpPr txBox="1"/>
      </xdr:nvSpPr>
      <xdr:spPr>
        <a:xfrm>
          <a:off x="1955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6" name="フローチャート : 判断 145"/>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7" name="テキスト ボックス 146"/>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93799</xdr:rowOff>
    </xdr:from>
    <xdr:to>
      <xdr:col>7</xdr:col>
      <xdr:colOff>203200</xdr:colOff>
      <xdr:row>67</xdr:row>
      <xdr:rowOff>23949</xdr:rowOff>
    </xdr:to>
    <xdr:sp macro="" textlink="">
      <xdr:nvSpPr>
        <xdr:cNvPr id="153" name="円/楕円 152"/>
        <xdr:cNvSpPr/>
      </xdr:nvSpPr>
      <xdr:spPr>
        <a:xfrm>
          <a:off x="4902200" y="11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161126</xdr:rowOff>
    </xdr:from>
    <xdr:ext cx="762000" cy="259045"/>
    <xdr:sp macro="" textlink="">
      <xdr:nvSpPr>
        <xdr:cNvPr id="154" name="財政構造の弾力性該当値テキスト"/>
        <xdr:cNvSpPr txBox="1"/>
      </xdr:nvSpPr>
      <xdr:spPr>
        <a:xfrm>
          <a:off x="5041900" y="1130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148953</xdr:rowOff>
    </xdr:from>
    <xdr:to>
      <xdr:col>6</xdr:col>
      <xdr:colOff>50800</xdr:colOff>
      <xdr:row>67</xdr:row>
      <xdr:rowOff>79103</xdr:rowOff>
    </xdr:to>
    <xdr:sp macro="" textlink="">
      <xdr:nvSpPr>
        <xdr:cNvPr id="155" name="円/楕円 154"/>
        <xdr:cNvSpPr/>
      </xdr:nvSpPr>
      <xdr:spPr>
        <a:xfrm>
          <a:off x="4064000" y="114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63880</xdr:rowOff>
    </xdr:from>
    <xdr:ext cx="736600" cy="259045"/>
    <xdr:sp macro="" textlink="">
      <xdr:nvSpPr>
        <xdr:cNvPr id="156" name="テキスト ボックス 155"/>
        <xdr:cNvSpPr txBox="1"/>
      </xdr:nvSpPr>
      <xdr:spPr>
        <a:xfrm>
          <a:off x="3733800" y="11551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127363</xdr:rowOff>
    </xdr:from>
    <xdr:to>
      <xdr:col>4</xdr:col>
      <xdr:colOff>533400</xdr:colOff>
      <xdr:row>66</xdr:row>
      <xdr:rowOff>57513</xdr:rowOff>
    </xdr:to>
    <xdr:sp macro="" textlink="">
      <xdr:nvSpPr>
        <xdr:cNvPr id="157" name="円/楕円 156"/>
        <xdr:cNvSpPr/>
      </xdr:nvSpPr>
      <xdr:spPr>
        <a:xfrm>
          <a:off x="3175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42290</xdr:rowOff>
    </xdr:from>
    <xdr:ext cx="762000" cy="259045"/>
    <xdr:sp macro="" textlink="">
      <xdr:nvSpPr>
        <xdr:cNvPr id="158" name="テキスト ボックス 157"/>
        <xdr:cNvSpPr txBox="1"/>
      </xdr:nvSpPr>
      <xdr:spPr>
        <a:xfrm>
          <a:off x="2844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62774</xdr:rowOff>
    </xdr:from>
    <xdr:to>
      <xdr:col>3</xdr:col>
      <xdr:colOff>330200</xdr:colOff>
      <xdr:row>66</xdr:row>
      <xdr:rowOff>164374</xdr:rowOff>
    </xdr:to>
    <xdr:sp macro="" textlink="">
      <xdr:nvSpPr>
        <xdr:cNvPr id="159" name="円/楕円 158"/>
        <xdr:cNvSpPr/>
      </xdr:nvSpPr>
      <xdr:spPr>
        <a:xfrm>
          <a:off x="2286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149151</xdr:rowOff>
    </xdr:from>
    <xdr:ext cx="762000" cy="259045"/>
    <xdr:sp macro="" textlink="">
      <xdr:nvSpPr>
        <xdr:cNvPr id="160" name="テキスト ボックス 159"/>
        <xdr:cNvSpPr txBox="1"/>
      </xdr:nvSpPr>
      <xdr:spPr>
        <a:xfrm>
          <a:off x="1955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1633</xdr:rowOff>
    </xdr:from>
    <xdr:to>
      <xdr:col>2</xdr:col>
      <xdr:colOff>127000</xdr:colOff>
      <xdr:row>67</xdr:row>
      <xdr:rowOff>103233</xdr:rowOff>
    </xdr:to>
    <xdr:sp macro="" textlink="">
      <xdr:nvSpPr>
        <xdr:cNvPr id="161" name="円/楕円 160"/>
        <xdr:cNvSpPr/>
      </xdr:nvSpPr>
      <xdr:spPr>
        <a:xfrm>
          <a:off x="1397000" y="114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88010</xdr:rowOff>
    </xdr:from>
    <xdr:ext cx="762000" cy="259045"/>
    <xdr:sp macro="" textlink="">
      <xdr:nvSpPr>
        <xdr:cNvPr id="162" name="テキスト ボックス 161"/>
        <xdr:cNvSpPr txBox="1"/>
      </xdr:nvSpPr>
      <xdr:spPr>
        <a:xfrm>
          <a:off x="1066800" y="1157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100,872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人件費については、保育所や消防署などの施設を直営で行っていることで</a:t>
          </a:r>
          <a:r>
            <a:rPr lang="ja-JP" altLang="en-US" sz="1200">
              <a:solidFill>
                <a:schemeClr val="dk1"/>
              </a:solidFill>
              <a:effectLst/>
              <a:latin typeface="+mn-lt"/>
              <a:ea typeface="+mn-ea"/>
              <a:cs typeface="+mn-cs"/>
            </a:rPr>
            <a:t>から比較的高い基準であるが、</a:t>
          </a:r>
          <a:r>
            <a:rPr lang="ja-JP" altLang="ja-JP" sz="1200">
              <a:solidFill>
                <a:schemeClr val="dk1"/>
              </a:solidFill>
              <a:effectLst/>
              <a:latin typeface="+mn-lt"/>
              <a:ea typeface="+mn-ea"/>
              <a:cs typeface="+mn-cs"/>
            </a:rPr>
            <a:t>定員管理や職員給与カットなどにより抑制に努めている</a:t>
          </a:r>
          <a:r>
            <a:rPr lang="ja-JP" altLang="en-US"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物件費については、１８年度から一部施設の休館日を増やすなどの健全化策を実施しており、平成２２年度からは温水プールの運営期間の見直しによる光熱水費の削減を実施しているものの抜本的な改善には至っておらず、</a:t>
          </a:r>
          <a:r>
            <a:rPr lang="ja-JP" altLang="en-US" sz="1200">
              <a:solidFill>
                <a:schemeClr val="dk1"/>
              </a:solidFill>
              <a:effectLst/>
              <a:latin typeface="+mn-lt"/>
              <a:ea typeface="+mn-ea"/>
              <a:cs typeface="+mn-cs"/>
            </a:rPr>
            <a:t>また、委託業務や近年の電気代高騰など、経常的な物件費が増加してきていることから、</a:t>
          </a:r>
          <a:r>
            <a:rPr lang="ja-JP" altLang="ja-JP" sz="1200">
              <a:solidFill>
                <a:schemeClr val="dk1"/>
              </a:solidFill>
              <a:effectLst/>
              <a:latin typeface="+mn-lt"/>
              <a:ea typeface="+mn-ea"/>
              <a:cs typeface="+mn-cs"/>
            </a:rPr>
            <a:t>今後も引き続いて見直しを進め、経費の抑制に努めていく。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169980</xdr:rowOff>
    </xdr:from>
    <xdr:to>
      <xdr:col>7</xdr:col>
      <xdr:colOff>152400</xdr:colOff>
      <xdr:row>88</xdr:row>
      <xdr:rowOff>116469</xdr:rowOff>
    </xdr:to>
    <xdr:cxnSp macro="">
      <xdr:nvCxnSpPr>
        <xdr:cNvPr id="188" name="直線コネクタ 187"/>
        <xdr:cNvCxnSpPr/>
      </xdr:nvCxnSpPr>
      <xdr:spPr>
        <a:xfrm flipV="1">
          <a:off x="4953000" y="13885980"/>
          <a:ext cx="0" cy="1318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88546</xdr:rowOff>
    </xdr:from>
    <xdr:ext cx="762000" cy="259045"/>
    <xdr:sp macro="" textlink="">
      <xdr:nvSpPr>
        <xdr:cNvPr id="189" name="人件費・物件費等の状況最小値テキスト"/>
        <xdr:cNvSpPr txBox="1"/>
      </xdr:nvSpPr>
      <xdr:spPr>
        <a:xfrm>
          <a:off x="5041900" y="1517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299,307</a:t>
          </a:r>
          <a:endParaRPr kumimoji="1" lang="ja-JP" altLang="en-US" sz="1000" b="1">
            <a:latin typeface="ＭＳ Ｐゴシック"/>
          </a:endParaRPr>
        </a:p>
      </xdr:txBody>
    </xdr:sp>
    <xdr:clientData/>
  </xdr:oneCellAnchor>
  <xdr:twoCellAnchor>
    <xdr:from>
      <xdr:col>7</xdr:col>
      <xdr:colOff>63500</xdr:colOff>
      <xdr:row>88</xdr:row>
      <xdr:rowOff>116469</xdr:rowOff>
    </xdr:from>
    <xdr:to>
      <xdr:col>7</xdr:col>
      <xdr:colOff>241300</xdr:colOff>
      <xdr:row>88</xdr:row>
      <xdr:rowOff>116469</xdr:rowOff>
    </xdr:to>
    <xdr:cxnSp macro="">
      <xdr:nvCxnSpPr>
        <xdr:cNvPr id="190" name="直線コネクタ 189"/>
        <xdr:cNvCxnSpPr/>
      </xdr:nvCxnSpPr>
      <xdr:spPr>
        <a:xfrm>
          <a:off x="4864100" y="152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84907</xdr:rowOff>
    </xdr:from>
    <xdr:ext cx="762000" cy="259045"/>
    <xdr:sp macro="" textlink="">
      <xdr:nvSpPr>
        <xdr:cNvPr id="191" name="人件費・物件費等の状況最大値テキスト"/>
        <xdr:cNvSpPr txBox="1"/>
      </xdr:nvSpPr>
      <xdr:spPr>
        <a:xfrm>
          <a:off x="5041900" y="136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80,809</a:t>
          </a:r>
          <a:endParaRPr kumimoji="1" lang="ja-JP" altLang="en-US" sz="1000" b="1">
            <a:latin typeface="ＭＳ Ｐゴシック"/>
          </a:endParaRPr>
        </a:p>
      </xdr:txBody>
    </xdr:sp>
    <xdr:clientData/>
  </xdr:oneCellAnchor>
  <xdr:twoCellAnchor>
    <xdr:from>
      <xdr:col>7</xdr:col>
      <xdr:colOff>63500</xdr:colOff>
      <xdr:row>80</xdr:row>
      <xdr:rowOff>169980</xdr:rowOff>
    </xdr:from>
    <xdr:to>
      <xdr:col>7</xdr:col>
      <xdr:colOff>241300</xdr:colOff>
      <xdr:row>80</xdr:row>
      <xdr:rowOff>169980</xdr:rowOff>
    </xdr:to>
    <xdr:cxnSp macro="">
      <xdr:nvCxnSpPr>
        <xdr:cNvPr id="192" name="直線コネクタ 191"/>
        <xdr:cNvCxnSpPr/>
      </xdr:nvCxnSpPr>
      <xdr:spPr>
        <a:xfrm>
          <a:off x="4864100" y="1388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2330</xdr:rowOff>
    </xdr:from>
    <xdr:to>
      <xdr:col>7</xdr:col>
      <xdr:colOff>152400</xdr:colOff>
      <xdr:row>83</xdr:row>
      <xdr:rowOff>24704</xdr:rowOff>
    </xdr:to>
    <xdr:cxnSp macro="">
      <xdr:nvCxnSpPr>
        <xdr:cNvPr id="193" name="直線コネクタ 192"/>
        <xdr:cNvCxnSpPr/>
      </xdr:nvCxnSpPr>
      <xdr:spPr>
        <a:xfrm>
          <a:off x="4114800" y="14232680"/>
          <a:ext cx="838200" cy="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125373</xdr:rowOff>
    </xdr:from>
    <xdr:ext cx="762000" cy="259045"/>
    <xdr:sp macro="" textlink="">
      <xdr:nvSpPr>
        <xdr:cNvPr id="194" name="人件費・物件費等の状況平均値テキスト"/>
        <xdr:cNvSpPr txBox="1"/>
      </xdr:nvSpPr>
      <xdr:spPr>
        <a:xfrm>
          <a:off x="5041900" y="14012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108846</xdr:rowOff>
    </xdr:from>
    <xdr:to>
      <xdr:col>7</xdr:col>
      <xdr:colOff>203200</xdr:colOff>
      <xdr:row>83</xdr:row>
      <xdr:rowOff>38996</xdr:rowOff>
    </xdr:to>
    <xdr:sp macro="" textlink="">
      <xdr:nvSpPr>
        <xdr:cNvPr id="195" name="フローチャート : 判断 194"/>
        <xdr:cNvSpPr/>
      </xdr:nvSpPr>
      <xdr:spPr>
        <a:xfrm>
          <a:off x="4902200" y="1416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2330</xdr:rowOff>
    </xdr:from>
    <xdr:to>
      <xdr:col>6</xdr:col>
      <xdr:colOff>0</xdr:colOff>
      <xdr:row>83</xdr:row>
      <xdr:rowOff>18557</xdr:rowOff>
    </xdr:to>
    <xdr:cxnSp macro="">
      <xdr:nvCxnSpPr>
        <xdr:cNvPr id="196" name="直線コネクタ 195"/>
        <xdr:cNvCxnSpPr/>
      </xdr:nvCxnSpPr>
      <xdr:spPr>
        <a:xfrm flipV="1">
          <a:off x="3225800" y="14232680"/>
          <a:ext cx="8890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126709</xdr:rowOff>
    </xdr:from>
    <xdr:to>
      <xdr:col>6</xdr:col>
      <xdr:colOff>50800</xdr:colOff>
      <xdr:row>83</xdr:row>
      <xdr:rowOff>56859</xdr:rowOff>
    </xdr:to>
    <xdr:sp macro="" textlink="">
      <xdr:nvSpPr>
        <xdr:cNvPr id="197" name="フローチャート : 判断 196"/>
        <xdr:cNvSpPr/>
      </xdr:nvSpPr>
      <xdr:spPr>
        <a:xfrm>
          <a:off x="4064000" y="141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41636</xdr:rowOff>
    </xdr:from>
    <xdr:ext cx="736600" cy="259045"/>
    <xdr:sp macro="" textlink="">
      <xdr:nvSpPr>
        <xdr:cNvPr id="198" name="テキスト ボックス 197"/>
        <xdr:cNvSpPr txBox="1"/>
      </xdr:nvSpPr>
      <xdr:spPr>
        <a:xfrm>
          <a:off x="3733800" y="1427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1353</xdr:rowOff>
    </xdr:from>
    <xdr:to>
      <xdr:col>4</xdr:col>
      <xdr:colOff>482600</xdr:colOff>
      <xdr:row>83</xdr:row>
      <xdr:rowOff>18557</xdr:rowOff>
    </xdr:to>
    <xdr:cxnSp macro="">
      <xdr:nvCxnSpPr>
        <xdr:cNvPr id="199" name="直線コネクタ 198"/>
        <xdr:cNvCxnSpPr/>
      </xdr:nvCxnSpPr>
      <xdr:spPr>
        <a:xfrm>
          <a:off x="2336800" y="14231703"/>
          <a:ext cx="889000" cy="1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2215</xdr:rowOff>
    </xdr:from>
    <xdr:to>
      <xdr:col>4</xdr:col>
      <xdr:colOff>533400</xdr:colOff>
      <xdr:row>83</xdr:row>
      <xdr:rowOff>103815</xdr:rowOff>
    </xdr:to>
    <xdr:sp macro="" textlink="">
      <xdr:nvSpPr>
        <xdr:cNvPr id="200" name="フローチャート : 判断 199"/>
        <xdr:cNvSpPr/>
      </xdr:nvSpPr>
      <xdr:spPr>
        <a:xfrm>
          <a:off x="3175000" y="1423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88592</xdr:rowOff>
    </xdr:from>
    <xdr:ext cx="762000" cy="259045"/>
    <xdr:sp macro="" textlink="">
      <xdr:nvSpPr>
        <xdr:cNvPr id="201" name="テキスト ボックス 200"/>
        <xdr:cNvSpPr txBox="1"/>
      </xdr:nvSpPr>
      <xdr:spPr>
        <a:xfrm>
          <a:off x="2844800" y="1431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1353</xdr:rowOff>
    </xdr:from>
    <xdr:to>
      <xdr:col>3</xdr:col>
      <xdr:colOff>279400</xdr:colOff>
      <xdr:row>83</xdr:row>
      <xdr:rowOff>5739</xdr:rowOff>
    </xdr:to>
    <xdr:cxnSp macro="">
      <xdr:nvCxnSpPr>
        <xdr:cNvPr id="202" name="直線コネクタ 201"/>
        <xdr:cNvCxnSpPr/>
      </xdr:nvCxnSpPr>
      <xdr:spPr>
        <a:xfrm flipV="1">
          <a:off x="1447800" y="14231703"/>
          <a:ext cx="889000" cy="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75481</xdr:rowOff>
    </xdr:from>
    <xdr:to>
      <xdr:col>3</xdr:col>
      <xdr:colOff>330200</xdr:colOff>
      <xdr:row>83</xdr:row>
      <xdr:rowOff>5631</xdr:rowOff>
    </xdr:to>
    <xdr:sp macro="" textlink="">
      <xdr:nvSpPr>
        <xdr:cNvPr id="203" name="フローチャート : 判断 202"/>
        <xdr:cNvSpPr/>
      </xdr:nvSpPr>
      <xdr:spPr>
        <a:xfrm>
          <a:off x="2286000" y="1413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15808</xdr:rowOff>
    </xdr:from>
    <xdr:ext cx="762000" cy="259045"/>
    <xdr:sp macro="" textlink="">
      <xdr:nvSpPr>
        <xdr:cNvPr id="204" name="テキスト ボックス 203"/>
        <xdr:cNvSpPr txBox="1"/>
      </xdr:nvSpPr>
      <xdr:spPr>
        <a:xfrm>
          <a:off x="1955800" y="1390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55941</xdr:rowOff>
    </xdr:from>
    <xdr:to>
      <xdr:col>2</xdr:col>
      <xdr:colOff>127000</xdr:colOff>
      <xdr:row>82</xdr:row>
      <xdr:rowOff>157541</xdr:rowOff>
    </xdr:to>
    <xdr:sp macro="" textlink="">
      <xdr:nvSpPr>
        <xdr:cNvPr id="205" name="フローチャート : 判断 204"/>
        <xdr:cNvSpPr/>
      </xdr:nvSpPr>
      <xdr:spPr>
        <a:xfrm>
          <a:off x="1397000" y="1411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167718</xdr:rowOff>
    </xdr:from>
    <xdr:ext cx="762000" cy="259045"/>
    <xdr:sp macro="" textlink="">
      <xdr:nvSpPr>
        <xdr:cNvPr id="206" name="テキスト ボックス 205"/>
        <xdr:cNvSpPr txBox="1"/>
      </xdr:nvSpPr>
      <xdr:spPr>
        <a:xfrm>
          <a:off x="1066800" y="1388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145354</xdr:rowOff>
    </xdr:from>
    <xdr:to>
      <xdr:col>7</xdr:col>
      <xdr:colOff>203200</xdr:colOff>
      <xdr:row>83</xdr:row>
      <xdr:rowOff>75504</xdr:rowOff>
    </xdr:to>
    <xdr:sp macro="" textlink="">
      <xdr:nvSpPr>
        <xdr:cNvPr id="212" name="円/楕円 211"/>
        <xdr:cNvSpPr/>
      </xdr:nvSpPr>
      <xdr:spPr>
        <a:xfrm>
          <a:off x="4902200" y="142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117431</xdr:rowOff>
    </xdr:from>
    <xdr:ext cx="762000" cy="259045"/>
    <xdr:sp macro="" textlink="">
      <xdr:nvSpPr>
        <xdr:cNvPr id="213" name="人件費・物件費等の状況該当値テキスト"/>
        <xdr:cNvSpPr txBox="1"/>
      </xdr:nvSpPr>
      <xdr:spPr>
        <a:xfrm>
          <a:off x="5041900" y="1417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141,990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122980</xdr:rowOff>
    </xdr:from>
    <xdr:to>
      <xdr:col>6</xdr:col>
      <xdr:colOff>50800</xdr:colOff>
      <xdr:row>83</xdr:row>
      <xdr:rowOff>53130</xdr:rowOff>
    </xdr:to>
    <xdr:sp macro="" textlink="">
      <xdr:nvSpPr>
        <xdr:cNvPr id="214" name="円/楕円 213"/>
        <xdr:cNvSpPr/>
      </xdr:nvSpPr>
      <xdr:spPr>
        <a:xfrm>
          <a:off x="4064000" y="141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63307</xdr:rowOff>
    </xdr:from>
    <xdr:ext cx="736600" cy="259045"/>
    <xdr:sp macro="" textlink="">
      <xdr:nvSpPr>
        <xdr:cNvPr id="215" name="テキスト ボックス 214"/>
        <xdr:cNvSpPr txBox="1"/>
      </xdr:nvSpPr>
      <xdr:spPr>
        <a:xfrm>
          <a:off x="3733800" y="1395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138,281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139207</xdr:rowOff>
    </xdr:from>
    <xdr:to>
      <xdr:col>4</xdr:col>
      <xdr:colOff>533400</xdr:colOff>
      <xdr:row>83</xdr:row>
      <xdr:rowOff>69357</xdr:rowOff>
    </xdr:to>
    <xdr:sp macro="" textlink="">
      <xdr:nvSpPr>
        <xdr:cNvPr id="216" name="円/楕円 215"/>
        <xdr:cNvSpPr/>
      </xdr:nvSpPr>
      <xdr:spPr>
        <a:xfrm>
          <a:off x="3175000" y="141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79534</xdr:rowOff>
    </xdr:from>
    <xdr:ext cx="762000" cy="259045"/>
    <xdr:sp macro="" textlink="">
      <xdr:nvSpPr>
        <xdr:cNvPr id="217" name="テキスト ボックス 216"/>
        <xdr:cNvSpPr txBox="1"/>
      </xdr:nvSpPr>
      <xdr:spPr>
        <a:xfrm>
          <a:off x="2844800" y="1396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140,971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122003</xdr:rowOff>
    </xdr:from>
    <xdr:to>
      <xdr:col>3</xdr:col>
      <xdr:colOff>330200</xdr:colOff>
      <xdr:row>83</xdr:row>
      <xdr:rowOff>52153</xdr:rowOff>
    </xdr:to>
    <xdr:sp macro="" textlink="">
      <xdr:nvSpPr>
        <xdr:cNvPr id="218" name="円/楕円 217"/>
        <xdr:cNvSpPr/>
      </xdr:nvSpPr>
      <xdr:spPr>
        <a:xfrm>
          <a:off x="2286000" y="141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36930</xdr:rowOff>
    </xdr:from>
    <xdr:ext cx="762000" cy="259045"/>
    <xdr:sp macro="" textlink="">
      <xdr:nvSpPr>
        <xdr:cNvPr id="219" name="テキスト ボックス 218"/>
        <xdr:cNvSpPr txBox="1"/>
      </xdr:nvSpPr>
      <xdr:spPr>
        <a:xfrm>
          <a:off x="1955800" y="1426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126389</xdr:rowOff>
    </xdr:from>
    <xdr:to>
      <xdr:col>2</xdr:col>
      <xdr:colOff>127000</xdr:colOff>
      <xdr:row>83</xdr:row>
      <xdr:rowOff>56539</xdr:rowOff>
    </xdr:to>
    <xdr:sp macro="" textlink="">
      <xdr:nvSpPr>
        <xdr:cNvPr id="220" name="円/楕円 219"/>
        <xdr:cNvSpPr/>
      </xdr:nvSpPr>
      <xdr:spPr>
        <a:xfrm>
          <a:off x="1397000" y="141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41316</xdr:rowOff>
    </xdr:from>
    <xdr:ext cx="762000" cy="259045"/>
    <xdr:sp macro="" textlink="">
      <xdr:nvSpPr>
        <xdr:cNvPr id="221" name="テキスト ボックス 220"/>
        <xdr:cNvSpPr txBox="1"/>
      </xdr:nvSpPr>
      <xdr:spPr>
        <a:xfrm>
          <a:off x="1066800" y="142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平成１７年度に職員給与一律５％削減を行い、平成１８年度からは新給料表を導入したことにより１７年度と同水準の削減を行ったこと、及び平成１９年度から３年間の給与カット</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一律５％</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の実施、平成２２年度についても１年間の給与カット</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一律２％</a:t>
          </a:r>
          <a:r>
            <a:rPr lang="ja-JP" altLang="en-US" sz="1200">
              <a:solidFill>
                <a:schemeClr val="dk1"/>
              </a:solidFill>
              <a:effectLst/>
              <a:latin typeface="+mn-lt"/>
              <a:ea typeface="+mn-ea"/>
              <a:cs typeface="+mn-cs"/>
            </a:rPr>
            <a:t>）な</a:t>
          </a:r>
          <a:r>
            <a:rPr lang="ja-JP" altLang="ja-JP" sz="1200">
              <a:solidFill>
                <a:schemeClr val="dk1"/>
              </a:solidFill>
              <a:effectLst/>
              <a:latin typeface="+mn-lt"/>
              <a:ea typeface="+mn-ea"/>
              <a:cs typeface="+mn-cs"/>
            </a:rPr>
            <a:t>どにより、人件費の削減に努めた。平成２３～２４年度については給与カットは実施して</a:t>
          </a:r>
          <a:r>
            <a:rPr lang="ja-JP" altLang="en-US" sz="1200">
              <a:solidFill>
                <a:schemeClr val="dk1"/>
              </a:solidFill>
              <a:effectLst/>
              <a:latin typeface="+mn-lt"/>
              <a:ea typeface="+mn-ea"/>
              <a:cs typeface="+mn-cs"/>
            </a:rPr>
            <a:t>いないが</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平成２５年度１０月～翌３月まで</a:t>
          </a:r>
          <a:r>
            <a:rPr lang="ja-JP" altLang="ja-JP" sz="1200">
              <a:solidFill>
                <a:schemeClr val="dk1"/>
              </a:solidFill>
              <a:effectLst/>
              <a:latin typeface="+mn-lt"/>
              <a:ea typeface="+mn-ea"/>
              <a:cs typeface="+mn-cs"/>
            </a:rPr>
            <a:t>国家公務員給与削減に</a:t>
          </a:r>
          <a:r>
            <a:rPr lang="ja-JP" altLang="en-US" sz="1200">
              <a:solidFill>
                <a:schemeClr val="dk1"/>
              </a:solidFill>
              <a:effectLst/>
              <a:latin typeface="+mn-lt"/>
              <a:ea typeface="+mn-ea"/>
              <a:cs typeface="+mn-cs"/>
            </a:rPr>
            <a:t>準ずる給与カット（３～５％）を実施した。</a:t>
          </a:r>
          <a:r>
            <a:rPr lang="ja-JP" altLang="ja-JP" sz="1200">
              <a:solidFill>
                <a:schemeClr val="dk1"/>
              </a:solidFill>
              <a:effectLst/>
              <a:latin typeface="+mn-lt"/>
              <a:ea typeface="+mn-ea"/>
              <a:cs typeface="+mn-cs"/>
            </a:rPr>
            <a:t>今後類似団体平均を大きく上回ることのないよう、人件費の抑制に努めていく。</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140715</xdr:rowOff>
    </xdr:from>
    <xdr:to>
      <xdr:col>24</xdr:col>
      <xdr:colOff>558800</xdr:colOff>
      <xdr:row>87</xdr:row>
      <xdr:rowOff>84582</xdr:rowOff>
    </xdr:to>
    <xdr:cxnSp macro="">
      <xdr:nvCxnSpPr>
        <xdr:cNvPr id="248" name="直線コネクタ 247"/>
        <xdr:cNvCxnSpPr/>
      </xdr:nvCxnSpPr>
      <xdr:spPr>
        <a:xfrm flipV="1">
          <a:off x="17018000" y="14199615"/>
          <a:ext cx="0" cy="801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56659</xdr:rowOff>
    </xdr:from>
    <xdr:ext cx="762000" cy="259045"/>
    <xdr:sp macro="" textlink="">
      <xdr:nvSpPr>
        <xdr:cNvPr id="249" name="給与水準   （国との比較）最小値テキスト"/>
        <xdr:cNvSpPr txBox="1"/>
      </xdr:nvSpPr>
      <xdr:spPr>
        <a:xfrm>
          <a:off x="17106900" y="149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87</xdr:row>
      <xdr:rowOff>84582</xdr:rowOff>
    </xdr:from>
    <xdr:to>
      <xdr:col>24</xdr:col>
      <xdr:colOff>647700</xdr:colOff>
      <xdr:row>87</xdr:row>
      <xdr:rowOff>84582</xdr:rowOff>
    </xdr:to>
    <xdr:cxnSp macro="">
      <xdr:nvCxnSpPr>
        <xdr:cNvPr id="250" name="直線コネクタ 249"/>
        <xdr:cNvCxnSpPr/>
      </xdr:nvCxnSpPr>
      <xdr:spPr>
        <a:xfrm>
          <a:off x="16929100" y="1500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55642</xdr:rowOff>
    </xdr:from>
    <xdr:ext cx="762000" cy="259045"/>
    <xdr:sp macro="" textlink="">
      <xdr:nvSpPr>
        <xdr:cNvPr id="251" name="給与水準   （国との比較）最大値テキスト"/>
        <xdr:cNvSpPr txBox="1"/>
      </xdr:nvSpPr>
      <xdr:spPr>
        <a:xfrm>
          <a:off x="17106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24</xdr:col>
      <xdr:colOff>469900</xdr:colOff>
      <xdr:row>82</xdr:row>
      <xdr:rowOff>140715</xdr:rowOff>
    </xdr:from>
    <xdr:to>
      <xdr:col>24</xdr:col>
      <xdr:colOff>647700</xdr:colOff>
      <xdr:row>82</xdr:row>
      <xdr:rowOff>140715</xdr:rowOff>
    </xdr:to>
    <xdr:cxnSp macro="">
      <xdr:nvCxnSpPr>
        <xdr:cNvPr id="252" name="直線コネクタ 251"/>
        <xdr:cNvCxnSpPr/>
      </xdr:nvCxnSpPr>
      <xdr:spPr>
        <a:xfrm>
          <a:off x="16929100" y="1419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87122</xdr:rowOff>
    </xdr:from>
    <xdr:to>
      <xdr:col>24</xdr:col>
      <xdr:colOff>558800</xdr:colOff>
      <xdr:row>89</xdr:row>
      <xdr:rowOff>7113</xdr:rowOff>
    </xdr:to>
    <xdr:cxnSp macro="">
      <xdr:nvCxnSpPr>
        <xdr:cNvPr id="253" name="直線コネクタ 252"/>
        <xdr:cNvCxnSpPr/>
      </xdr:nvCxnSpPr>
      <xdr:spPr>
        <a:xfrm flipV="1">
          <a:off x="16179800" y="14831822"/>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60214</xdr:rowOff>
    </xdr:from>
    <xdr:ext cx="762000" cy="259045"/>
    <xdr:sp macro="" textlink="">
      <xdr:nvSpPr>
        <xdr:cNvPr id="254" name="給与水準   （国との比較）平均値テキスト"/>
        <xdr:cNvSpPr txBox="1"/>
      </xdr:nvSpPr>
      <xdr:spPr>
        <a:xfrm>
          <a:off x="17106900" y="14462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55" name="フローチャート : 判断 254"/>
        <xdr:cNvSpPr/>
      </xdr:nvSpPr>
      <xdr:spPr>
        <a:xfrm>
          <a:off x="169672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106172</xdr:rowOff>
    </xdr:from>
    <xdr:to>
      <xdr:col>23</xdr:col>
      <xdr:colOff>406400</xdr:colOff>
      <xdr:row>89</xdr:row>
      <xdr:rowOff>7113</xdr:rowOff>
    </xdr:to>
    <xdr:cxnSp macro="">
      <xdr:nvCxnSpPr>
        <xdr:cNvPr id="256" name="直線コネクタ 255"/>
        <xdr:cNvCxnSpPr/>
      </xdr:nvCxnSpPr>
      <xdr:spPr>
        <a:xfrm>
          <a:off x="15290800" y="15193772"/>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77215</xdr:rowOff>
    </xdr:from>
    <xdr:to>
      <xdr:col>23</xdr:col>
      <xdr:colOff>457200</xdr:colOff>
      <xdr:row>88</xdr:row>
      <xdr:rowOff>7365</xdr:rowOff>
    </xdr:to>
    <xdr:sp macro="" textlink="">
      <xdr:nvSpPr>
        <xdr:cNvPr id="257" name="フローチャート : 判断 256"/>
        <xdr:cNvSpPr/>
      </xdr:nvSpPr>
      <xdr:spPr>
        <a:xfrm>
          <a:off x="16129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17542</xdr:rowOff>
    </xdr:from>
    <xdr:ext cx="736600" cy="259045"/>
    <xdr:sp macro="" textlink="">
      <xdr:nvSpPr>
        <xdr:cNvPr id="258" name="テキスト ボックス 257"/>
        <xdr:cNvSpPr txBox="1"/>
      </xdr:nvSpPr>
      <xdr:spPr>
        <a:xfrm>
          <a:off x="15798800" y="14762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88</xdr:row>
      <xdr:rowOff>106172</xdr:rowOff>
    </xdr:to>
    <xdr:cxnSp macro="">
      <xdr:nvCxnSpPr>
        <xdr:cNvPr id="259" name="直線コネクタ 258"/>
        <xdr:cNvCxnSpPr/>
      </xdr:nvCxnSpPr>
      <xdr:spPr>
        <a:xfrm>
          <a:off x="14401800" y="14658087"/>
          <a:ext cx="889000" cy="5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86868</xdr:rowOff>
    </xdr:from>
    <xdr:to>
      <xdr:col>22</xdr:col>
      <xdr:colOff>254000</xdr:colOff>
      <xdr:row>88</xdr:row>
      <xdr:rowOff>17018</xdr:rowOff>
    </xdr:to>
    <xdr:sp macro="" textlink="">
      <xdr:nvSpPr>
        <xdr:cNvPr id="260" name="フローチャート : 判断 259"/>
        <xdr:cNvSpPr/>
      </xdr:nvSpPr>
      <xdr:spPr>
        <a:xfrm>
          <a:off x="15240000" y="1500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27195</xdr:rowOff>
    </xdr:from>
    <xdr:ext cx="762000" cy="259045"/>
    <xdr:sp macro="" textlink="">
      <xdr:nvSpPr>
        <xdr:cNvPr id="261" name="テキスト ボックス 260"/>
        <xdr:cNvSpPr txBox="1"/>
      </xdr:nvSpPr>
      <xdr:spPr>
        <a:xfrm>
          <a:off x="14909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7620</xdr:rowOff>
    </xdr:from>
    <xdr:to>
      <xdr:col>21</xdr:col>
      <xdr:colOff>0</xdr:colOff>
      <xdr:row>85</xdr:row>
      <xdr:rowOff>84837</xdr:rowOff>
    </xdr:to>
    <xdr:cxnSp macro="">
      <xdr:nvCxnSpPr>
        <xdr:cNvPr id="262" name="直線コネクタ 261"/>
        <xdr:cNvCxnSpPr/>
      </xdr:nvCxnSpPr>
      <xdr:spPr>
        <a:xfrm>
          <a:off x="13512800" y="14580870"/>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34037</xdr:rowOff>
    </xdr:from>
    <xdr:to>
      <xdr:col>21</xdr:col>
      <xdr:colOff>50800</xdr:colOff>
      <xdr:row>85</xdr:row>
      <xdr:rowOff>135637</xdr:rowOff>
    </xdr:to>
    <xdr:sp macro="" textlink="">
      <xdr:nvSpPr>
        <xdr:cNvPr id="263" name="フローチャート : 判断 262"/>
        <xdr:cNvSpPr/>
      </xdr:nvSpPr>
      <xdr:spPr>
        <a:xfrm>
          <a:off x="14351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145814</xdr:rowOff>
    </xdr:from>
    <xdr:ext cx="762000" cy="259045"/>
    <xdr:sp macro="" textlink="">
      <xdr:nvSpPr>
        <xdr:cNvPr id="264" name="テキスト ボックス 263"/>
        <xdr:cNvSpPr txBox="1"/>
      </xdr:nvSpPr>
      <xdr:spPr>
        <a:xfrm>
          <a:off x="14020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65" name="フローチャート : 判断 264"/>
        <xdr:cNvSpPr/>
      </xdr:nvSpPr>
      <xdr:spPr>
        <a:xfrm>
          <a:off x="13462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66" name="テキスト ボックス 265"/>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2" name="円/楕円 271"/>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8399</xdr:rowOff>
    </xdr:from>
    <xdr:ext cx="762000" cy="259045"/>
    <xdr:sp macro="" textlink="">
      <xdr:nvSpPr>
        <xdr:cNvPr id="273" name="給与水準   （国との比較）該当値テキスト"/>
        <xdr:cNvSpPr txBox="1"/>
      </xdr:nvSpPr>
      <xdr:spPr>
        <a:xfrm>
          <a:off x="17106900" y="147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127763</xdr:rowOff>
    </xdr:from>
    <xdr:to>
      <xdr:col>23</xdr:col>
      <xdr:colOff>457200</xdr:colOff>
      <xdr:row>89</xdr:row>
      <xdr:rowOff>57913</xdr:rowOff>
    </xdr:to>
    <xdr:sp macro="" textlink="">
      <xdr:nvSpPr>
        <xdr:cNvPr id="274" name="円/楕円 273"/>
        <xdr:cNvSpPr/>
      </xdr:nvSpPr>
      <xdr:spPr>
        <a:xfrm>
          <a:off x="16129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42690</xdr:rowOff>
    </xdr:from>
    <xdr:ext cx="736600" cy="259045"/>
    <xdr:sp macro="" textlink="">
      <xdr:nvSpPr>
        <xdr:cNvPr id="275" name="テキスト ボックス 274"/>
        <xdr:cNvSpPr txBox="1"/>
      </xdr:nvSpPr>
      <xdr:spPr>
        <a:xfrm>
          <a:off x="15798800" y="1530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55372</xdr:rowOff>
    </xdr:from>
    <xdr:to>
      <xdr:col>22</xdr:col>
      <xdr:colOff>254000</xdr:colOff>
      <xdr:row>88</xdr:row>
      <xdr:rowOff>156972</xdr:rowOff>
    </xdr:to>
    <xdr:sp macro="" textlink="">
      <xdr:nvSpPr>
        <xdr:cNvPr id="276" name="円/楕円 275"/>
        <xdr:cNvSpPr/>
      </xdr:nvSpPr>
      <xdr:spPr>
        <a:xfrm>
          <a:off x="15240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141749</xdr:rowOff>
    </xdr:from>
    <xdr:ext cx="762000" cy="259045"/>
    <xdr:sp macro="" textlink="">
      <xdr:nvSpPr>
        <xdr:cNvPr id="277" name="テキスト ボックス 276"/>
        <xdr:cNvSpPr txBox="1"/>
      </xdr:nvSpPr>
      <xdr:spPr>
        <a:xfrm>
          <a:off x="14909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78" name="円/楕円 277"/>
        <xdr:cNvSpPr/>
      </xdr:nvSpPr>
      <xdr:spPr>
        <a:xfrm>
          <a:off x="14351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79" name="テキスト ボックス 278"/>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128270</xdr:rowOff>
    </xdr:from>
    <xdr:to>
      <xdr:col>19</xdr:col>
      <xdr:colOff>533400</xdr:colOff>
      <xdr:row>85</xdr:row>
      <xdr:rowOff>58420</xdr:rowOff>
    </xdr:to>
    <xdr:sp macro="" textlink="">
      <xdr:nvSpPr>
        <xdr:cNvPr id="280" name="円/楕円 279"/>
        <xdr:cNvSpPr/>
      </xdr:nvSpPr>
      <xdr:spPr>
        <a:xfrm>
          <a:off x="13462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68597</xdr:rowOff>
    </xdr:from>
    <xdr:ext cx="762000" cy="259045"/>
    <xdr:sp macro="" textlink="">
      <xdr:nvSpPr>
        <xdr:cNvPr id="281" name="テキスト ボックス 280"/>
        <xdr:cNvSpPr txBox="1"/>
      </xdr:nvSpPr>
      <xdr:spPr>
        <a:xfrm>
          <a:off x="13131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給食調理、ごみ・し尿収集等について積極的に民間委託等の推進を行っているものの、消防署の単独設置、保育所、幼稚園等の各施設の充実により、平均を上回っていたが、集中改革プランによる定員適正化計画により、定年退職者不補充、組織機構の見直し、事務事業の見直し等を進めてきたことで、近年は若干ではあるが類似団体平均を下回る傾向にある。今後も平均を大きく超えることのないよう、計画的な採用に努めていく。</a:t>
          </a:r>
          <a:endParaRPr lang="ja-JP" altLang="ja-JP" sz="1200">
            <a:effectLst/>
          </a:endParaRPr>
        </a:p>
        <a:p>
          <a:r>
            <a:rPr lang="en-US" altLang="ja-JP" sz="1200">
              <a:solidFill>
                <a:schemeClr val="dk1"/>
              </a:solidFill>
              <a:effectLst/>
              <a:latin typeface="+mn-lt"/>
              <a:ea typeface="+mn-ea"/>
              <a:cs typeface="+mn-cs"/>
            </a:rPr>
            <a:t> </a:t>
          </a:r>
          <a:endParaRPr lang="ja-JP" altLang="ja-JP" sz="1200">
            <a:effectLst/>
          </a:endParaRPr>
        </a:p>
        <a:p>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74860</xdr:rowOff>
    </xdr:from>
    <xdr:to>
      <xdr:col>24</xdr:col>
      <xdr:colOff>558800</xdr:colOff>
      <xdr:row>67</xdr:row>
      <xdr:rowOff>110843</xdr:rowOff>
    </xdr:to>
    <xdr:cxnSp macro="">
      <xdr:nvCxnSpPr>
        <xdr:cNvPr id="311" name="直線コネクタ 310"/>
        <xdr:cNvCxnSpPr/>
      </xdr:nvCxnSpPr>
      <xdr:spPr>
        <a:xfrm flipV="1">
          <a:off x="17018000" y="1019041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82920</xdr:rowOff>
    </xdr:from>
    <xdr:ext cx="762000" cy="259045"/>
    <xdr:sp macro="" textlink="">
      <xdr:nvSpPr>
        <xdr:cNvPr id="312" name="定員管理の状況最小値テキスト"/>
        <xdr:cNvSpPr txBox="1"/>
      </xdr:nvSpPr>
      <xdr:spPr>
        <a:xfrm>
          <a:off x="17106900" y="1157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14.99</a:t>
          </a:r>
          <a:endParaRPr kumimoji="1" lang="ja-JP" altLang="en-US" sz="1000" b="1">
            <a:latin typeface="ＭＳ Ｐゴシック"/>
          </a:endParaRPr>
        </a:p>
      </xdr:txBody>
    </xdr:sp>
    <xdr:clientData/>
  </xdr:oneCellAnchor>
  <xdr:twoCellAnchor>
    <xdr:from>
      <xdr:col>24</xdr:col>
      <xdr:colOff>469900</xdr:colOff>
      <xdr:row>67</xdr:row>
      <xdr:rowOff>110843</xdr:rowOff>
    </xdr:from>
    <xdr:to>
      <xdr:col>24</xdr:col>
      <xdr:colOff>647700</xdr:colOff>
      <xdr:row>67</xdr:row>
      <xdr:rowOff>110843</xdr:rowOff>
    </xdr:to>
    <xdr:cxnSp macro="">
      <xdr:nvCxnSpPr>
        <xdr:cNvPr id="313" name="直線コネクタ 312"/>
        <xdr:cNvCxnSpPr/>
      </xdr:nvCxnSpPr>
      <xdr:spPr>
        <a:xfrm>
          <a:off x="16929100" y="115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161237</xdr:rowOff>
    </xdr:from>
    <xdr:ext cx="762000" cy="259045"/>
    <xdr:sp macro="" textlink="">
      <xdr:nvSpPr>
        <xdr:cNvPr id="314" name="定員管理の状況最大値テキスト"/>
        <xdr:cNvSpPr txBox="1"/>
      </xdr:nvSpPr>
      <xdr:spPr>
        <a:xfrm>
          <a:off x="17106900" y="99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24</xdr:col>
      <xdr:colOff>469900</xdr:colOff>
      <xdr:row>59</xdr:row>
      <xdr:rowOff>74860</xdr:rowOff>
    </xdr:from>
    <xdr:to>
      <xdr:col>24</xdr:col>
      <xdr:colOff>647700</xdr:colOff>
      <xdr:row>59</xdr:row>
      <xdr:rowOff>74860</xdr:rowOff>
    </xdr:to>
    <xdr:cxnSp macro="">
      <xdr:nvCxnSpPr>
        <xdr:cNvPr id="315" name="直線コネクタ 314"/>
        <xdr:cNvCxnSpPr/>
      </xdr:nvCxnSpPr>
      <xdr:spPr>
        <a:xfrm>
          <a:off x="16929100" y="101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75283</xdr:rowOff>
    </xdr:from>
    <xdr:to>
      <xdr:col>24</xdr:col>
      <xdr:colOff>558800</xdr:colOff>
      <xdr:row>62</xdr:row>
      <xdr:rowOff>91370</xdr:rowOff>
    </xdr:to>
    <xdr:cxnSp macro="">
      <xdr:nvCxnSpPr>
        <xdr:cNvPr id="316" name="直線コネクタ 315"/>
        <xdr:cNvCxnSpPr/>
      </xdr:nvCxnSpPr>
      <xdr:spPr>
        <a:xfrm flipV="1">
          <a:off x="16179800" y="10705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56885</xdr:rowOff>
    </xdr:from>
    <xdr:ext cx="762000" cy="259045"/>
    <xdr:sp macro="" textlink="">
      <xdr:nvSpPr>
        <xdr:cNvPr id="317" name="定員管理の状況平均値テキスト"/>
        <xdr:cNvSpPr txBox="1"/>
      </xdr:nvSpPr>
      <xdr:spPr>
        <a:xfrm>
          <a:off x="17106900" y="1068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8" name="フローチャート : 判断 317"/>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91370</xdr:rowOff>
    </xdr:from>
    <xdr:to>
      <xdr:col>23</xdr:col>
      <xdr:colOff>406400</xdr:colOff>
      <xdr:row>62</xdr:row>
      <xdr:rowOff>106115</xdr:rowOff>
    </xdr:to>
    <xdr:cxnSp macro="">
      <xdr:nvCxnSpPr>
        <xdr:cNvPr id="319" name="直線コネクタ 318"/>
        <xdr:cNvCxnSpPr/>
      </xdr:nvCxnSpPr>
      <xdr:spPr>
        <a:xfrm flipV="1">
          <a:off x="15290800" y="1072127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0" name="フローチャート : 判断 319"/>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1" name="テキスト ボックス 320"/>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59196</xdr:rowOff>
    </xdr:from>
    <xdr:to>
      <xdr:col>22</xdr:col>
      <xdr:colOff>203200</xdr:colOff>
      <xdr:row>62</xdr:row>
      <xdr:rowOff>106115</xdr:rowOff>
    </xdr:to>
    <xdr:cxnSp macro="">
      <xdr:nvCxnSpPr>
        <xdr:cNvPr id="322" name="直線コネクタ 321"/>
        <xdr:cNvCxnSpPr/>
      </xdr:nvCxnSpPr>
      <xdr:spPr>
        <a:xfrm>
          <a:off x="14401800" y="10689096"/>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103576</xdr:rowOff>
    </xdr:from>
    <xdr:to>
      <xdr:col>22</xdr:col>
      <xdr:colOff>254000</xdr:colOff>
      <xdr:row>63</xdr:row>
      <xdr:rowOff>33726</xdr:rowOff>
    </xdr:to>
    <xdr:sp macro="" textlink="">
      <xdr:nvSpPr>
        <xdr:cNvPr id="323" name="フローチャート : 判断 322"/>
        <xdr:cNvSpPr/>
      </xdr:nvSpPr>
      <xdr:spPr>
        <a:xfrm>
          <a:off x="15240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18503</xdr:rowOff>
    </xdr:from>
    <xdr:ext cx="762000" cy="259045"/>
    <xdr:sp macro="" textlink="">
      <xdr:nvSpPr>
        <xdr:cNvPr id="324" name="テキスト ボックス 323"/>
        <xdr:cNvSpPr txBox="1"/>
      </xdr:nvSpPr>
      <xdr:spPr>
        <a:xfrm>
          <a:off x="14909800" y="1081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59196</xdr:rowOff>
    </xdr:from>
    <xdr:to>
      <xdr:col>21</xdr:col>
      <xdr:colOff>0</xdr:colOff>
      <xdr:row>62</xdr:row>
      <xdr:rowOff>59196</xdr:rowOff>
    </xdr:to>
    <xdr:cxnSp macro="">
      <xdr:nvCxnSpPr>
        <xdr:cNvPr id="325" name="直線コネクタ 324"/>
        <xdr:cNvCxnSpPr/>
      </xdr:nvCxnSpPr>
      <xdr:spPr>
        <a:xfrm>
          <a:off x="13512800" y="10689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64699</xdr:rowOff>
    </xdr:from>
    <xdr:to>
      <xdr:col>21</xdr:col>
      <xdr:colOff>50800</xdr:colOff>
      <xdr:row>62</xdr:row>
      <xdr:rowOff>166299</xdr:rowOff>
    </xdr:to>
    <xdr:sp macro="" textlink="">
      <xdr:nvSpPr>
        <xdr:cNvPr id="326" name="フローチャート : 判断 325"/>
        <xdr:cNvSpPr/>
      </xdr:nvSpPr>
      <xdr:spPr>
        <a:xfrm>
          <a:off x="14351000" y="106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151076</xdr:rowOff>
    </xdr:from>
    <xdr:ext cx="762000" cy="259045"/>
    <xdr:sp macro="" textlink="">
      <xdr:nvSpPr>
        <xdr:cNvPr id="327" name="テキスト ボックス 326"/>
        <xdr:cNvSpPr txBox="1"/>
      </xdr:nvSpPr>
      <xdr:spPr>
        <a:xfrm>
          <a:off x="14020800" y="1078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39229</xdr:rowOff>
    </xdr:from>
    <xdr:to>
      <xdr:col>19</xdr:col>
      <xdr:colOff>533400</xdr:colOff>
      <xdr:row>62</xdr:row>
      <xdr:rowOff>140829</xdr:rowOff>
    </xdr:to>
    <xdr:sp macro="" textlink="">
      <xdr:nvSpPr>
        <xdr:cNvPr id="328" name="フローチャート : 判断 327"/>
        <xdr:cNvSpPr/>
      </xdr:nvSpPr>
      <xdr:spPr>
        <a:xfrm>
          <a:off x="13462000" y="1066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125606</xdr:rowOff>
    </xdr:from>
    <xdr:ext cx="762000" cy="259045"/>
    <xdr:sp macro="" textlink="">
      <xdr:nvSpPr>
        <xdr:cNvPr id="329" name="テキスト ボックス 328"/>
        <xdr:cNvSpPr txBox="1"/>
      </xdr:nvSpPr>
      <xdr:spPr>
        <a:xfrm>
          <a:off x="13131800" y="1075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24483</xdr:rowOff>
    </xdr:from>
    <xdr:to>
      <xdr:col>24</xdr:col>
      <xdr:colOff>609600</xdr:colOff>
      <xdr:row>62</xdr:row>
      <xdr:rowOff>126083</xdr:rowOff>
    </xdr:to>
    <xdr:sp macro="" textlink="">
      <xdr:nvSpPr>
        <xdr:cNvPr id="335" name="円/楕円 334"/>
        <xdr:cNvSpPr/>
      </xdr:nvSpPr>
      <xdr:spPr>
        <a:xfrm>
          <a:off x="16967200" y="106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41010</xdr:rowOff>
    </xdr:from>
    <xdr:ext cx="762000" cy="259045"/>
    <xdr:sp macro="" textlink="">
      <xdr:nvSpPr>
        <xdr:cNvPr id="336" name="定員管理の状況該当値テキスト"/>
        <xdr:cNvSpPr txBox="1"/>
      </xdr:nvSpPr>
      <xdr:spPr>
        <a:xfrm>
          <a:off x="17106900" y="104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40570</xdr:rowOff>
    </xdr:from>
    <xdr:to>
      <xdr:col>23</xdr:col>
      <xdr:colOff>457200</xdr:colOff>
      <xdr:row>62</xdr:row>
      <xdr:rowOff>142170</xdr:rowOff>
    </xdr:to>
    <xdr:sp macro="" textlink="">
      <xdr:nvSpPr>
        <xdr:cNvPr id="337" name="円/楕円 336"/>
        <xdr:cNvSpPr/>
      </xdr:nvSpPr>
      <xdr:spPr>
        <a:xfrm>
          <a:off x="16129000" y="1067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152347</xdr:rowOff>
    </xdr:from>
    <xdr:ext cx="736600" cy="259045"/>
    <xdr:sp macro="" textlink="">
      <xdr:nvSpPr>
        <xdr:cNvPr id="338" name="テキスト ボックス 337"/>
        <xdr:cNvSpPr txBox="1"/>
      </xdr:nvSpPr>
      <xdr:spPr>
        <a:xfrm>
          <a:off x="15798800" y="10439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55315</xdr:rowOff>
    </xdr:from>
    <xdr:to>
      <xdr:col>22</xdr:col>
      <xdr:colOff>254000</xdr:colOff>
      <xdr:row>62</xdr:row>
      <xdr:rowOff>156915</xdr:rowOff>
    </xdr:to>
    <xdr:sp macro="" textlink="">
      <xdr:nvSpPr>
        <xdr:cNvPr id="339" name="円/楕円 338"/>
        <xdr:cNvSpPr/>
      </xdr:nvSpPr>
      <xdr:spPr>
        <a:xfrm>
          <a:off x="152400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167092</xdr:rowOff>
    </xdr:from>
    <xdr:ext cx="762000" cy="259045"/>
    <xdr:sp macro="" textlink="">
      <xdr:nvSpPr>
        <xdr:cNvPr id="340" name="テキスト ボックス 339"/>
        <xdr:cNvSpPr txBox="1"/>
      </xdr:nvSpPr>
      <xdr:spPr>
        <a:xfrm>
          <a:off x="14909800" y="1045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8396</xdr:rowOff>
    </xdr:from>
    <xdr:to>
      <xdr:col>21</xdr:col>
      <xdr:colOff>50800</xdr:colOff>
      <xdr:row>62</xdr:row>
      <xdr:rowOff>109996</xdr:rowOff>
    </xdr:to>
    <xdr:sp macro="" textlink="">
      <xdr:nvSpPr>
        <xdr:cNvPr id="341" name="円/楕円 340"/>
        <xdr:cNvSpPr/>
      </xdr:nvSpPr>
      <xdr:spPr>
        <a:xfrm>
          <a:off x="14351000" y="10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120173</xdr:rowOff>
    </xdr:from>
    <xdr:ext cx="762000" cy="259045"/>
    <xdr:sp macro="" textlink="">
      <xdr:nvSpPr>
        <xdr:cNvPr id="342" name="テキスト ボックス 341"/>
        <xdr:cNvSpPr txBox="1"/>
      </xdr:nvSpPr>
      <xdr:spPr>
        <a:xfrm>
          <a:off x="14020800" y="1040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8396</xdr:rowOff>
    </xdr:from>
    <xdr:to>
      <xdr:col>19</xdr:col>
      <xdr:colOff>533400</xdr:colOff>
      <xdr:row>62</xdr:row>
      <xdr:rowOff>109996</xdr:rowOff>
    </xdr:to>
    <xdr:sp macro="" textlink="">
      <xdr:nvSpPr>
        <xdr:cNvPr id="343" name="円/楕円 342"/>
        <xdr:cNvSpPr/>
      </xdr:nvSpPr>
      <xdr:spPr>
        <a:xfrm>
          <a:off x="13462000" y="10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120173</xdr:rowOff>
    </xdr:from>
    <xdr:ext cx="762000" cy="259045"/>
    <xdr:sp macro="" textlink="">
      <xdr:nvSpPr>
        <xdr:cNvPr id="344" name="テキスト ボックス 343"/>
        <xdr:cNvSpPr txBox="1"/>
      </xdr:nvSpPr>
      <xdr:spPr>
        <a:xfrm>
          <a:off x="13131800" y="1040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実質公債費比率については、公債費に準ずる債務負担行為に係るクリーンセンター長期包括整備運営管理事業における大規模改修分が増加したことにより</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近年は類似団体平均を大きく上回っており、今後も第三セクター等改革推進債などの償還開始により公債費の増加が見込まれることから、緊急度に応じた事業の選択により、普通建設事業など地方債の新規発行の抑制に努め、比率の抑制に努めていく。</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86360</xdr:rowOff>
    </xdr:from>
    <xdr:to>
      <xdr:col>24</xdr:col>
      <xdr:colOff>558800</xdr:colOff>
      <xdr:row>44</xdr:row>
      <xdr:rowOff>140970</xdr:rowOff>
    </xdr:to>
    <xdr:cxnSp macro="">
      <xdr:nvCxnSpPr>
        <xdr:cNvPr id="369" name="直線コネクタ 368"/>
        <xdr:cNvCxnSpPr/>
      </xdr:nvCxnSpPr>
      <xdr:spPr>
        <a:xfrm flipV="1">
          <a:off x="17018000" y="6430010"/>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113047</xdr:rowOff>
    </xdr:from>
    <xdr:ext cx="762000" cy="259045"/>
    <xdr:sp macro="" textlink="">
      <xdr:nvSpPr>
        <xdr:cNvPr id="370" name="公債費負担の状況最小値テキスト"/>
        <xdr:cNvSpPr txBox="1"/>
      </xdr:nvSpPr>
      <xdr:spPr>
        <a:xfrm>
          <a:off x="17106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24</xdr:col>
      <xdr:colOff>469900</xdr:colOff>
      <xdr:row>44</xdr:row>
      <xdr:rowOff>140970</xdr:rowOff>
    </xdr:from>
    <xdr:to>
      <xdr:col>24</xdr:col>
      <xdr:colOff>647700</xdr:colOff>
      <xdr:row>44</xdr:row>
      <xdr:rowOff>140970</xdr:rowOff>
    </xdr:to>
    <xdr:cxnSp macro="">
      <xdr:nvCxnSpPr>
        <xdr:cNvPr id="371" name="直線コネクタ 370"/>
        <xdr:cNvCxnSpPr/>
      </xdr:nvCxnSpPr>
      <xdr:spPr>
        <a:xfrm>
          <a:off x="16929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1287</xdr:rowOff>
    </xdr:from>
    <xdr:ext cx="762000" cy="259045"/>
    <xdr:sp macro="" textlink="">
      <xdr:nvSpPr>
        <xdr:cNvPr id="372"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37</xdr:row>
      <xdr:rowOff>86360</xdr:rowOff>
    </xdr:from>
    <xdr:to>
      <xdr:col>24</xdr:col>
      <xdr:colOff>647700</xdr:colOff>
      <xdr:row>37</xdr:row>
      <xdr:rowOff>86360</xdr:rowOff>
    </xdr:to>
    <xdr:cxnSp macro="">
      <xdr:nvCxnSpPr>
        <xdr:cNvPr id="373" name="直線コネクタ 372"/>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89218</xdr:rowOff>
    </xdr:from>
    <xdr:to>
      <xdr:col>24</xdr:col>
      <xdr:colOff>558800</xdr:colOff>
      <xdr:row>43</xdr:row>
      <xdr:rowOff>125413</xdr:rowOff>
    </xdr:to>
    <xdr:cxnSp macro="">
      <xdr:nvCxnSpPr>
        <xdr:cNvPr id="374" name="直線コネクタ 373"/>
        <xdr:cNvCxnSpPr/>
      </xdr:nvCxnSpPr>
      <xdr:spPr>
        <a:xfrm>
          <a:off x="16179800" y="746156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165117</xdr:rowOff>
    </xdr:from>
    <xdr:ext cx="762000" cy="259045"/>
    <xdr:sp macro="" textlink="">
      <xdr:nvSpPr>
        <xdr:cNvPr id="375" name="公債費負担の状況平均値テキスト"/>
        <xdr:cNvSpPr txBox="1"/>
      </xdr:nvSpPr>
      <xdr:spPr>
        <a:xfrm>
          <a:off x="17106900" y="685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76" name="フローチャート : 判断 375"/>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89218</xdr:rowOff>
    </xdr:from>
    <xdr:to>
      <xdr:col>23</xdr:col>
      <xdr:colOff>406400</xdr:colOff>
      <xdr:row>43</xdr:row>
      <xdr:rowOff>131445</xdr:rowOff>
    </xdr:to>
    <xdr:cxnSp macro="">
      <xdr:nvCxnSpPr>
        <xdr:cNvPr id="377" name="直線コネクタ 376"/>
        <xdr:cNvCxnSpPr/>
      </xdr:nvCxnSpPr>
      <xdr:spPr>
        <a:xfrm flipV="1">
          <a:off x="15290800" y="74615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7303</xdr:rowOff>
    </xdr:from>
    <xdr:to>
      <xdr:col>23</xdr:col>
      <xdr:colOff>457200</xdr:colOff>
      <xdr:row>41</xdr:row>
      <xdr:rowOff>108903</xdr:rowOff>
    </xdr:to>
    <xdr:sp macro="" textlink="">
      <xdr:nvSpPr>
        <xdr:cNvPr id="378" name="フローチャート : 判断 377"/>
        <xdr:cNvSpPr/>
      </xdr:nvSpPr>
      <xdr:spPr>
        <a:xfrm>
          <a:off x="16129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119080</xdr:rowOff>
    </xdr:from>
    <xdr:ext cx="736600" cy="259045"/>
    <xdr:sp macro="" textlink="">
      <xdr:nvSpPr>
        <xdr:cNvPr id="379" name="テキスト ボックス 378"/>
        <xdr:cNvSpPr txBox="1"/>
      </xdr:nvSpPr>
      <xdr:spPr>
        <a:xfrm>
          <a:off x="15798800" y="680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131445</xdr:rowOff>
    </xdr:from>
    <xdr:to>
      <xdr:col>22</xdr:col>
      <xdr:colOff>203200</xdr:colOff>
      <xdr:row>44</xdr:row>
      <xdr:rowOff>50482</xdr:rowOff>
    </xdr:to>
    <xdr:cxnSp macro="">
      <xdr:nvCxnSpPr>
        <xdr:cNvPr id="380" name="直線コネクタ 379"/>
        <xdr:cNvCxnSpPr/>
      </xdr:nvCxnSpPr>
      <xdr:spPr>
        <a:xfrm flipV="1">
          <a:off x="14401800" y="75037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43497</xdr:rowOff>
    </xdr:from>
    <xdr:to>
      <xdr:col>22</xdr:col>
      <xdr:colOff>254000</xdr:colOff>
      <xdr:row>41</xdr:row>
      <xdr:rowOff>145097</xdr:rowOff>
    </xdr:to>
    <xdr:sp macro="" textlink="">
      <xdr:nvSpPr>
        <xdr:cNvPr id="381" name="フローチャート : 判断 380"/>
        <xdr:cNvSpPr/>
      </xdr:nvSpPr>
      <xdr:spPr>
        <a:xfrm>
          <a:off x="15240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155274</xdr:rowOff>
    </xdr:from>
    <xdr:ext cx="762000" cy="259045"/>
    <xdr:sp macro="" textlink="">
      <xdr:nvSpPr>
        <xdr:cNvPr id="382" name="テキスト ボックス 381"/>
        <xdr:cNvSpPr txBox="1"/>
      </xdr:nvSpPr>
      <xdr:spPr>
        <a:xfrm>
          <a:off x="14909800" y="684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44</xdr:row>
      <xdr:rowOff>50482</xdr:rowOff>
    </xdr:to>
    <xdr:cxnSp macro="">
      <xdr:nvCxnSpPr>
        <xdr:cNvPr id="383" name="直線コネクタ 382"/>
        <xdr:cNvCxnSpPr/>
      </xdr:nvCxnSpPr>
      <xdr:spPr>
        <a:xfrm>
          <a:off x="13512800" y="7419340"/>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84" name="フローチャート : 判断 383"/>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85" name="テキスト ボックス 384"/>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386" name="フローチャート : 判断 385"/>
        <xdr:cNvSpPr/>
      </xdr:nvSpPr>
      <xdr:spPr>
        <a:xfrm>
          <a:off x="13462000" y="713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44149</xdr:rowOff>
    </xdr:from>
    <xdr:ext cx="762000" cy="259045"/>
    <xdr:sp macro="" textlink="">
      <xdr:nvSpPr>
        <xdr:cNvPr id="387" name="テキスト ボックス 386"/>
        <xdr:cNvSpPr txBox="1"/>
      </xdr:nvSpPr>
      <xdr:spPr>
        <a:xfrm>
          <a:off x="13131800" y="69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74613</xdr:rowOff>
    </xdr:from>
    <xdr:to>
      <xdr:col>24</xdr:col>
      <xdr:colOff>609600</xdr:colOff>
      <xdr:row>44</xdr:row>
      <xdr:rowOff>4763</xdr:rowOff>
    </xdr:to>
    <xdr:sp macro="" textlink="">
      <xdr:nvSpPr>
        <xdr:cNvPr id="393" name="円/楕円 392"/>
        <xdr:cNvSpPr/>
      </xdr:nvSpPr>
      <xdr:spPr>
        <a:xfrm>
          <a:off x="16967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46690</xdr:rowOff>
    </xdr:from>
    <xdr:ext cx="762000" cy="259045"/>
    <xdr:sp macro="" textlink="">
      <xdr:nvSpPr>
        <xdr:cNvPr id="394" name="公債費負担の状況該当値テキスト"/>
        <xdr:cNvSpPr txBox="1"/>
      </xdr:nvSpPr>
      <xdr:spPr>
        <a:xfrm>
          <a:off x="17106900" y="741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38418</xdr:rowOff>
    </xdr:from>
    <xdr:to>
      <xdr:col>23</xdr:col>
      <xdr:colOff>457200</xdr:colOff>
      <xdr:row>43</xdr:row>
      <xdr:rowOff>140018</xdr:rowOff>
    </xdr:to>
    <xdr:sp macro="" textlink="">
      <xdr:nvSpPr>
        <xdr:cNvPr id="395" name="円/楕円 394"/>
        <xdr:cNvSpPr/>
      </xdr:nvSpPr>
      <xdr:spPr>
        <a:xfrm>
          <a:off x="16129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124795</xdr:rowOff>
    </xdr:from>
    <xdr:ext cx="736600" cy="259045"/>
    <xdr:sp macro="" textlink="">
      <xdr:nvSpPr>
        <xdr:cNvPr id="396" name="テキスト ボックス 395"/>
        <xdr:cNvSpPr txBox="1"/>
      </xdr:nvSpPr>
      <xdr:spPr>
        <a:xfrm>
          <a:off x="15798800" y="749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80645</xdr:rowOff>
    </xdr:from>
    <xdr:to>
      <xdr:col>22</xdr:col>
      <xdr:colOff>254000</xdr:colOff>
      <xdr:row>44</xdr:row>
      <xdr:rowOff>10795</xdr:rowOff>
    </xdr:to>
    <xdr:sp macro="" textlink="">
      <xdr:nvSpPr>
        <xdr:cNvPr id="397" name="円/楕円 396"/>
        <xdr:cNvSpPr/>
      </xdr:nvSpPr>
      <xdr:spPr>
        <a:xfrm>
          <a:off x="15240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167022</xdr:rowOff>
    </xdr:from>
    <xdr:ext cx="762000" cy="259045"/>
    <xdr:sp macro="" textlink="">
      <xdr:nvSpPr>
        <xdr:cNvPr id="398" name="テキスト ボックス 397"/>
        <xdr:cNvSpPr txBox="1"/>
      </xdr:nvSpPr>
      <xdr:spPr>
        <a:xfrm>
          <a:off x="14909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171132</xdr:rowOff>
    </xdr:from>
    <xdr:to>
      <xdr:col>21</xdr:col>
      <xdr:colOff>50800</xdr:colOff>
      <xdr:row>44</xdr:row>
      <xdr:rowOff>101282</xdr:rowOff>
    </xdr:to>
    <xdr:sp macro="" textlink="">
      <xdr:nvSpPr>
        <xdr:cNvPr id="399" name="円/楕円 398"/>
        <xdr:cNvSpPr/>
      </xdr:nvSpPr>
      <xdr:spPr>
        <a:xfrm>
          <a:off x="14351000" y="75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86059</xdr:rowOff>
    </xdr:from>
    <xdr:ext cx="762000" cy="259045"/>
    <xdr:sp macro="" textlink="">
      <xdr:nvSpPr>
        <xdr:cNvPr id="400" name="テキスト ボックス 399"/>
        <xdr:cNvSpPr txBox="1"/>
      </xdr:nvSpPr>
      <xdr:spPr>
        <a:xfrm>
          <a:off x="14020800" y="76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1" name="円/楕円 400"/>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2" name="テキスト ボックス 401"/>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4" name="テキスト ボックス 40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5" name="テキスト ボックス 40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将来負担比率については、類似団体平均を大きく上回っている。これは、</a:t>
          </a:r>
          <a:r>
            <a:rPr lang="ja-JP" altLang="en-US" sz="1200">
              <a:solidFill>
                <a:schemeClr val="dk1"/>
              </a:solidFill>
              <a:effectLst/>
              <a:latin typeface="+mn-lt"/>
              <a:ea typeface="+mn-ea"/>
              <a:cs typeface="+mn-cs"/>
            </a:rPr>
            <a:t>一般会計において</a:t>
          </a:r>
          <a:r>
            <a:rPr lang="ja-JP" altLang="ja-JP" sz="1200">
              <a:solidFill>
                <a:schemeClr val="dk1"/>
              </a:solidFill>
              <a:effectLst/>
              <a:latin typeface="+mn-lt"/>
              <a:ea typeface="+mn-ea"/>
              <a:cs typeface="+mn-cs"/>
            </a:rPr>
            <a:t>平成１０年竣工のシビックセンター</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庁舎・温水プールなどの複合施設</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の建設や、平成２４年度に第三セクター等改革推進債を活用し</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第三セクターを解散したことにより地方債残高が増加し</a:t>
          </a:r>
          <a:r>
            <a:rPr lang="ja-JP" altLang="en-US" sz="1200">
              <a:solidFill>
                <a:schemeClr val="dk1"/>
              </a:solidFill>
              <a:effectLst/>
              <a:latin typeface="+mn-lt"/>
              <a:ea typeface="+mn-ea"/>
              <a:cs typeface="+mn-cs"/>
            </a:rPr>
            <a:t>たこと</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また</a:t>
          </a:r>
          <a:r>
            <a:rPr lang="ja-JP" altLang="ja-JP" sz="1200">
              <a:solidFill>
                <a:schemeClr val="dk1"/>
              </a:solidFill>
              <a:effectLst/>
              <a:latin typeface="+mn-lt"/>
              <a:ea typeface="+mn-ea"/>
              <a:cs typeface="+mn-cs"/>
            </a:rPr>
            <a:t>下水道会計にお</a:t>
          </a:r>
          <a:r>
            <a:rPr lang="ja-JP" altLang="en-US" sz="1200">
              <a:solidFill>
                <a:schemeClr val="dk1"/>
              </a:solidFill>
              <a:effectLst/>
              <a:latin typeface="+mn-lt"/>
              <a:ea typeface="+mn-ea"/>
              <a:cs typeface="+mn-cs"/>
            </a:rPr>
            <a:t>いても</a:t>
          </a:r>
          <a:r>
            <a:rPr lang="ja-JP" altLang="ja-JP" sz="1200">
              <a:solidFill>
                <a:schemeClr val="dk1"/>
              </a:solidFill>
              <a:effectLst/>
              <a:latin typeface="+mn-lt"/>
              <a:ea typeface="+mn-ea"/>
              <a:cs typeface="+mn-cs"/>
            </a:rPr>
            <a:t>地方債残高</a:t>
          </a:r>
          <a:r>
            <a:rPr lang="ja-JP" altLang="en-US" sz="1200">
              <a:solidFill>
                <a:schemeClr val="dk1"/>
              </a:solidFill>
              <a:effectLst/>
              <a:latin typeface="+mn-lt"/>
              <a:ea typeface="+mn-ea"/>
              <a:cs typeface="+mn-cs"/>
            </a:rPr>
            <a:t>が</a:t>
          </a:r>
          <a:r>
            <a:rPr lang="ja-JP" altLang="ja-JP" sz="1200">
              <a:solidFill>
                <a:schemeClr val="dk1"/>
              </a:solidFill>
              <a:effectLst/>
              <a:latin typeface="+mn-lt"/>
              <a:ea typeface="+mn-ea"/>
              <a:cs typeface="+mn-cs"/>
            </a:rPr>
            <a:t>多いことなどが原因である。平成２４年度に第三セクターを解散し、損失補償から地方債へ振り替えることで後年の債務増加を抑制しており、地方債残高についても、今後地方債発行を必要最小限に抑制し残高を減少させるよう努めていく。</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9" name="直線コネクタ 41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0" name="テキスト ボックス 41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1" name="直線コネクタ 42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2" name="テキスト ボックス 42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3" name="直線コネクタ 42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4" name="テキスト ボックス 42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5" name="直線コネクタ 42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6" name="テキスト ボックス 42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21</xdr:row>
      <xdr:rowOff>93345</xdr:rowOff>
    </xdr:to>
    <xdr:cxnSp macro="">
      <xdr:nvCxnSpPr>
        <xdr:cNvPr id="429" name="直線コネクタ 428"/>
        <xdr:cNvCxnSpPr/>
      </xdr:nvCxnSpPr>
      <xdr:spPr>
        <a:xfrm flipV="1">
          <a:off x="17018000" y="2458822"/>
          <a:ext cx="0" cy="123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65422</xdr:rowOff>
    </xdr:from>
    <xdr:ext cx="762000" cy="259045"/>
    <xdr:sp macro="" textlink="">
      <xdr:nvSpPr>
        <xdr:cNvPr id="430" name="将来負担の状況最小値テキスト"/>
        <xdr:cNvSpPr txBox="1"/>
      </xdr:nvSpPr>
      <xdr:spPr>
        <a:xfrm>
          <a:off x="17106900" y="366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257.5</a:t>
          </a:r>
          <a:endParaRPr kumimoji="1" lang="ja-JP" altLang="en-US" sz="1000" b="1">
            <a:latin typeface="ＭＳ Ｐゴシック"/>
          </a:endParaRPr>
        </a:p>
      </xdr:txBody>
    </xdr:sp>
    <xdr:clientData/>
  </xdr:oneCellAnchor>
  <xdr:twoCellAnchor>
    <xdr:from>
      <xdr:col>24</xdr:col>
      <xdr:colOff>469900</xdr:colOff>
      <xdr:row>21</xdr:row>
      <xdr:rowOff>93345</xdr:rowOff>
    </xdr:from>
    <xdr:to>
      <xdr:col>24</xdr:col>
      <xdr:colOff>647700</xdr:colOff>
      <xdr:row>21</xdr:row>
      <xdr:rowOff>93345</xdr:rowOff>
    </xdr:to>
    <xdr:cxnSp macro="">
      <xdr:nvCxnSpPr>
        <xdr:cNvPr id="431" name="直線コネクタ 430"/>
        <xdr:cNvCxnSpPr/>
      </xdr:nvCxnSpPr>
      <xdr:spPr>
        <a:xfrm>
          <a:off x="16929100" y="369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2"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3" name="直線コネクタ 432"/>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22301</xdr:rowOff>
    </xdr:from>
    <xdr:to>
      <xdr:col>24</xdr:col>
      <xdr:colOff>558800</xdr:colOff>
      <xdr:row>18</xdr:row>
      <xdr:rowOff>94691</xdr:rowOff>
    </xdr:to>
    <xdr:cxnSp macro="">
      <xdr:nvCxnSpPr>
        <xdr:cNvPr id="434" name="直線コネクタ 433"/>
        <xdr:cNvCxnSpPr/>
      </xdr:nvCxnSpPr>
      <xdr:spPr>
        <a:xfrm flipV="1">
          <a:off x="16179800" y="310840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108577</xdr:rowOff>
    </xdr:from>
    <xdr:ext cx="762000" cy="259045"/>
    <xdr:sp macro="" textlink="">
      <xdr:nvSpPr>
        <xdr:cNvPr id="435" name="将来負担の状況平均値テキスト"/>
        <xdr:cNvSpPr txBox="1"/>
      </xdr:nvSpPr>
      <xdr:spPr>
        <a:xfrm>
          <a:off x="17106900" y="25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92050</xdr:rowOff>
    </xdr:from>
    <xdr:to>
      <xdr:col>24</xdr:col>
      <xdr:colOff>609600</xdr:colOff>
      <xdr:row>16</xdr:row>
      <xdr:rowOff>22200</xdr:rowOff>
    </xdr:to>
    <xdr:sp macro="" textlink="">
      <xdr:nvSpPr>
        <xdr:cNvPr id="436" name="フローチャート : 判断 435"/>
        <xdr:cNvSpPr/>
      </xdr:nvSpPr>
      <xdr:spPr>
        <a:xfrm>
          <a:off x="169672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94691</xdr:rowOff>
    </xdr:from>
    <xdr:to>
      <xdr:col>23</xdr:col>
      <xdr:colOff>406400</xdr:colOff>
      <xdr:row>19</xdr:row>
      <xdr:rowOff>43891</xdr:rowOff>
    </xdr:to>
    <xdr:cxnSp macro="">
      <xdr:nvCxnSpPr>
        <xdr:cNvPr id="437" name="直線コネクタ 436"/>
        <xdr:cNvCxnSpPr/>
      </xdr:nvCxnSpPr>
      <xdr:spPr>
        <a:xfrm flipV="1">
          <a:off x="15290800" y="318079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124384</xdr:rowOff>
    </xdr:from>
    <xdr:to>
      <xdr:col>23</xdr:col>
      <xdr:colOff>457200</xdr:colOff>
      <xdr:row>16</xdr:row>
      <xdr:rowOff>54534</xdr:rowOff>
    </xdr:to>
    <xdr:sp macro="" textlink="">
      <xdr:nvSpPr>
        <xdr:cNvPr id="438" name="フローチャート : 判断 437"/>
        <xdr:cNvSpPr/>
      </xdr:nvSpPr>
      <xdr:spPr>
        <a:xfrm>
          <a:off x="16129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64711</xdr:rowOff>
    </xdr:from>
    <xdr:ext cx="736600" cy="259045"/>
    <xdr:sp macro="" textlink="">
      <xdr:nvSpPr>
        <xdr:cNvPr id="439" name="テキスト ボックス 438"/>
        <xdr:cNvSpPr txBox="1"/>
      </xdr:nvSpPr>
      <xdr:spPr>
        <a:xfrm>
          <a:off x="15798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43891</xdr:rowOff>
    </xdr:from>
    <xdr:to>
      <xdr:col>22</xdr:col>
      <xdr:colOff>203200</xdr:colOff>
      <xdr:row>20</xdr:row>
      <xdr:rowOff>24460</xdr:rowOff>
    </xdr:to>
    <xdr:cxnSp macro="">
      <xdr:nvCxnSpPr>
        <xdr:cNvPr id="440" name="直線コネクタ 439"/>
        <xdr:cNvCxnSpPr/>
      </xdr:nvCxnSpPr>
      <xdr:spPr>
        <a:xfrm flipV="1">
          <a:off x="14401800" y="3301441"/>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138862</xdr:rowOff>
    </xdr:from>
    <xdr:to>
      <xdr:col>22</xdr:col>
      <xdr:colOff>254000</xdr:colOff>
      <xdr:row>16</xdr:row>
      <xdr:rowOff>69012</xdr:rowOff>
    </xdr:to>
    <xdr:sp macro="" textlink="">
      <xdr:nvSpPr>
        <xdr:cNvPr id="441" name="フローチャート : 判断 440"/>
        <xdr:cNvSpPr/>
      </xdr:nvSpPr>
      <xdr:spPr>
        <a:xfrm>
          <a:off x="15240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79189</xdr:rowOff>
    </xdr:from>
    <xdr:ext cx="762000" cy="259045"/>
    <xdr:sp macro="" textlink="">
      <xdr:nvSpPr>
        <xdr:cNvPr id="442" name="テキスト ボックス 441"/>
        <xdr:cNvSpPr txBox="1"/>
      </xdr:nvSpPr>
      <xdr:spPr>
        <a:xfrm>
          <a:off x="14909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24460</xdr:rowOff>
    </xdr:from>
    <xdr:to>
      <xdr:col>21</xdr:col>
      <xdr:colOff>0</xdr:colOff>
      <xdr:row>20</xdr:row>
      <xdr:rowOff>169723</xdr:rowOff>
    </xdr:to>
    <xdr:cxnSp macro="">
      <xdr:nvCxnSpPr>
        <xdr:cNvPr id="443" name="直線コネクタ 442"/>
        <xdr:cNvCxnSpPr/>
      </xdr:nvCxnSpPr>
      <xdr:spPr>
        <a:xfrm flipV="1">
          <a:off x="13512800" y="3453460"/>
          <a:ext cx="889000" cy="1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166370</xdr:rowOff>
    </xdr:from>
    <xdr:to>
      <xdr:col>21</xdr:col>
      <xdr:colOff>50800</xdr:colOff>
      <xdr:row>16</xdr:row>
      <xdr:rowOff>96520</xdr:rowOff>
    </xdr:to>
    <xdr:sp macro="" textlink="">
      <xdr:nvSpPr>
        <xdr:cNvPr id="444" name="フローチャート : 判断 443"/>
        <xdr:cNvSpPr/>
      </xdr:nvSpPr>
      <xdr:spPr>
        <a:xfrm>
          <a:off x="14351000" y="273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106697</xdr:rowOff>
    </xdr:from>
    <xdr:ext cx="762000" cy="259045"/>
    <xdr:sp macro="" textlink="">
      <xdr:nvSpPr>
        <xdr:cNvPr id="445" name="テキスト ボックス 444"/>
        <xdr:cNvSpPr txBox="1"/>
      </xdr:nvSpPr>
      <xdr:spPr>
        <a:xfrm>
          <a:off x="14020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73101</xdr:rowOff>
    </xdr:from>
    <xdr:to>
      <xdr:col>19</xdr:col>
      <xdr:colOff>533400</xdr:colOff>
      <xdr:row>17</xdr:row>
      <xdr:rowOff>3251</xdr:rowOff>
    </xdr:to>
    <xdr:sp macro="" textlink="">
      <xdr:nvSpPr>
        <xdr:cNvPr id="446" name="フローチャート : 判断 445"/>
        <xdr:cNvSpPr/>
      </xdr:nvSpPr>
      <xdr:spPr>
        <a:xfrm>
          <a:off x="13462000" y="281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13428</xdr:rowOff>
    </xdr:from>
    <xdr:ext cx="762000" cy="259045"/>
    <xdr:sp macro="" textlink="">
      <xdr:nvSpPr>
        <xdr:cNvPr id="447" name="テキスト ボックス 446"/>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142951</xdr:rowOff>
    </xdr:from>
    <xdr:to>
      <xdr:col>24</xdr:col>
      <xdr:colOff>609600</xdr:colOff>
      <xdr:row>18</xdr:row>
      <xdr:rowOff>73101</xdr:rowOff>
    </xdr:to>
    <xdr:sp macro="" textlink="">
      <xdr:nvSpPr>
        <xdr:cNvPr id="453" name="円/楕円 452"/>
        <xdr:cNvSpPr/>
      </xdr:nvSpPr>
      <xdr:spPr>
        <a:xfrm>
          <a:off x="169672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115028</xdr:rowOff>
    </xdr:from>
    <xdr:ext cx="762000" cy="259045"/>
    <xdr:sp macro="" textlink="">
      <xdr:nvSpPr>
        <xdr:cNvPr id="454" name="将来負担の状況該当値テキスト"/>
        <xdr:cNvSpPr txBox="1"/>
      </xdr:nvSpPr>
      <xdr:spPr>
        <a:xfrm>
          <a:off x="17106900" y="302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43891</xdr:rowOff>
    </xdr:from>
    <xdr:to>
      <xdr:col>23</xdr:col>
      <xdr:colOff>457200</xdr:colOff>
      <xdr:row>18</xdr:row>
      <xdr:rowOff>145491</xdr:rowOff>
    </xdr:to>
    <xdr:sp macro="" textlink="">
      <xdr:nvSpPr>
        <xdr:cNvPr id="455" name="円/楕円 454"/>
        <xdr:cNvSpPr/>
      </xdr:nvSpPr>
      <xdr:spPr>
        <a:xfrm>
          <a:off x="16129000" y="31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130268</xdr:rowOff>
    </xdr:from>
    <xdr:ext cx="736600" cy="259045"/>
    <xdr:sp macro="" textlink="">
      <xdr:nvSpPr>
        <xdr:cNvPr id="456" name="テキスト ボックス 455"/>
        <xdr:cNvSpPr txBox="1"/>
      </xdr:nvSpPr>
      <xdr:spPr>
        <a:xfrm>
          <a:off x="15798800" y="3216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164541</xdr:rowOff>
    </xdr:from>
    <xdr:to>
      <xdr:col>22</xdr:col>
      <xdr:colOff>254000</xdr:colOff>
      <xdr:row>19</xdr:row>
      <xdr:rowOff>94691</xdr:rowOff>
    </xdr:to>
    <xdr:sp macro="" textlink="">
      <xdr:nvSpPr>
        <xdr:cNvPr id="457" name="円/楕円 456"/>
        <xdr:cNvSpPr/>
      </xdr:nvSpPr>
      <xdr:spPr>
        <a:xfrm>
          <a:off x="15240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79468</xdr:rowOff>
    </xdr:from>
    <xdr:ext cx="762000" cy="259045"/>
    <xdr:sp macro="" textlink="">
      <xdr:nvSpPr>
        <xdr:cNvPr id="458" name="テキスト ボックス 457"/>
        <xdr:cNvSpPr txBox="1"/>
      </xdr:nvSpPr>
      <xdr:spPr>
        <a:xfrm>
          <a:off x="14909800" y="333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145110</xdr:rowOff>
    </xdr:from>
    <xdr:to>
      <xdr:col>21</xdr:col>
      <xdr:colOff>50800</xdr:colOff>
      <xdr:row>20</xdr:row>
      <xdr:rowOff>75260</xdr:rowOff>
    </xdr:to>
    <xdr:sp macro="" textlink="">
      <xdr:nvSpPr>
        <xdr:cNvPr id="459" name="円/楕円 458"/>
        <xdr:cNvSpPr/>
      </xdr:nvSpPr>
      <xdr:spPr>
        <a:xfrm>
          <a:off x="14351000" y="34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60037</xdr:rowOff>
    </xdr:from>
    <xdr:ext cx="762000" cy="259045"/>
    <xdr:sp macro="" textlink="">
      <xdr:nvSpPr>
        <xdr:cNvPr id="460" name="テキスト ボックス 459"/>
        <xdr:cNvSpPr txBox="1"/>
      </xdr:nvSpPr>
      <xdr:spPr>
        <a:xfrm>
          <a:off x="14020800" y="348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118923</xdr:rowOff>
    </xdr:from>
    <xdr:to>
      <xdr:col>19</xdr:col>
      <xdr:colOff>533400</xdr:colOff>
      <xdr:row>21</xdr:row>
      <xdr:rowOff>49073</xdr:rowOff>
    </xdr:to>
    <xdr:sp macro="" textlink="">
      <xdr:nvSpPr>
        <xdr:cNvPr id="461" name="円/楕円 460"/>
        <xdr:cNvSpPr/>
      </xdr:nvSpPr>
      <xdr:spPr>
        <a:xfrm>
          <a:off x="13462000" y="35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33850</xdr:rowOff>
    </xdr:from>
    <xdr:ext cx="762000" cy="259045"/>
    <xdr:sp macro="" textlink="">
      <xdr:nvSpPr>
        <xdr:cNvPr id="462" name="テキスト ボックス 461"/>
        <xdr:cNvSpPr txBox="1"/>
      </xdr:nvSpPr>
      <xdr:spPr>
        <a:xfrm>
          <a:off x="13131800" y="36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大阪府忠岡町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17,888
17,355
4.03
7,597,965
7,349,528
248,437
4,113,802
8,951,651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18.5
136.2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（別掲「人件費及び人件費に準ずる費用の分析」を併せて参照）</a:t>
          </a:r>
          <a:endParaRPr lang="ja-JP" altLang="ja-JP" sz="11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人件費については、平成２０、２１年度に職員給与一律５％削減を実施し、平成２２年度についても一律２％削減を実施したものの類似団体平均を上回る結果となっているが、これは景気の低迷による税収の伸び悩みや制度の見直しに伴う交付税の減収などの影響により経常的収入が減となったことによるものと思われる。平成２３～２４年度については、給与削減の未実施等により若干の増となっ</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平成２５年度１０月～翌３月まで国家公務員給与削減に準ずる給与カット（３～５％）を実施した</a:t>
          </a:r>
          <a:r>
            <a:rPr lang="ja-JP" altLang="en-US" sz="1100">
              <a:solidFill>
                <a:schemeClr val="dk1"/>
              </a:solidFill>
              <a:effectLst/>
              <a:latin typeface="+mn-lt"/>
              <a:ea typeface="+mn-ea"/>
              <a:cs typeface="+mn-cs"/>
            </a:rPr>
            <a:t>ため、減少した。</a:t>
          </a:r>
          <a:endParaRPr lang="ja-JP" altLang="ja-JP" sz="11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168148</xdr:rowOff>
    </xdr:from>
    <xdr:to>
      <xdr:col>7</xdr:col>
      <xdr:colOff>15875</xdr:colOff>
      <xdr:row>40</xdr:row>
      <xdr:rowOff>122428</xdr:rowOff>
    </xdr:to>
    <xdr:cxnSp macro="">
      <xdr:nvCxnSpPr>
        <xdr:cNvPr id="58" name="直線コネクタ 57"/>
        <xdr:cNvCxnSpPr/>
      </xdr:nvCxnSpPr>
      <xdr:spPr>
        <a:xfrm flipV="1">
          <a:off x="4826000" y="56545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94505</xdr:rowOff>
    </xdr:from>
    <xdr:ext cx="762000" cy="259045"/>
    <xdr:sp macro="" textlink="">
      <xdr:nvSpPr>
        <xdr:cNvPr id="59"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6</xdr:col>
      <xdr:colOff>612775</xdr:colOff>
      <xdr:row>40</xdr:row>
      <xdr:rowOff>122428</xdr:rowOff>
    </xdr:from>
    <xdr:to>
      <xdr:col>7</xdr:col>
      <xdr:colOff>104775</xdr:colOff>
      <xdr:row>40</xdr:row>
      <xdr:rowOff>122428</xdr:rowOff>
    </xdr:to>
    <xdr:cxnSp macro="">
      <xdr:nvCxnSpPr>
        <xdr:cNvPr id="60" name="直線コネクタ 59"/>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83075</xdr:rowOff>
    </xdr:from>
    <xdr:ext cx="762000" cy="259045"/>
    <xdr:sp macro="" textlink="">
      <xdr:nvSpPr>
        <xdr:cNvPr id="61" name="人件費最大値テキスト"/>
        <xdr:cNvSpPr txBox="1"/>
      </xdr:nvSpPr>
      <xdr:spPr>
        <a:xfrm>
          <a:off x="4914900" y="5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32</xdr:row>
      <xdr:rowOff>168148</xdr:rowOff>
    </xdr:from>
    <xdr:to>
      <xdr:col>7</xdr:col>
      <xdr:colOff>104775</xdr:colOff>
      <xdr:row>32</xdr:row>
      <xdr:rowOff>168148</xdr:rowOff>
    </xdr:to>
    <xdr:cxnSp macro="">
      <xdr:nvCxnSpPr>
        <xdr:cNvPr id="62" name="直線コネクタ 61"/>
        <xdr:cNvCxnSpPr/>
      </xdr:nvCxnSpPr>
      <xdr:spPr>
        <a:xfrm>
          <a:off x="4737100" y="56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30988</xdr:rowOff>
    </xdr:to>
    <xdr:cxnSp macro="">
      <xdr:nvCxnSpPr>
        <xdr:cNvPr id="63" name="直線コネクタ 62"/>
        <xdr:cNvCxnSpPr/>
      </xdr:nvCxnSpPr>
      <xdr:spPr>
        <a:xfrm flipV="1">
          <a:off x="3987800" y="645922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4"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5" name="フローチャート : 判断 64"/>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152146</xdr:rowOff>
    </xdr:from>
    <xdr:to>
      <xdr:col>5</xdr:col>
      <xdr:colOff>549275</xdr:colOff>
      <xdr:row>38</xdr:row>
      <xdr:rowOff>30988</xdr:rowOff>
    </xdr:to>
    <xdr:cxnSp macro="">
      <xdr:nvCxnSpPr>
        <xdr:cNvPr id="66" name="直線コネクタ 65"/>
        <xdr:cNvCxnSpPr/>
      </xdr:nvCxnSpPr>
      <xdr:spPr>
        <a:xfrm>
          <a:off x="3098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37</xdr:row>
      <xdr:rowOff>152146</xdr:rowOff>
    </xdr:to>
    <xdr:cxnSp macro="">
      <xdr:nvCxnSpPr>
        <xdr:cNvPr id="69" name="直線コネクタ 68"/>
        <xdr:cNvCxnSpPr/>
      </xdr:nvCxnSpPr>
      <xdr:spPr>
        <a:xfrm>
          <a:off x="2209800" y="6482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30988</xdr:rowOff>
    </xdr:to>
    <xdr:cxnSp macro="">
      <xdr:nvCxnSpPr>
        <xdr:cNvPr id="72" name="直線コネクタ 71"/>
        <xdr:cNvCxnSpPr/>
      </xdr:nvCxnSpPr>
      <xdr:spPr>
        <a:xfrm flipV="1">
          <a:off x="1320800" y="64820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3" name="フローチャート : 判断 72"/>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4" name="テキスト ボックス 73"/>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78486</xdr:rowOff>
    </xdr:from>
    <xdr:to>
      <xdr:col>1</xdr:col>
      <xdr:colOff>676275</xdr:colOff>
      <xdr:row>38</xdr:row>
      <xdr:rowOff>8636</xdr:rowOff>
    </xdr:to>
    <xdr:sp macro="" textlink="">
      <xdr:nvSpPr>
        <xdr:cNvPr id="75" name="フローチャート : 判断 74"/>
        <xdr:cNvSpPr/>
      </xdr:nvSpPr>
      <xdr:spPr>
        <a:xfrm>
          <a:off x="12700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18813</xdr:rowOff>
    </xdr:from>
    <xdr:ext cx="762000" cy="259045"/>
    <xdr:sp macro="" textlink="">
      <xdr:nvSpPr>
        <xdr:cNvPr id="76" name="テキスト ボックス 75"/>
        <xdr:cNvSpPr txBox="1"/>
      </xdr:nvSpPr>
      <xdr:spPr>
        <a:xfrm>
          <a:off x="939800" y="619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2" name="円/楕円 81"/>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3"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151638</xdr:rowOff>
    </xdr:from>
    <xdr:to>
      <xdr:col>5</xdr:col>
      <xdr:colOff>600075</xdr:colOff>
      <xdr:row>38</xdr:row>
      <xdr:rowOff>81788</xdr:rowOff>
    </xdr:to>
    <xdr:sp macro="" textlink="">
      <xdr:nvSpPr>
        <xdr:cNvPr id="84" name="円/楕円 83"/>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66565</xdr:rowOff>
    </xdr:from>
    <xdr:ext cx="736600" cy="259045"/>
    <xdr:sp macro="" textlink="">
      <xdr:nvSpPr>
        <xdr:cNvPr id="85" name="テキスト ボックス 84"/>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6" name="円/楕円 85"/>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7" name="テキスト ボックス 86"/>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8" name="円/楕円 87"/>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89" name="テキスト ボックス 88"/>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151638</xdr:rowOff>
    </xdr:from>
    <xdr:to>
      <xdr:col>1</xdr:col>
      <xdr:colOff>676275</xdr:colOff>
      <xdr:row>38</xdr:row>
      <xdr:rowOff>81788</xdr:rowOff>
    </xdr:to>
    <xdr:sp macro="" textlink="">
      <xdr:nvSpPr>
        <xdr:cNvPr id="90" name="円/楕円 89"/>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66565</xdr:rowOff>
    </xdr:from>
    <xdr:ext cx="762000" cy="259045"/>
    <xdr:sp macro="" textlink="">
      <xdr:nvSpPr>
        <xdr:cNvPr id="91" name="テキスト ボックス 90"/>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物件費が類似団体と比較して高くなっている主な要因は、シビックセンター（庁舎及びスポーツセンター等の複合施設）、文化会館、ごみ処理施設などの施設維持管理経費が大きくなっていることである。平成１８年度から一部施設の休館日を増やすなどの健全化策を実施しており、平成２２年度からはスポーツセンター内温水プールの運営期間見直しによる光熱水費の削減を実施しているものの抜本的な改善には至っておらず、今後も引き続き経常経費の抑制に努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138430</xdr:rowOff>
    </xdr:from>
    <xdr:to>
      <xdr:col>24</xdr:col>
      <xdr:colOff>31750</xdr:colOff>
      <xdr:row>21</xdr:row>
      <xdr:rowOff>54610</xdr:rowOff>
    </xdr:to>
    <xdr:cxnSp macro="">
      <xdr:nvCxnSpPr>
        <xdr:cNvPr id="119" name="直線コネクタ 118"/>
        <xdr:cNvCxnSpPr/>
      </xdr:nvCxnSpPr>
      <xdr:spPr>
        <a:xfrm flipV="1">
          <a:off x="16510000" y="23672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26687</xdr:rowOff>
    </xdr:from>
    <xdr:ext cx="762000" cy="259045"/>
    <xdr:sp macro="" textlink="">
      <xdr:nvSpPr>
        <xdr:cNvPr id="120" name="物件費最小値テキスト"/>
        <xdr:cNvSpPr txBox="1"/>
      </xdr:nvSpPr>
      <xdr:spPr>
        <a:xfrm>
          <a:off x="16598900" y="362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21</xdr:row>
      <xdr:rowOff>54610</xdr:rowOff>
    </xdr:from>
    <xdr:to>
      <xdr:col>24</xdr:col>
      <xdr:colOff>120650</xdr:colOff>
      <xdr:row>21</xdr:row>
      <xdr:rowOff>54610</xdr:rowOff>
    </xdr:to>
    <xdr:cxnSp macro="">
      <xdr:nvCxnSpPr>
        <xdr:cNvPr id="121" name="直線コネクタ 120"/>
        <xdr:cNvCxnSpPr/>
      </xdr:nvCxnSpPr>
      <xdr:spPr>
        <a:xfrm>
          <a:off x="16421100" y="365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53357</xdr:rowOff>
    </xdr:from>
    <xdr:ext cx="762000" cy="259045"/>
    <xdr:sp macro="" textlink="">
      <xdr:nvSpPr>
        <xdr:cNvPr id="122" name="物件費最大値テキスト"/>
        <xdr:cNvSpPr txBox="1"/>
      </xdr:nvSpPr>
      <xdr:spPr>
        <a:xfrm>
          <a:off x="1659890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13</xdr:row>
      <xdr:rowOff>138430</xdr:rowOff>
    </xdr:from>
    <xdr:to>
      <xdr:col>24</xdr:col>
      <xdr:colOff>120650</xdr:colOff>
      <xdr:row>13</xdr:row>
      <xdr:rowOff>138430</xdr:rowOff>
    </xdr:to>
    <xdr:cxnSp macro="">
      <xdr:nvCxnSpPr>
        <xdr:cNvPr id="123" name="直線コネクタ 122"/>
        <xdr:cNvCxnSpPr/>
      </xdr:nvCxnSpPr>
      <xdr:spPr>
        <a:xfrm>
          <a:off x="16421100" y="236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54610</xdr:rowOff>
    </xdr:from>
    <xdr:to>
      <xdr:col>24</xdr:col>
      <xdr:colOff>31750</xdr:colOff>
      <xdr:row>21</xdr:row>
      <xdr:rowOff>69850</xdr:rowOff>
    </xdr:to>
    <xdr:cxnSp macro="">
      <xdr:nvCxnSpPr>
        <xdr:cNvPr id="124" name="直線コネクタ 123"/>
        <xdr:cNvCxnSpPr/>
      </xdr:nvCxnSpPr>
      <xdr:spPr>
        <a:xfrm flipV="1">
          <a:off x="15671800" y="3655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62247</xdr:rowOff>
    </xdr:from>
    <xdr:ext cx="762000" cy="259045"/>
    <xdr:sp macro="" textlink="">
      <xdr:nvSpPr>
        <xdr:cNvPr id="125"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26" name="フローチャート : 判断 125"/>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1270</xdr:rowOff>
    </xdr:from>
    <xdr:to>
      <xdr:col>22</xdr:col>
      <xdr:colOff>565150</xdr:colOff>
      <xdr:row>21</xdr:row>
      <xdr:rowOff>69850</xdr:rowOff>
    </xdr:to>
    <xdr:cxnSp macro="">
      <xdr:nvCxnSpPr>
        <xdr:cNvPr id="127" name="直線コネクタ 126"/>
        <xdr:cNvCxnSpPr/>
      </xdr:nvCxnSpPr>
      <xdr:spPr>
        <a:xfrm>
          <a:off x="14782800" y="3601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1270</xdr:rowOff>
    </xdr:from>
    <xdr:to>
      <xdr:col>21</xdr:col>
      <xdr:colOff>361950</xdr:colOff>
      <xdr:row>21</xdr:row>
      <xdr:rowOff>69850</xdr:rowOff>
    </xdr:to>
    <xdr:cxnSp macro="">
      <xdr:nvCxnSpPr>
        <xdr:cNvPr id="130" name="直線コネクタ 129"/>
        <xdr:cNvCxnSpPr/>
      </xdr:nvCxnSpPr>
      <xdr:spPr>
        <a:xfrm flipV="1">
          <a:off x="13893800" y="3601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1" name="フローチャート : 判断 130"/>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2" name="テキスト ボックス 131"/>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69850</xdr:rowOff>
    </xdr:from>
    <xdr:to>
      <xdr:col>20</xdr:col>
      <xdr:colOff>158750</xdr:colOff>
      <xdr:row>22</xdr:row>
      <xdr:rowOff>5080</xdr:rowOff>
    </xdr:to>
    <xdr:cxnSp macro="">
      <xdr:nvCxnSpPr>
        <xdr:cNvPr id="133" name="直線コネクタ 132"/>
        <xdr:cNvCxnSpPr/>
      </xdr:nvCxnSpPr>
      <xdr:spPr>
        <a:xfrm flipV="1">
          <a:off x="13004800" y="3670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118110</xdr:rowOff>
    </xdr:from>
    <xdr:to>
      <xdr:col>20</xdr:col>
      <xdr:colOff>209550</xdr:colOff>
      <xdr:row>16</xdr:row>
      <xdr:rowOff>48260</xdr:rowOff>
    </xdr:to>
    <xdr:sp macro="" textlink="">
      <xdr:nvSpPr>
        <xdr:cNvPr id="134" name="フローチャート : 判断 133"/>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35" name="テキスト ボックス 13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6" name="フローチャート : 判断 135"/>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7" name="テキスト ボックス 136"/>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21</xdr:row>
      <xdr:rowOff>3810</xdr:rowOff>
    </xdr:from>
    <xdr:to>
      <xdr:col>24</xdr:col>
      <xdr:colOff>82550</xdr:colOff>
      <xdr:row>21</xdr:row>
      <xdr:rowOff>105410</xdr:rowOff>
    </xdr:to>
    <xdr:sp macro="" textlink="">
      <xdr:nvSpPr>
        <xdr:cNvPr id="143" name="円/楕円 142"/>
        <xdr:cNvSpPr/>
      </xdr:nvSpPr>
      <xdr:spPr>
        <a:xfrm>
          <a:off x="16459200" y="36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83837</xdr:rowOff>
    </xdr:from>
    <xdr:ext cx="762000" cy="259045"/>
    <xdr:sp macro="" textlink="">
      <xdr:nvSpPr>
        <xdr:cNvPr id="144" name="物件費該当値テキスト"/>
        <xdr:cNvSpPr txBox="1"/>
      </xdr:nvSpPr>
      <xdr:spPr>
        <a:xfrm>
          <a:off x="16598900" y="35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19050</xdr:rowOff>
    </xdr:from>
    <xdr:to>
      <xdr:col>22</xdr:col>
      <xdr:colOff>615950</xdr:colOff>
      <xdr:row>21</xdr:row>
      <xdr:rowOff>120650</xdr:rowOff>
    </xdr:to>
    <xdr:sp macro="" textlink="">
      <xdr:nvSpPr>
        <xdr:cNvPr id="145" name="円/楕円 144"/>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105427</xdr:rowOff>
    </xdr:from>
    <xdr:ext cx="736600" cy="259045"/>
    <xdr:sp macro="" textlink="">
      <xdr:nvSpPr>
        <xdr:cNvPr id="146" name="テキスト ボックス 145"/>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121920</xdr:rowOff>
    </xdr:from>
    <xdr:to>
      <xdr:col>21</xdr:col>
      <xdr:colOff>412750</xdr:colOff>
      <xdr:row>21</xdr:row>
      <xdr:rowOff>52070</xdr:rowOff>
    </xdr:to>
    <xdr:sp macro="" textlink="">
      <xdr:nvSpPr>
        <xdr:cNvPr id="147" name="円/楕円 146"/>
        <xdr:cNvSpPr/>
      </xdr:nvSpPr>
      <xdr:spPr>
        <a:xfrm>
          <a:off x="14732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36847</xdr:rowOff>
    </xdr:from>
    <xdr:ext cx="762000" cy="259045"/>
    <xdr:sp macro="" textlink="">
      <xdr:nvSpPr>
        <xdr:cNvPr id="148" name="テキスト ボックス 147"/>
        <xdr:cNvSpPr txBox="1"/>
      </xdr:nvSpPr>
      <xdr:spPr>
        <a:xfrm>
          <a:off x="14401800" y="363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19050</xdr:rowOff>
    </xdr:from>
    <xdr:to>
      <xdr:col>20</xdr:col>
      <xdr:colOff>209550</xdr:colOff>
      <xdr:row>21</xdr:row>
      <xdr:rowOff>120650</xdr:rowOff>
    </xdr:to>
    <xdr:sp macro="" textlink="">
      <xdr:nvSpPr>
        <xdr:cNvPr id="149" name="円/楕円 148"/>
        <xdr:cNvSpPr/>
      </xdr:nvSpPr>
      <xdr:spPr>
        <a:xfrm>
          <a:off x="13843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105427</xdr:rowOff>
    </xdr:from>
    <xdr:ext cx="762000" cy="259045"/>
    <xdr:sp macro="" textlink="">
      <xdr:nvSpPr>
        <xdr:cNvPr id="150" name="テキスト ボックス 149"/>
        <xdr:cNvSpPr txBox="1"/>
      </xdr:nvSpPr>
      <xdr:spPr>
        <a:xfrm>
          <a:off x="13512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125730</xdr:rowOff>
    </xdr:from>
    <xdr:to>
      <xdr:col>19</xdr:col>
      <xdr:colOff>6350</xdr:colOff>
      <xdr:row>22</xdr:row>
      <xdr:rowOff>55880</xdr:rowOff>
    </xdr:to>
    <xdr:sp macro="" textlink="">
      <xdr:nvSpPr>
        <xdr:cNvPr id="151" name="円/楕円 150"/>
        <xdr:cNvSpPr/>
      </xdr:nvSpPr>
      <xdr:spPr>
        <a:xfrm>
          <a:off x="12954000" y="37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22</xdr:row>
      <xdr:rowOff>40657</xdr:rowOff>
    </xdr:from>
    <xdr:ext cx="762000" cy="259045"/>
    <xdr:sp macro="" textlink="">
      <xdr:nvSpPr>
        <xdr:cNvPr id="152" name="テキスト ボックス 151"/>
        <xdr:cNvSpPr txBox="1"/>
      </xdr:nvSpPr>
      <xdr:spPr>
        <a:xfrm>
          <a:off x="12623800" y="38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扶助費が類似団体と比べて高くなっている主な要因としては、保育所関連経費</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公立２所、私立１所</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が大きいことである。また、平成２１年度まで愛の福祉基金を取り崩して単独扶助費に充当していたが、平成２２～２</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年度</a:t>
          </a:r>
          <a:r>
            <a:rPr lang="ja-JP" altLang="en-US" sz="1200">
              <a:solidFill>
                <a:schemeClr val="dk1"/>
              </a:solidFill>
              <a:effectLst/>
              <a:latin typeface="+mn-lt"/>
              <a:ea typeface="+mn-ea"/>
              <a:cs typeface="+mn-cs"/>
            </a:rPr>
            <a:t>は基金取り崩しをしていない</a:t>
          </a:r>
          <a:r>
            <a:rPr lang="ja-JP" altLang="ja-JP" sz="1200">
              <a:solidFill>
                <a:schemeClr val="dk1"/>
              </a:solidFill>
              <a:effectLst/>
              <a:latin typeface="+mn-lt"/>
              <a:ea typeface="+mn-ea"/>
              <a:cs typeface="+mn-cs"/>
            </a:rPr>
            <a:t>ことや、職員の児童手当及び子ども手当を人件費より振り替えたことによる影響などで比率が悪化し</a:t>
          </a:r>
          <a:r>
            <a:rPr lang="ja-JP" altLang="en-US" sz="1200">
              <a:solidFill>
                <a:schemeClr val="dk1"/>
              </a:solidFill>
              <a:effectLst/>
              <a:latin typeface="+mn-lt"/>
              <a:ea typeface="+mn-ea"/>
              <a:cs typeface="+mn-cs"/>
            </a:rPr>
            <a:t>ている</a:t>
          </a:r>
          <a:r>
            <a:rPr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61</xdr:row>
      <xdr:rowOff>37193</xdr:rowOff>
    </xdr:to>
    <xdr:cxnSp macro="">
      <xdr:nvCxnSpPr>
        <xdr:cNvPr id="182" name="直線コネクタ 181"/>
        <xdr:cNvCxnSpPr/>
      </xdr:nvCxnSpPr>
      <xdr:spPr>
        <a:xfrm flipV="1">
          <a:off x="4826000" y="9091385"/>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3"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4" name="直線コネクタ 183"/>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5"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6" name="直線コネクタ 185"/>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12700</xdr:rowOff>
    </xdr:to>
    <xdr:cxnSp macro="">
      <xdr:nvCxnSpPr>
        <xdr:cNvPr id="187" name="直線コネクタ 186"/>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88"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89" name="フローチャート : 判断 188"/>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12700</xdr:rowOff>
    </xdr:to>
    <xdr:cxnSp macro="">
      <xdr:nvCxnSpPr>
        <xdr:cNvPr id="190" name="直線コネクタ 189"/>
        <xdr:cNvCxnSpPr/>
      </xdr:nvCxnSpPr>
      <xdr:spPr>
        <a:xfrm>
          <a:off x="3098800" y="9924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1" name="フローチャート : 判断 190"/>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2" name="テキスト ボックス 191"/>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57</xdr:row>
      <xdr:rowOff>151493</xdr:rowOff>
    </xdr:to>
    <xdr:cxnSp macro="">
      <xdr:nvCxnSpPr>
        <xdr:cNvPr id="193" name="直線コネクタ 192"/>
        <xdr:cNvCxnSpPr/>
      </xdr:nvCxnSpPr>
      <xdr:spPr>
        <a:xfrm>
          <a:off x="2209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5" name="テキスト ボックス 194"/>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57</xdr:row>
      <xdr:rowOff>151493</xdr:rowOff>
    </xdr:to>
    <xdr:cxnSp macro="">
      <xdr:nvCxnSpPr>
        <xdr:cNvPr id="196" name="直線コネクタ 195"/>
        <xdr:cNvCxnSpPr/>
      </xdr:nvCxnSpPr>
      <xdr:spPr>
        <a:xfrm>
          <a:off x="1320800" y="96465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8" name="テキスト ボックス 197"/>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199" name="フローチャート :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6" name="円/楕円 205"/>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7"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8" name="円/楕円 207"/>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9" name="テキスト ボックス 20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0" name="円/楕円 209"/>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1" name="テキスト ボックス 210"/>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2" name="円/楕円 211"/>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3" name="テキスト ボックス 212"/>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4" name="円/楕円 213"/>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5" name="テキスト ボックス 21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その他が類似団体を大幅に超えているのは、下水道会計等に対する繰出金が大きいことが主な要因である。下水道会計については、普及率が９５％を超えており、それに伴</a:t>
          </a:r>
          <a:r>
            <a:rPr lang="ja-JP" altLang="en-US" sz="1200">
              <a:solidFill>
                <a:schemeClr val="dk1"/>
              </a:solidFill>
              <a:effectLst/>
              <a:latin typeface="+mn-lt"/>
              <a:ea typeface="+mn-ea"/>
              <a:cs typeface="+mn-cs"/>
            </a:rPr>
            <a:t>う</a:t>
          </a:r>
          <a:r>
            <a:rPr lang="ja-JP" altLang="ja-JP" sz="1200">
              <a:solidFill>
                <a:schemeClr val="dk1"/>
              </a:solidFill>
              <a:effectLst/>
              <a:latin typeface="+mn-lt"/>
              <a:ea typeface="+mn-ea"/>
              <a:cs typeface="+mn-cs"/>
            </a:rPr>
            <a:t>公債費が大きくなっている。昭和６２年の供用開始以降平成１７年まで料金改定を行っていなかったが、料金改定を行ったことで若干の改善となった。今後も定期的に料金改定等を行うことで一般会計への負担を減らすように努めていく。</a:t>
          </a:r>
          <a:endParaRPr lang="ja-JP" altLang="ja-JP" sz="1200">
            <a:effectLst/>
          </a:endParaRPr>
        </a:p>
        <a:p>
          <a:r>
            <a:rPr lang="en-US" altLang="ja-JP" sz="1200">
              <a:solidFill>
                <a:schemeClr val="dk1"/>
              </a:solidFill>
              <a:effectLst/>
              <a:latin typeface="+mn-lt"/>
              <a:ea typeface="+mn-ea"/>
              <a:cs typeface="+mn-cs"/>
            </a:rPr>
            <a:t> </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154432</xdr:rowOff>
    </xdr:from>
    <xdr:to>
      <xdr:col>24</xdr:col>
      <xdr:colOff>31750</xdr:colOff>
      <xdr:row>61</xdr:row>
      <xdr:rowOff>138430</xdr:rowOff>
    </xdr:to>
    <xdr:cxnSp macro="">
      <xdr:nvCxnSpPr>
        <xdr:cNvPr id="240" name="直線コネクタ 239"/>
        <xdr:cNvCxnSpPr/>
      </xdr:nvCxnSpPr>
      <xdr:spPr>
        <a:xfrm flipV="1">
          <a:off x="16510000" y="941273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4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42" name="直線コネクタ 24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69359</xdr:rowOff>
    </xdr:from>
    <xdr:ext cx="762000" cy="259045"/>
    <xdr:sp macro="" textlink="">
      <xdr:nvSpPr>
        <xdr:cNvPr id="243" name="その他最大値テキスト"/>
        <xdr:cNvSpPr txBox="1"/>
      </xdr:nvSpPr>
      <xdr:spPr>
        <a:xfrm>
          <a:off x="16598900" y="915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54</xdr:row>
      <xdr:rowOff>154432</xdr:rowOff>
    </xdr:from>
    <xdr:to>
      <xdr:col>24</xdr:col>
      <xdr:colOff>120650</xdr:colOff>
      <xdr:row>54</xdr:row>
      <xdr:rowOff>154432</xdr:rowOff>
    </xdr:to>
    <xdr:cxnSp macro="">
      <xdr:nvCxnSpPr>
        <xdr:cNvPr id="244" name="直線コネクタ 243"/>
        <xdr:cNvCxnSpPr/>
      </xdr:nvCxnSpPr>
      <xdr:spPr>
        <a:xfrm>
          <a:off x="16421100" y="941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51562</xdr:rowOff>
    </xdr:from>
    <xdr:to>
      <xdr:col>24</xdr:col>
      <xdr:colOff>31750</xdr:colOff>
      <xdr:row>59</xdr:row>
      <xdr:rowOff>69850</xdr:rowOff>
    </xdr:to>
    <xdr:cxnSp macro="">
      <xdr:nvCxnSpPr>
        <xdr:cNvPr id="245" name="直線コネクタ 244"/>
        <xdr:cNvCxnSpPr/>
      </xdr:nvCxnSpPr>
      <xdr:spPr>
        <a:xfrm flipV="1">
          <a:off x="15671800" y="101671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170451</xdr:rowOff>
    </xdr:from>
    <xdr:ext cx="762000" cy="259045"/>
    <xdr:sp macro="" textlink="">
      <xdr:nvSpPr>
        <xdr:cNvPr id="246"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153924</xdr:rowOff>
    </xdr:from>
    <xdr:to>
      <xdr:col>24</xdr:col>
      <xdr:colOff>82550</xdr:colOff>
      <xdr:row>57</xdr:row>
      <xdr:rowOff>84074</xdr:rowOff>
    </xdr:to>
    <xdr:sp macro="" textlink="">
      <xdr:nvSpPr>
        <xdr:cNvPr id="247" name="フローチャート : 判断 246"/>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51562</xdr:rowOff>
    </xdr:from>
    <xdr:to>
      <xdr:col>22</xdr:col>
      <xdr:colOff>565150</xdr:colOff>
      <xdr:row>59</xdr:row>
      <xdr:rowOff>69850</xdr:rowOff>
    </xdr:to>
    <xdr:cxnSp macro="">
      <xdr:nvCxnSpPr>
        <xdr:cNvPr id="248" name="直線コネクタ 247"/>
        <xdr:cNvCxnSpPr/>
      </xdr:nvCxnSpPr>
      <xdr:spPr>
        <a:xfrm>
          <a:off x="14782800" y="101671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5334</xdr:rowOff>
    </xdr:from>
    <xdr:to>
      <xdr:col>22</xdr:col>
      <xdr:colOff>615950</xdr:colOff>
      <xdr:row>57</xdr:row>
      <xdr:rowOff>106934</xdr:rowOff>
    </xdr:to>
    <xdr:sp macro="" textlink="">
      <xdr:nvSpPr>
        <xdr:cNvPr id="249" name="フローチャート : 判断 248"/>
        <xdr:cNvSpPr/>
      </xdr:nvSpPr>
      <xdr:spPr>
        <a:xfrm>
          <a:off x="15621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117111</xdr:rowOff>
    </xdr:from>
    <xdr:ext cx="736600" cy="259045"/>
    <xdr:sp macro="" textlink="">
      <xdr:nvSpPr>
        <xdr:cNvPr id="250" name="テキスト ボックス 249"/>
        <xdr:cNvSpPr txBox="1"/>
      </xdr:nvSpPr>
      <xdr:spPr>
        <a:xfrm>
          <a:off x="15290800" y="954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51562</xdr:rowOff>
    </xdr:from>
    <xdr:to>
      <xdr:col>21</xdr:col>
      <xdr:colOff>361950</xdr:colOff>
      <xdr:row>59</xdr:row>
      <xdr:rowOff>133858</xdr:rowOff>
    </xdr:to>
    <xdr:cxnSp macro="">
      <xdr:nvCxnSpPr>
        <xdr:cNvPr id="251" name="直線コネクタ 250"/>
        <xdr:cNvCxnSpPr/>
      </xdr:nvCxnSpPr>
      <xdr:spPr>
        <a:xfrm flipV="1">
          <a:off x="13893800" y="1016711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163068</xdr:rowOff>
    </xdr:from>
    <xdr:to>
      <xdr:col>21</xdr:col>
      <xdr:colOff>412750</xdr:colOff>
      <xdr:row>57</xdr:row>
      <xdr:rowOff>93218</xdr:rowOff>
    </xdr:to>
    <xdr:sp macro="" textlink="">
      <xdr:nvSpPr>
        <xdr:cNvPr id="252" name="フローチャート : 判断 251"/>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103395</xdr:rowOff>
    </xdr:from>
    <xdr:ext cx="762000" cy="259045"/>
    <xdr:sp macro="" textlink="">
      <xdr:nvSpPr>
        <xdr:cNvPr id="253" name="テキスト ボックス 252"/>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101854</xdr:rowOff>
    </xdr:from>
    <xdr:to>
      <xdr:col>20</xdr:col>
      <xdr:colOff>158750</xdr:colOff>
      <xdr:row>59</xdr:row>
      <xdr:rowOff>133858</xdr:rowOff>
    </xdr:to>
    <xdr:cxnSp macro="">
      <xdr:nvCxnSpPr>
        <xdr:cNvPr id="254" name="直線コネクタ 253"/>
        <xdr:cNvCxnSpPr/>
      </xdr:nvCxnSpPr>
      <xdr:spPr>
        <a:xfrm>
          <a:off x="13004800" y="10217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5" name="フローチャート : 判断 25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6" name="テキスト ボックス 25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80772</xdr:rowOff>
    </xdr:from>
    <xdr:to>
      <xdr:col>19</xdr:col>
      <xdr:colOff>6350</xdr:colOff>
      <xdr:row>57</xdr:row>
      <xdr:rowOff>10922</xdr:rowOff>
    </xdr:to>
    <xdr:sp macro="" textlink="">
      <xdr:nvSpPr>
        <xdr:cNvPr id="257" name="フローチャート : 判断 256"/>
        <xdr:cNvSpPr/>
      </xdr:nvSpPr>
      <xdr:spPr>
        <a:xfrm>
          <a:off x="12954000" y="9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21099</xdr:rowOff>
    </xdr:from>
    <xdr:ext cx="762000" cy="259045"/>
    <xdr:sp macro="" textlink="">
      <xdr:nvSpPr>
        <xdr:cNvPr id="258" name="テキスト ボックス 257"/>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762</xdr:rowOff>
    </xdr:from>
    <xdr:to>
      <xdr:col>24</xdr:col>
      <xdr:colOff>82550</xdr:colOff>
      <xdr:row>59</xdr:row>
      <xdr:rowOff>102362</xdr:rowOff>
    </xdr:to>
    <xdr:sp macro="" textlink="">
      <xdr:nvSpPr>
        <xdr:cNvPr id="264" name="円/楕円 263"/>
        <xdr:cNvSpPr/>
      </xdr:nvSpPr>
      <xdr:spPr>
        <a:xfrm>
          <a:off x="164592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144289</xdr:rowOff>
    </xdr:from>
    <xdr:ext cx="762000" cy="259045"/>
    <xdr:sp macro="" textlink="">
      <xdr:nvSpPr>
        <xdr:cNvPr id="265" name="その他該当値テキスト"/>
        <xdr:cNvSpPr txBox="1"/>
      </xdr:nvSpPr>
      <xdr:spPr>
        <a:xfrm>
          <a:off x="165989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6" name="円/楕円 265"/>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7" name="テキスト ボックス 266"/>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762</xdr:rowOff>
    </xdr:from>
    <xdr:to>
      <xdr:col>21</xdr:col>
      <xdr:colOff>412750</xdr:colOff>
      <xdr:row>59</xdr:row>
      <xdr:rowOff>102362</xdr:rowOff>
    </xdr:to>
    <xdr:sp macro="" textlink="">
      <xdr:nvSpPr>
        <xdr:cNvPr id="268" name="円/楕円 267"/>
        <xdr:cNvSpPr/>
      </xdr:nvSpPr>
      <xdr:spPr>
        <a:xfrm>
          <a:off x="14732000" y="101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87139</xdr:rowOff>
    </xdr:from>
    <xdr:ext cx="762000" cy="259045"/>
    <xdr:sp macro="" textlink="">
      <xdr:nvSpPr>
        <xdr:cNvPr id="269" name="テキスト ボックス 268"/>
        <xdr:cNvSpPr txBox="1"/>
      </xdr:nvSpPr>
      <xdr:spPr>
        <a:xfrm>
          <a:off x="14401800" y="1020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83058</xdr:rowOff>
    </xdr:from>
    <xdr:to>
      <xdr:col>20</xdr:col>
      <xdr:colOff>209550</xdr:colOff>
      <xdr:row>60</xdr:row>
      <xdr:rowOff>13208</xdr:rowOff>
    </xdr:to>
    <xdr:sp macro="" textlink="">
      <xdr:nvSpPr>
        <xdr:cNvPr id="270" name="円/楕円 269"/>
        <xdr:cNvSpPr/>
      </xdr:nvSpPr>
      <xdr:spPr>
        <a:xfrm>
          <a:off x="13843000" y="101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169435</xdr:rowOff>
    </xdr:from>
    <xdr:ext cx="762000" cy="259045"/>
    <xdr:sp macro="" textlink="">
      <xdr:nvSpPr>
        <xdr:cNvPr id="271" name="テキスト ボックス 270"/>
        <xdr:cNvSpPr txBox="1"/>
      </xdr:nvSpPr>
      <xdr:spPr>
        <a:xfrm>
          <a:off x="13512800" y="102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51054</xdr:rowOff>
    </xdr:from>
    <xdr:to>
      <xdr:col>19</xdr:col>
      <xdr:colOff>6350</xdr:colOff>
      <xdr:row>59</xdr:row>
      <xdr:rowOff>152654</xdr:rowOff>
    </xdr:to>
    <xdr:sp macro="" textlink="">
      <xdr:nvSpPr>
        <xdr:cNvPr id="272" name="円/楕円 271"/>
        <xdr:cNvSpPr/>
      </xdr:nvSpPr>
      <xdr:spPr>
        <a:xfrm>
          <a:off x="12954000" y="1016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137431</xdr:rowOff>
    </xdr:from>
    <xdr:ext cx="762000" cy="259045"/>
    <xdr:sp macro="" textlink="">
      <xdr:nvSpPr>
        <xdr:cNvPr id="273" name="テキスト ボックス 272"/>
        <xdr:cNvSpPr txBox="1"/>
      </xdr:nvSpPr>
      <xdr:spPr>
        <a:xfrm>
          <a:off x="12623800" y="1025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補助費等については、類似団体と比べて低くなっているが、本町は消防、ごみ処理施設などを単独で有しているため</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一部事務組合等に対する負担金が</a:t>
          </a:r>
          <a:r>
            <a:rPr lang="ja-JP" altLang="en-US" sz="1200">
              <a:solidFill>
                <a:schemeClr val="dk1"/>
              </a:solidFill>
              <a:effectLst/>
              <a:latin typeface="+mn-lt"/>
              <a:ea typeface="+mn-ea"/>
              <a:cs typeface="+mn-cs"/>
            </a:rPr>
            <a:t>少ない</a:t>
          </a:r>
          <a:r>
            <a:rPr lang="ja-JP" altLang="ja-JP" sz="1200">
              <a:solidFill>
                <a:schemeClr val="dk1"/>
              </a:solidFill>
              <a:effectLst/>
              <a:latin typeface="+mn-lt"/>
              <a:ea typeface="+mn-ea"/>
              <a:cs typeface="+mn-cs"/>
            </a:rPr>
            <a:t>ことが要因である。但し、補助費等が低い分、物件費などが高くなっており、今後も適正な執行に努めていく必要がある。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49276</xdr:rowOff>
    </xdr:from>
    <xdr:to>
      <xdr:col>24</xdr:col>
      <xdr:colOff>31750</xdr:colOff>
      <xdr:row>40</xdr:row>
      <xdr:rowOff>8128</xdr:rowOff>
    </xdr:to>
    <xdr:cxnSp macro="">
      <xdr:nvCxnSpPr>
        <xdr:cNvPr id="298" name="直線コネクタ 297"/>
        <xdr:cNvCxnSpPr/>
      </xdr:nvCxnSpPr>
      <xdr:spPr>
        <a:xfrm flipV="1">
          <a:off x="16510000" y="58785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151655</xdr:rowOff>
    </xdr:from>
    <xdr:ext cx="762000" cy="259045"/>
    <xdr:sp macro="" textlink="">
      <xdr:nvSpPr>
        <xdr:cNvPr id="299"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40</xdr:row>
      <xdr:rowOff>8128</xdr:rowOff>
    </xdr:from>
    <xdr:to>
      <xdr:col>24</xdr:col>
      <xdr:colOff>120650</xdr:colOff>
      <xdr:row>40</xdr:row>
      <xdr:rowOff>8128</xdr:rowOff>
    </xdr:to>
    <xdr:cxnSp macro="">
      <xdr:nvCxnSpPr>
        <xdr:cNvPr id="300" name="直線コネクタ 299"/>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135653</xdr:rowOff>
    </xdr:from>
    <xdr:ext cx="762000" cy="259045"/>
    <xdr:sp macro="" textlink="">
      <xdr:nvSpPr>
        <xdr:cNvPr id="301"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49276</xdr:rowOff>
    </xdr:from>
    <xdr:to>
      <xdr:col>24</xdr:col>
      <xdr:colOff>120650</xdr:colOff>
      <xdr:row>34</xdr:row>
      <xdr:rowOff>49276</xdr:rowOff>
    </xdr:to>
    <xdr:cxnSp macro="">
      <xdr:nvCxnSpPr>
        <xdr:cNvPr id="302" name="直線コネクタ 301"/>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49276</xdr:rowOff>
    </xdr:from>
    <xdr:to>
      <xdr:col>24</xdr:col>
      <xdr:colOff>31750</xdr:colOff>
      <xdr:row>34</xdr:row>
      <xdr:rowOff>49276</xdr:rowOff>
    </xdr:to>
    <xdr:cxnSp macro="">
      <xdr:nvCxnSpPr>
        <xdr:cNvPr id="303" name="直線コネクタ 302"/>
        <xdr:cNvCxnSpPr/>
      </xdr:nvCxnSpPr>
      <xdr:spPr>
        <a:xfrm>
          <a:off x="15671800" y="58785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84853</xdr:rowOff>
    </xdr:from>
    <xdr:ext cx="762000" cy="259045"/>
    <xdr:sp macro="" textlink="">
      <xdr:nvSpPr>
        <xdr:cNvPr id="304"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5" name="フローチャート : 判断 304"/>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26416</xdr:rowOff>
    </xdr:from>
    <xdr:to>
      <xdr:col>22</xdr:col>
      <xdr:colOff>565150</xdr:colOff>
      <xdr:row>34</xdr:row>
      <xdr:rowOff>49276</xdr:rowOff>
    </xdr:to>
    <xdr:cxnSp macro="">
      <xdr:nvCxnSpPr>
        <xdr:cNvPr id="306" name="直線コネクタ 305"/>
        <xdr:cNvCxnSpPr/>
      </xdr:nvCxnSpPr>
      <xdr:spPr>
        <a:xfrm>
          <a:off x="14782800" y="5855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108204</xdr:rowOff>
    </xdr:from>
    <xdr:to>
      <xdr:col>22</xdr:col>
      <xdr:colOff>615950</xdr:colOff>
      <xdr:row>37</xdr:row>
      <xdr:rowOff>38354</xdr:rowOff>
    </xdr:to>
    <xdr:sp macro="" textlink="">
      <xdr:nvSpPr>
        <xdr:cNvPr id="307" name="フローチャート : 判断 30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08" name="テキスト ボックス 30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26416</xdr:rowOff>
    </xdr:from>
    <xdr:to>
      <xdr:col>21</xdr:col>
      <xdr:colOff>361950</xdr:colOff>
      <xdr:row>34</xdr:row>
      <xdr:rowOff>40132</xdr:rowOff>
    </xdr:to>
    <xdr:cxnSp macro="">
      <xdr:nvCxnSpPr>
        <xdr:cNvPr id="309" name="直線コネクタ 308"/>
        <xdr:cNvCxnSpPr/>
      </xdr:nvCxnSpPr>
      <xdr:spPr>
        <a:xfrm flipV="1">
          <a:off x="13893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103632</xdr:rowOff>
    </xdr:from>
    <xdr:to>
      <xdr:col>21</xdr:col>
      <xdr:colOff>412750</xdr:colOff>
      <xdr:row>37</xdr:row>
      <xdr:rowOff>33782</xdr:rowOff>
    </xdr:to>
    <xdr:sp macro="" textlink="">
      <xdr:nvSpPr>
        <xdr:cNvPr id="310" name="フローチャート : 判断 30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11" name="テキスト ボックス 310"/>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40132</xdr:rowOff>
    </xdr:from>
    <xdr:to>
      <xdr:col>20</xdr:col>
      <xdr:colOff>158750</xdr:colOff>
      <xdr:row>34</xdr:row>
      <xdr:rowOff>44704</xdr:rowOff>
    </xdr:to>
    <xdr:cxnSp macro="">
      <xdr:nvCxnSpPr>
        <xdr:cNvPr id="312" name="直線コネクタ 311"/>
        <xdr:cNvCxnSpPr/>
      </xdr:nvCxnSpPr>
      <xdr:spPr>
        <a:xfrm flipV="1">
          <a:off x="13004800" y="5869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3" name="フローチャート : 判断 312"/>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4" name="テキスト ボックス 313"/>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5" name="フローチャート : 判断 314"/>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6" name="テキスト ボックス 315"/>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169926</xdr:rowOff>
    </xdr:from>
    <xdr:to>
      <xdr:col>24</xdr:col>
      <xdr:colOff>82550</xdr:colOff>
      <xdr:row>34</xdr:row>
      <xdr:rowOff>100076</xdr:rowOff>
    </xdr:to>
    <xdr:sp macro="" textlink="">
      <xdr:nvSpPr>
        <xdr:cNvPr id="322" name="円/楕円 321"/>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78503</xdr:rowOff>
    </xdr:from>
    <xdr:ext cx="762000" cy="259045"/>
    <xdr:sp macro="" textlink="">
      <xdr:nvSpPr>
        <xdr:cNvPr id="323"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169926</xdr:rowOff>
    </xdr:from>
    <xdr:to>
      <xdr:col>22</xdr:col>
      <xdr:colOff>615950</xdr:colOff>
      <xdr:row>34</xdr:row>
      <xdr:rowOff>100076</xdr:rowOff>
    </xdr:to>
    <xdr:sp macro="" textlink="">
      <xdr:nvSpPr>
        <xdr:cNvPr id="324" name="円/楕円 323"/>
        <xdr:cNvSpPr/>
      </xdr:nvSpPr>
      <xdr:spPr>
        <a:xfrm>
          <a:off x="15621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110253</xdr:rowOff>
    </xdr:from>
    <xdr:ext cx="736600" cy="259045"/>
    <xdr:sp macro="" textlink="">
      <xdr:nvSpPr>
        <xdr:cNvPr id="325" name="テキスト ボックス 324"/>
        <xdr:cNvSpPr txBox="1"/>
      </xdr:nvSpPr>
      <xdr:spPr>
        <a:xfrm>
          <a:off x="15290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147066</xdr:rowOff>
    </xdr:from>
    <xdr:to>
      <xdr:col>21</xdr:col>
      <xdr:colOff>412750</xdr:colOff>
      <xdr:row>34</xdr:row>
      <xdr:rowOff>77216</xdr:rowOff>
    </xdr:to>
    <xdr:sp macro="" textlink="">
      <xdr:nvSpPr>
        <xdr:cNvPr id="326" name="円/楕円 325"/>
        <xdr:cNvSpPr/>
      </xdr:nvSpPr>
      <xdr:spPr>
        <a:xfrm>
          <a:off x="14732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87393</xdr:rowOff>
    </xdr:from>
    <xdr:ext cx="762000" cy="259045"/>
    <xdr:sp macro="" textlink="">
      <xdr:nvSpPr>
        <xdr:cNvPr id="327" name="テキスト ボックス 326"/>
        <xdr:cNvSpPr txBox="1"/>
      </xdr:nvSpPr>
      <xdr:spPr>
        <a:xfrm>
          <a:off x="14401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160782</xdr:rowOff>
    </xdr:from>
    <xdr:to>
      <xdr:col>20</xdr:col>
      <xdr:colOff>209550</xdr:colOff>
      <xdr:row>34</xdr:row>
      <xdr:rowOff>90932</xdr:rowOff>
    </xdr:to>
    <xdr:sp macro="" textlink="">
      <xdr:nvSpPr>
        <xdr:cNvPr id="328" name="円/楕円 327"/>
        <xdr:cNvSpPr/>
      </xdr:nvSpPr>
      <xdr:spPr>
        <a:xfrm>
          <a:off x="13843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101109</xdr:rowOff>
    </xdr:from>
    <xdr:ext cx="762000" cy="259045"/>
    <xdr:sp macro="" textlink="">
      <xdr:nvSpPr>
        <xdr:cNvPr id="329" name="テキスト ボックス 328"/>
        <xdr:cNvSpPr txBox="1"/>
      </xdr:nvSpPr>
      <xdr:spPr>
        <a:xfrm>
          <a:off x="13512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165354</xdr:rowOff>
    </xdr:from>
    <xdr:to>
      <xdr:col>19</xdr:col>
      <xdr:colOff>6350</xdr:colOff>
      <xdr:row>34</xdr:row>
      <xdr:rowOff>95504</xdr:rowOff>
    </xdr:to>
    <xdr:sp macro="" textlink="">
      <xdr:nvSpPr>
        <xdr:cNvPr id="330" name="円/楕円 329"/>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105681</xdr:rowOff>
    </xdr:from>
    <xdr:ext cx="762000" cy="259045"/>
    <xdr:sp macro="" textlink="">
      <xdr:nvSpPr>
        <xdr:cNvPr id="331" name="テキスト ボックス 330"/>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近年は、普通建設事業等の抑制により比率が</a:t>
          </a:r>
          <a:r>
            <a:rPr lang="ja-JP" altLang="en-US" sz="1200">
              <a:solidFill>
                <a:schemeClr val="dk1"/>
              </a:solidFill>
              <a:effectLst/>
              <a:latin typeface="+mn-lt"/>
              <a:ea typeface="+mn-ea"/>
              <a:cs typeface="+mn-cs"/>
            </a:rPr>
            <a:t>改善</a:t>
          </a:r>
          <a:r>
            <a:rPr lang="ja-JP" altLang="ja-JP" sz="1200">
              <a:solidFill>
                <a:schemeClr val="dk1"/>
              </a:solidFill>
              <a:effectLst/>
              <a:latin typeface="+mn-lt"/>
              <a:ea typeface="+mn-ea"/>
              <a:cs typeface="+mn-cs"/>
            </a:rPr>
            <a:t>して</a:t>
          </a:r>
          <a:r>
            <a:rPr lang="ja-JP" altLang="en-US" sz="1200">
              <a:solidFill>
                <a:schemeClr val="dk1"/>
              </a:solidFill>
              <a:effectLst/>
              <a:latin typeface="+mn-lt"/>
              <a:ea typeface="+mn-ea"/>
              <a:cs typeface="+mn-cs"/>
            </a:rPr>
            <a:t>いたが</a:t>
          </a:r>
          <a:r>
            <a:rPr lang="ja-JP" altLang="ja-JP" sz="1200">
              <a:solidFill>
                <a:schemeClr val="dk1"/>
              </a:solidFill>
              <a:effectLst/>
              <a:latin typeface="+mn-lt"/>
              <a:ea typeface="+mn-ea"/>
              <a:cs typeface="+mn-cs"/>
            </a:rPr>
            <a:t>、平成２４年度は多目的広場整備事業債</a:t>
          </a:r>
          <a:r>
            <a:rPr lang="ja-JP" altLang="en-US" sz="1200">
              <a:solidFill>
                <a:schemeClr val="dk1"/>
              </a:solidFill>
              <a:effectLst/>
              <a:latin typeface="+mn-lt"/>
              <a:ea typeface="+mn-ea"/>
              <a:cs typeface="+mn-cs"/>
            </a:rPr>
            <a:t>、平成２５年度は</a:t>
          </a:r>
          <a:r>
            <a:rPr lang="ja-JP" altLang="ja-JP" sz="1200">
              <a:solidFill>
                <a:schemeClr val="dk1"/>
              </a:solidFill>
              <a:effectLst/>
              <a:latin typeface="+mn-lt"/>
              <a:ea typeface="+mn-ea"/>
              <a:cs typeface="+mn-cs"/>
            </a:rPr>
            <a:t>第三セクター等改革推進債の償還発生等により、前年度に比し</a:t>
          </a:r>
          <a:r>
            <a:rPr lang="ja-JP" altLang="en-US" sz="1200">
              <a:solidFill>
                <a:schemeClr val="dk1"/>
              </a:solidFill>
              <a:effectLst/>
              <a:latin typeface="+mn-lt"/>
              <a:ea typeface="+mn-ea"/>
              <a:cs typeface="+mn-cs"/>
            </a:rPr>
            <a:t>０．９ポイント</a:t>
          </a:r>
          <a:r>
            <a:rPr lang="ja-JP" altLang="ja-JP" sz="1200">
              <a:solidFill>
                <a:schemeClr val="dk1"/>
              </a:solidFill>
              <a:effectLst/>
              <a:latin typeface="+mn-lt"/>
              <a:ea typeface="+mn-ea"/>
              <a:cs typeface="+mn-cs"/>
            </a:rPr>
            <a:t>悪化している。今後も</a:t>
          </a:r>
          <a:r>
            <a:rPr lang="ja-JP" altLang="en-US" sz="1200">
              <a:solidFill>
                <a:schemeClr val="dk1"/>
              </a:solidFill>
              <a:effectLst/>
              <a:latin typeface="+mn-lt"/>
              <a:ea typeface="+mn-ea"/>
              <a:cs typeface="+mn-cs"/>
            </a:rPr>
            <a:t>学校耐震化や防災関連事業</a:t>
          </a:r>
          <a:r>
            <a:rPr lang="ja-JP" altLang="ja-JP" sz="1200">
              <a:solidFill>
                <a:schemeClr val="dk1"/>
              </a:solidFill>
              <a:effectLst/>
              <a:latin typeface="+mn-lt"/>
              <a:ea typeface="+mn-ea"/>
              <a:cs typeface="+mn-cs"/>
            </a:rPr>
            <a:t>により公債費が増となっていくことから、緊急度に応じた事業の選択により、普通建設事業など地方債の新規発行の抑制に努め、比率の上昇を抑えていく。</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90424</xdr:rowOff>
    </xdr:from>
    <xdr:to>
      <xdr:col>7</xdr:col>
      <xdr:colOff>15875</xdr:colOff>
      <xdr:row>81</xdr:row>
      <xdr:rowOff>165863</xdr:rowOff>
    </xdr:to>
    <xdr:cxnSp macro="">
      <xdr:nvCxnSpPr>
        <xdr:cNvPr id="356" name="直線コネクタ 355"/>
        <xdr:cNvCxnSpPr/>
      </xdr:nvCxnSpPr>
      <xdr:spPr>
        <a:xfrm flipV="1">
          <a:off x="4826000" y="12777724"/>
          <a:ext cx="0" cy="1275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137940</xdr:rowOff>
    </xdr:from>
    <xdr:ext cx="762000" cy="259045"/>
    <xdr:sp macro="" textlink="">
      <xdr:nvSpPr>
        <xdr:cNvPr id="357" name="公債費最小値テキスト"/>
        <xdr:cNvSpPr txBox="1"/>
      </xdr:nvSpPr>
      <xdr:spPr>
        <a:xfrm>
          <a:off x="4914900" y="1402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165863</xdr:rowOff>
    </xdr:from>
    <xdr:to>
      <xdr:col>7</xdr:col>
      <xdr:colOff>104775</xdr:colOff>
      <xdr:row>81</xdr:row>
      <xdr:rowOff>165863</xdr:rowOff>
    </xdr:to>
    <xdr:cxnSp macro="">
      <xdr:nvCxnSpPr>
        <xdr:cNvPr id="358" name="直線コネクタ 357"/>
        <xdr:cNvCxnSpPr/>
      </xdr:nvCxnSpPr>
      <xdr:spPr>
        <a:xfrm>
          <a:off x="4737100" y="1405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5351</xdr:rowOff>
    </xdr:from>
    <xdr:ext cx="762000" cy="259045"/>
    <xdr:sp macro="" textlink="">
      <xdr:nvSpPr>
        <xdr:cNvPr id="359" name="公債費最大値テキスト"/>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74</xdr:row>
      <xdr:rowOff>90424</xdr:rowOff>
    </xdr:from>
    <xdr:to>
      <xdr:col>7</xdr:col>
      <xdr:colOff>104775</xdr:colOff>
      <xdr:row>74</xdr:row>
      <xdr:rowOff>90424</xdr:rowOff>
    </xdr:to>
    <xdr:cxnSp macro="">
      <xdr:nvCxnSpPr>
        <xdr:cNvPr id="360" name="直線コネクタ 359"/>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19558</xdr:rowOff>
    </xdr:to>
    <xdr:cxnSp macro="">
      <xdr:nvCxnSpPr>
        <xdr:cNvPr id="361" name="直線コネクタ 360"/>
        <xdr:cNvCxnSpPr/>
      </xdr:nvCxnSpPr>
      <xdr:spPr>
        <a:xfrm>
          <a:off x="3987800" y="135229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2"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3" name="フローチャート : 判断 362"/>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35561</xdr:rowOff>
    </xdr:from>
    <xdr:to>
      <xdr:col>5</xdr:col>
      <xdr:colOff>549275</xdr:colOff>
      <xdr:row>78</xdr:row>
      <xdr:rowOff>149861</xdr:rowOff>
    </xdr:to>
    <xdr:cxnSp macro="">
      <xdr:nvCxnSpPr>
        <xdr:cNvPr id="364" name="直線コネクタ 363"/>
        <xdr:cNvCxnSpPr/>
      </xdr:nvCxnSpPr>
      <xdr:spPr>
        <a:xfrm>
          <a:off x="3098800" y="134086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151637</xdr:rowOff>
    </xdr:from>
    <xdr:to>
      <xdr:col>5</xdr:col>
      <xdr:colOff>600075</xdr:colOff>
      <xdr:row>78</xdr:row>
      <xdr:rowOff>81787</xdr:rowOff>
    </xdr:to>
    <xdr:sp macro="" textlink="">
      <xdr:nvSpPr>
        <xdr:cNvPr id="365" name="フローチャート : 判断 364"/>
        <xdr:cNvSpPr/>
      </xdr:nvSpPr>
      <xdr:spPr>
        <a:xfrm>
          <a:off x="3937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66" name="テキスト ボックス 365"/>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53848</xdr:rowOff>
    </xdr:to>
    <xdr:cxnSp macro="">
      <xdr:nvCxnSpPr>
        <xdr:cNvPr id="367" name="直線コネクタ 366"/>
        <xdr:cNvCxnSpPr/>
      </xdr:nvCxnSpPr>
      <xdr:spPr>
        <a:xfrm flipV="1">
          <a:off x="2209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8" name="フローチャート : 判断 367"/>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91964</xdr:rowOff>
    </xdr:from>
    <xdr:ext cx="762000" cy="259045"/>
    <xdr:sp macro="" textlink="">
      <xdr:nvSpPr>
        <xdr:cNvPr id="369" name="テキスト ボックス 368"/>
        <xdr:cNvSpPr txBox="1"/>
      </xdr:nvSpPr>
      <xdr:spPr>
        <a:xfrm>
          <a:off x="2717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79</xdr:row>
      <xdr:rowOff>5842</xdr:rowOff>
    </xdr:to>
    <xdr:cxnSp macro="">
      <xdr:nvCxnSpPr>
        <xdr:cNvPr id="370" name="直線コネクタ 369"/>
        <xdr:cNvCxnSpPr/>
      </xdr:nvCxnSpPr>
      <xdr:spPr>
        <a:xfrm flipV="1">
          <a:off x="1320800" y="134269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1" name="フローチャート : 判断 37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2" name="テキスト ボックス 371"/>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3" name="フローチャート : 判断 37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4" name="テキスト ボックス 37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140208</xdr:rowOff>
    </xdr:from>
    <xdr:to>
      <xdr:col>7</xdr:col>
      <xdr:colOff>66675</xdr:colOff>
      <xdr:row>79</xdr:row>
      <xdr:rowOff>70358</xdr:rowOff>
    </xdr:to>
    <xdr:sp macro="" textlink="">
      <xdr:nvSpPr>
        <xdr:cNvPr id="380" name="円/楕円 379"/>
        <xdr:cNvSpPr/>
      </xdr:nvSpPr>
      <xdr:spPr>
        <a:xfrm>
          <a:off x="47752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112285</xdr:rowOff>
    </xdr:from>
    <xdr:ext cx="762000" cy="259045"/>
    <xdr:sp macro="" textlink="">
      <xdr:nvSpPr>
        <xdr:cNvPr id="381" name="公債費該当値テキスト"/>
        <xdr:cNvSpPr txBox="1"/>
      </xdr:nvSpPr>
      <xdr:spPr>
        <a:xfrm>
          <a:off x="49149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2" name="円/楕円 381"/>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3" name="テキスト ボックス 382"/>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84" name="円/楕円 383"/>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85" name="テキスト ボックス 384"/>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6" name="円/楕円 385"/>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87" name="テキスト ボックス 386"/>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126492</xdr:rowOff>
    </xdr:from>
    <xdr:to>
      <xdr:col>1</xdr:col>
      <xdr:colOff>676275</xdr:colOff>
      <xdr:row>79</xdr:row>
      <xdr:rowOff>56642</xdr:rowOff>
    </xdr:to>
    <xdr:sp macro="" textlink="">
      <xdr:nvSpPr>
        <xdr:cNvPr id="388" name="円/楕円 387"/>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41419</xdr:rowOff>
    </xdr:from>
    <xdr:ext cx="762000" cy="259045"/>
    <xdr:sp macro="" textlink="">
      <xdr:nvSpPr>
        <xdr:cNvPr id="389" name="テキスト ボックス 388"/>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補助費等は類似団体と比較して低く抑えているが、物件費、繰出金が大きいことなどで、全体として類似団体を大きく上回っている。</a:t>
          </a:r>
          <a:endParaRPr lang="ja-JP" altLang="ja-JP" sz="1200">
            <a:effectLst/>
          </a:endParaRPr>
        </a:p>
        <a:p>
          <a:pPr rtl="0"/>
          <a:r>
            <a:rPr lang="ja-JP" altLang="ja-JP" sz="1200">
              <a:solidFill>
                <a:schemeClr val="dk1"/>
              </a:solidFill>
              <a:effectLst/>
              <a:latin typeface="+mn-lt"/>
              <a:ea typeface="+mn-ea"/>
              <a:cs typeface="+mn-cs"/>
            </a:rPr>
            <a:t>　今後も一般財源収入の増が見込めない中、経常経費の削減に努めていく。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81</xdr:row>
      <xdr:rowOff>77470</xdr:rowOff>
    </xdr:to>
    <xdr:cxnSp macro="">
      <xdr:nvCxnSpPr>
        <xdr:cNvPr id="417" name="直線コネクタ 416"/>
        <xdr:cNvCxnSpPr/>
      </xdr:nvCxnSpPr>
      <xdr:spPr>
        <a:xfrm flipV="1">
          <a:off x="16510000" y="127266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49547</xdr:rowOff>
    </xdr:from>
    <xdr:ext cx="762000" cy="259045"/>
    <xdr:sp macro="" textlink="">
      <xdr:nvSpPr>
        <xdr:cNvPr id="418" name="公債費以外最小値テキスト"/>
        <xdr:cNvSpPr txBox="1"/>
      </xdr:nvSpPr>
      <xdr:spPr>
        <a:xfrm>
          <a:off x="16598900" y="1393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23</xdr:col>
      <xdr:colOff>628650</xdr:colOff>
      <xdr:row>81</xdr:row>
      <xdr:rowOff>77470</xdr:rowOff>
    </xdr:from>
    <xdr:to>
      <xdr:col>24</xdr:col>
      <xdr:colOff>120650</xdr:colOff>
      <xdr:row>81</xdr:row>
      <xdr:rowOff>77470</xdr:rowOff>
    </xdr:to>
    <xdr:cxnSp macro="">
      <xdr:nvCxnSpPr>
        <xdr:cNvPr id="419" name="直線コネクタ 418"/>
        <xdr:cNvCxnSpPr/>
      </xdr:nvCxnSpPr>
      <xdr:spPr>
        <a:xfrm>
          <a:off x="16421100" y="13964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0"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1" name="直線コネクタ 420"/>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46989</xdr:rowOff>
    </xdr:from>
    <xdr:to>
      <xdr:col>24</xdr:col>
      <xdr:colOff>31750</xdr:colOff>
      <xdr:row>80</xdr:row>
      <xdr:rowOff>142239</xdr:rowOff>
    </xdr:to>
    <xdr:cxnSp macro="">
      <xdr:nvCxnSpPr>
        <xdr:cNvPr id="422" name="直線コネクタ 421"/>
        <xdr:cNvCxnSpPr/>
      </xdr:nvCxnSpPr>
      <xdr:spPr>
        <a:xfrm flipV="1">
          <a:off x="15671800" y="1376298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43197</xdr:rowOff>
    </xdr:from>
    <xdr:ext cx="762000" cy="259045"/>
    <xdr:sp macro="" textlink="">
      <xdr:nvSpPr>
        <xdr:cNvPr id="423"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26670</xdr:rowOff>
    </xdr:from>
    <xdr:to>
      <xdr:col>24</xdr:col>
      <xdr:colOff>82550</xdr:colOff>
      <xdr:row>77</xdr:row>
      <xdr:rowOff>128270</xdr:rowOff>
    </xdr:to>
    <xdr:sp macro="" textlink="">
      <xdr:nvSpPr>
        <xdr:cNvPr id="424" name="フローチャート : 判断 423"/>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24130</xdr:rowOff>
    </xdr:from>
    <xdr:to>
      <xdr:col>22</xdr:col>
      <xdr:colOff>565150</xdr:colOff>
      <xdr:row>80</xdr:row>
      <xdr:rowOff>142239</xdr:rowOff>
    </xdr:to>
    <xdr:cxnSp macro="">
      <xdr:nvCxnSpPr>
        <xdr:cNvPr id="425" name="直線コネクタ 424"/>
        <xdr:cNvCxnSpPr/>
      </xdr:nvCxnSpPr>
      <xdr:spPr>
        <a:xfrm>
          <a:off x="14782800" y="13740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41911</xdr:rowOff>
    </xdr:from>
    <xdr:to>
      <xdr:col>22</xdr:col>
      <xdr:colOff>615950</xdr:colOff>
      <xdr:row>77</xdr:row>
      <xdr:rowOff>143511</xdr:rowOff>
    </xdr:to>
    <xdr:sp macro="" textlink="">
      <xdr:nvSpPr>
        <xdr:cNvPr id="426" name="フローチャート :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24130</xdr:rowOff>
    </xdr:from>
    <xdr:to>
      <xdr:col>21</xdr:col>
      <xdr:colOff>361950</xdr:colOff>
      <xdr:row>80</xdr:row>
      <xdr:rowOff>127000</xdr:rowOff>
    </xdr:to>
    <xdr:cxnSp macro="">
      <xdr:nvCxnSpPr>
        <xdr:cNvPr id="428" name="直線コネクタ 427"/>
        <xdr:cNvCxnSpPr/>
      </xdr:nvCxnSpPr>
      <xdr:spPr>
        <a:xfrm flipV="1">
          <a:off x="13893800" y="137401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xdr:rowOff>
    </xdr:from>
    <xdr:to>
      <xdr:col>21</xdr:col>
      <xdr:colOff>412750</xdr:colOff>
      <xdr:row>77</xdr:row>
      <xdr:rowOff>109220</xdr:rowOff>
    </xdr:to>
    <xdr:sp macro="" textlink="">
      <xdr:nvSpPr>
        <xdr:cNvPr id="429" name="フローチャート : 判断 428"/>
        <xdr:cNvSpPr/>
      </xdr:nvSpPr>
      <xdr:spPr>
        <a:xfrm>
          <a:off x="14732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30" name="テキスト ボックス 429"/>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127000</xdr:rowOff>
    </xdr:from>
    <xdr:to>
      <xdr:col>20</xdr:col>
      <xdr:colOff>158750</xdr:colOff>
      <xdr:row>80</xdr:row>
      <xdr:rowOff>146050</xdr:rowOff>
    </xdr:to>
    <xdr:cxnSp macro="">
      <xdr:nvCxnSpPr>
        <xdr:cNvPr id="431" name="直線コネクタ 430"/>
        <xdr:cNvCxnSpPr/>
      </xdr:nvCxnSpPr>
      <xdr:spPr>
        <a:xfrm flipV="1">
          <a:off x="13004800" y="13843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102870</xdr:rowOff>
    </xdr:from>
    <xdr:to>
      <xdr:col>20</xdr:col>
      <xdr:colOff>209550</xdr:colOff>
      <xdr:row>77</xdr:row>
      <xdr:rowOff>33020</xdr:rowOff>
    </xdr:to>
    <xdr:sp macro="" textlink="">
      <xdr:nvSpPr>
        <xdr:cNvPr id="432" name="フローチャート : 判断 431"/>
        <xdr:cNvSpPr/>
      </xdr:nvSpPr>
      <xdr:spPr>
        <a:xfrm>
          <a:off x="13843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33" name="テキスト ボックス 432"/>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60961</xdr:rowOff>
    </xdr:from>
    <xdr:to>
      <xdr:col>19</xdr:col>
      <xdr:colOff>6350</xdr:colOff>
      <xdr:row>77</xdr:row>
      <xdr:rowOff>162561</xdr:rowOff>
    </xdr:to>
    <xdr:sp macro="" textlink="">
      <xdr:nvSpPr>
        <xdr:cNvPr id="434" name="フローチャート : 判断 433"/>
        <xdr:cNvSpPr/>
      </xdr:nvSpPr>
      <xdr:spPr>
        <a:xfrm>
          <a:off x="12954000" y="1326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1288</xdr:rowOff>
    </xdr:from>
    <xdr:ext cx="762000" cy="259045"/>
    <xdr:sp macro="" textlink="">
      <xdr:nvSpPr>
        <xdr:cNvPr id="435" name="テキスト ボックス 434"/>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167639</xdr:rowOff>
    </xdr:from>
    <xdr:to>
      <xdr:col>24</xdr:col>
      <xdr:colOff>82550</xdr:colOff>
      <xdr:row>80</xdr:row>
      <xdr:rowOff>97789</xdr:rowOff>
    </xdr:to>
    <xdr:sp macro="" textlink="">
      <xdr:nvSpPr>
        <xdr:cNvPr id="441" name="円/楕円 440"/>
        <xdr:cNvSpPr/>
      </xdr:nvSpPr>
      <xdr:spPr>
        <a:xfrm>
          <a:off x="164592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139716</xdr:rowOff>
    </xdr:from>
    <xdr:ext cx="762000" cy="259045"/>
    <xdr:sp macro="" textlink="">
      <xdr:nvSpPr>
        <xdr:cNvPr id="442" name="公債費以外該当値テキスト"/>
        <xdr:cNvSpPr txBox="1"/>
      </xdr:nvSpPr>
      <xdr:spPr>
        <a:xfrm>
          <a:off x="165989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91439</xdr:rowOff>
    </xdr:from>
    <xdr:to>
      <xdr:col>22</xdr:col>
      <xdr:colOff>615950</xdr:colOff>
      <xdr:row>81</xdr:row>
      <xdr:rowOff>21589</xdr:rowOff>
    </xdr:to>
    <xdr:sp macro="" textlink="">
      <xdr:nvSpPr>
        <xdr:cNvPr id="443" name="円/楕円 442"/>
        <xdr:cNvSpPr/>
      </xdr:nvSpPr>
      <xdr:spPr>
        <a:xfrm>
          <a:off x="15621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6366</xdr:rowOff>
    </xdr:from>
    <xdr:ext cx="736600" cy="259045"/>
    <xdr:sp macro="" textlink="">
      <xdr:nvSpPr>
        <xdr:cNvPr id="444" name="テキスト ボックス 443"/>
        <xdr:cNvSpPr txBox="1"/>
      </xdr:nvSpPr>
      <xdr:spPr>
        <a:xfrm>
          <a:off x="15290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144780</xdr:rowOff>
    </xdr:from>
    <xdr:to>
      <xdr:col>21</xdr:col>
      <xdr:colOff>412750</xdr:colOff>
      <xdr:row>80</xdr:row>
      <xdr:rowOff>74930</xdr:rowOff>
    </xdr:to>
    <xdr:sp macro="" textlink="">
      <xdr:nvSpPr>
        <xdr:cNvPr id="445" name="円/楕円 444"/>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59707</xdr:rowOff>
    </xdr:from>
    <xdr:ext cx="762000" cy="259045"/>
    <xdr:sp macro="" textlink="">
      <xdr:nvSpPr>
        <xdr:cNvPr id="446" name="テキスト ボックス 445"/>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76200</xdr:rowOff>
    </xdr:from>
    <xdr:to>
      <xdr:col>20</xdr:col>
      <xdr:colOff>209550</xdr:colOff>
      <xdr:row>81</xdr:row>
      <xdr:rowOff>6350</xdr:rowOff>
    </xdr:to>
    <xdr:sp macro="" textlink="">
      <xdr:nvSpPr>
        <xdr:cNvPr id="447" name="円/楕円 446"/>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162577</xdr:rowOff>
    </xdr:from>
    <xdr:ext cx="762000" cy="259045"/>
    <xdr:sp macro="" textlink="">
      <xdr:nvSpPr>
        <xdr:cNvPr id="448" name="テキスト ボックス 447"/>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95250</xdr:rowOff>
    </xdr:from>
    <xdr:to>
      <xdr:col>19</xdr:col>
      <xdr:colOff>6350</xdr:colOff>
      <xdr:row>81</xdr:row>
      <xdr:rowOff>25400</xdr:rowOff>
    </xdr:to>
    <xdr:sp macro="" textlink="">
      <xdr:nvSpPr>
        <xdr:cNvPr id="449" name="円/楕円 448"/>
        <xdr:cNvSpPr/>
      </xdr:nvSpPr>
      <xdr:spPr>
        <a:xfrm>
          <a:off x="129540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10177</xdr:rowOff>
    </xdr:from>
    <xdr:ext cx="762000" cy="259045"/>
    <xdr:sp macro="" textlink="">
      <xdr:nvSpPr>
        <xdr:cNvPr id="450" name="テキスト ボックス 449"/>
        <xdr:cNvSpPr txBox="1"/>
      </xdr:nvSpPr>
      <xdr:spPr>
        <a:xfrm>
          <a:off x="12623800" y="1389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大阪府忠岡町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18056</xdr:rowOff>
    </xdr:from>
    <xdr:to>
      <xdr:col>4</xdr:col>
      <xdr:colOff>1117600</xdr:colOff>
      <xdr:row>19</xdr:row>
      <xdr:rowOff>73028</xdr:rowOff>
    </xdr:to>
    <xdr:cxnSp macro="">
      <xdr:nvCxnSpPr>
        <xdr:cNvPr id="47" name="直線コネクタ 46"/>
        <xdr:cNvCxnSpPr/>
      </xdr:nvCxnSpPr>
      <xdr:spPr bwMode="auto">
        <a:xfrm flipV="1">
          <a:off x="5651500" y="2123081"/>
          <a:ext cx="0" cy="1255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45105</xdr:rowOff>
    </xdr:from>
    <xdr:ext cx="762000" cy="259045"/>
    <xdr:sp macro="" textlink="">
      <xdr:nvSpPr>
        <xdr:cNvPr id="48" name="人口1人当たり決算額の推移最小値テキスト130"/>
        <xdr:cNvSpPr txBox="1"/>
      </xdr:nvSpPr>
      <xdr:spPr>
        <a:xfrm>
          <a:off x="5740400" y="335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51,333</a:t>
          </a:r>
          <a:endParaRPr kumimoji="1" lang="ja-JP" altLang="en-US" sz="1000" b="1">
            <a:latin typeface="ＭＳ Ｐゴシック"/>
          </a:endParaRPr>
        </a:p>
      </xdr:txBody>
    </xdr:sp>
    <xdr:clientData/>
  </xdr:oneCellAnchor>
  <xdr:twoCellAnchor>
    <xdr:from>
      <xdr:col>4</xdr:col>
      <xdr:colOff>1028700</xdr:colOff>
      <xdr:row>19</xdr:row>
      <xdr:rowOff>73028</xdr:rowOff>
    </xdr:from>
    <xdr:to>
      <xdr:col>5</xdr:col>
      <xdr:colOff>73025</xdr:colOff>
      <xdr:row>19</xdr:row>
      <xdr:rowOff>73028</xdr:rowOff>
    </xdr:to>
    <xdr:cxnSp macro="">
      <xdr:nvCxnSpPr>
        <xdr:cNvPr id="49" name="直線コネクタ 48"/>
        <xdr:cNvCxnSpPr/>
      </xdr:nvCxnSpPr>
      <xdr:spPr bwMode="auto">
        <a:xfrm>
          <a:off x="5562600" y="3378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104433</xdr:rowOff>
    </xdr:from>
    <xdr:ext cx="762000" cy="259045"/>
    <xdr:sp macro="" textlink="">
      <xdr:nvSpPr>
        <xdr:cNvPr id="50" name="人口1人当たり決算額の推移最大値テキスト130"/>
        <xdr:cNvSpPr txBox="1"/>
      </xdr:nvSpPr>
      <xdr:spPr>
        <a:xfrm>
          <a:off x="5740400" y="1866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166,633</a:t>
          </a:r>
          <a:endParaRPr kumimoji="1" lang="ja-JP" altLang="en-US" sz="1000" b="1">
            <a:latin typeface="ＭＳ Ｐゴシック"/>
          </a:endParaRPr>
        </a:p>
      </xdr:txBody>
    </xdr:sp>
    <xdr:clientData/>
  </xdr:oneCellAnchor>
  <xdr:twoCellAnchor>
    <xdr:from>
      <xdr:col>4</xdr:col>
      <xdr:colOff>1028700</xdr:colOff>
      <xdr:row>12</xdr:row>
      <xdr:rowOff>18056</xdr:rowOff>
    </xdr:from>
    <xdr:to>
      <xdr:col>5</xdr:col>
      <xdr:colOff>73025</xdr:colOff>
      <xdr:row>12</xdr:row>
      <xdr:rowOff>18056</xdr:rowOff>
    </xdr:to>
    <xdr:cxnSp macro="">
      <xdr:nvCxnSpPr>
        <xdr:cNvPr id="51" name="直線コネクタ 50"/>
        <xdr:cNvCxnSpPr/>
      </xdr:nvCxnSpPr>
      <xdr:spPr bwMode="auto">
        <a:xfrm>
          <a:off x="5562600" y="2123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146050</xdr:rowOff>
    </xdr:from>
    <xdr:to>
      <xdr:col>4</xdr:col>
      <xdr:colOff>1117600</xdr:colOff>
      <xdr:row>17</xdr:row>
      <xdr:rowOff>162520</xdr:rowOff>
    </xdr:to>
    <xdr:cxnSp macro="">
      <xdr:nvCxnSpPr>
        <xdr:cNvPr id="52" name="直線コネクタ 51"/>
        <xdr:cNvCxnSpPr/>
      </xdr:nvCxnSpPr>
      <xdr:spPr bwMode="auto">
        <a:xfrm>
          <a:off x="5003800" y="3108325"/>
          <a:ext cx="647700" cy="16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102187</xdr:rowOff>
    </xdr:from>
    <xdr:ext cx="762000" cy="259045"/>
    <xdr:sp macro="" textlink="">
      <xdr:nvSpPr>
        <xdr:cNvPr id="53" name="人口1人当たり決算額の推移平均値テキスト130"/>
        <xdr:cNvSpPr txBox="1"/>
      </xdr:nvSpPr>
      <xdr:spPr>
        <a:xfrm>
          <a:off x="5740400" y="2721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85660</xdr:rowOff>
    </xdr:from>
    <xdr:to>
      <xdr:col>5</xdr:col>
      <xdr:colOff>34925</xdr:colOff>
      <xdr:row>17</xdr:row>
      <xdr:rowOff>15810</xdr:rowOff>
    </xdr:to>
    <xdr:sp macro="" textlink="">
      <xdr:nvSpPr>
        <xdr:cNvPr id="54" name="フローチャート : 判断 53"/>
        <xdr:cNvSpPr/>
      </xdr:nvSpPr>
      <xdr:spPr bwMode="auto">
        <a:xfrm>
          <a:off x="5600700" y="2876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130810</xdr:rowOff>
    </xdr:from>
    <xdr:to>
      <xdr:col>4</xdr:col>
      <xdr:colOff>469900</xdr:colOff>
      <xdr:row>17</xdr:row>
      <xdr:rowOff>146050</xdr:rowOff>
    </xdr:to>
    <xdr:cxnSp macro="">
      <xdr:nvCxnSpPr>
        <xdr:cNvPr id="55" name="直線コネクタ 54"/>
        <xdr:cNvCxnSpPr/>
      </xdr:nvCxnSpPr>
      <xdr:spPr bwMode="auto">
        <a:xfrm>
          <a:off x="4305300" y="3093085"/>
          <a:ext cx="6985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60078</xdr:rowOff>
    </xdr:from>
    <xdr:to>
      <xdr:col>4</xdr:col>
      <xdr:colOff>520700</xdr:colOff>
      <xdr:row>16</xdr:row>
      <xdr:rowOff>161678</xdr:rowOff>
    </xdr:to>
    <xdr:sp macro="" textlink="">
      <xdr:nvSpPr>
        <xdr:cNvPr id="56" name="フローチャート : 判断 55"/>
        <xdr:cNvSpPr/>
      </xdr:nvSpPr>
      <xdr:spPr bwMode="auto">
        <a:xfrm>
          <a:off x="4953000" y="2850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405</xdr:rowOff>
    </xdr:from>
    <xdr:ext cx="736600" cy="259045"/>
    <xdr:sp macro="" textlink="">
      <xdr:nvSpPr>
        <xdr:cNvPr id="57" name="テキスト ボックス 56"/>
        <xdr:cNvSpPr txBox="1"/>
      </xdr:nvSpPr>
      <xdr:spPr>
        <a:xfrm>
          <a:off x="4622800" y="261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130810</xdr:rowOff>
    </xdr:from>
    <xdr:to>
      <xdr:col>3</xdr:col>
      <xdr:colOff>904875</xdr:colOff>
      <xdr:row>17</xdr:row>
      <xdr:rowOff>139900</xdr:rowOff>
    </xdr:to>
    <xdr:cxnSp macro="">
      <xdr:nvCxnSpPr>
        <xdr:cNvPr id="58" name="直線コネクタ 57"/>
        <xdr:cNvCxnSpPr/>
      </xdr:nvCxnSpPr>
      <xdr:spPr bwMode="auto">
        <a:xfrm flipV="1">
          <a:off x="3606800" y="3093085"/>
          <a:ext cx="698500" cy="9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30132</xdr:rowOff>
    </xdr:from>
    <xdr:to>
      <xdr:col>3</xdr:col>
      <xdr:colOff>955675</xdr:colOff>
      <xdr:row>16</xdr:row>
      <xdr:rowOff>131732</xdr:rowOff>
    </xdr:to>
    <xdr:sp macro="" textlink="">
      <xdr:nvSpPr>
        <xdr:cNvPr id="59" name="フローチャート : 判断 58"/>
        <xdr:cNvSpPr/>
      </xdr:nvSpPr>
      <xdr:spPr bwMode="auto">
        <a:xfrm>
          <a:off x="4254500" y="28209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141909</xdr:rowOff>
    </xdr:from>
    <xdr:ext cx="762000" cy="259045"/>
    <xdr:sp macro="" textlink="">
      <xdr:nvSpPr>
        <xdr:cNvPr id="60" name="テキスト ボックス 59"/>
        <xdr:cNvSpPr txBox="1"/>
      </xdr:nvSpPr>
      <xdr:spPr>
        <a:xfrm>
          <a:off x="3924300" y="258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138256</xdr:rowOff>
    </xdr:from>
    <xdr:to>
      <xdr:col>3</xdr:col>
      <xdr:colOff>206375</xdr:colOff>
      <xdr:row>17</xdr:row>
      <xdr:rowOff>139900</xdr:rowOff>
    </xdr:to>
    <xdr:cxnSp macro="">
      <xdr:nvCxnSpPr>
        <xdr:cNvPr id="61" name="直線コネクタ 60"/>
        <xdr:cNvCxnSpPr/>
      </xdr:nvCxnSpPr>
      <xdr:spPr bwMode="auto">
        <a:xfrm>
          <a:off x="2908300" y="3100531"/>
          <a:ext cx="698500" cy="1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78334</xdr:rowOff>
    </xdr:from>
    <xdr:to>
      <xdr:col>3</xdr:col>
      <xdr:colOff>257175</xdr:colOff>
      <xdr:row>17</xdr:row>
      <xdr:rowOff>8484</xdr:rowOff>
    </xdr:to>
    <xdr:sp macro="" textlink="">
      <xdr:nvSpPr>
        <xdr:cNvPr id="62" name="フローチャート : 判断 61"/>
        <xdr:cNvSpPr/>
      </xdr:nvSpPr>
      <xdr:spPr bwMode="auto">
        <a:xfrm>
          <a:off x="3556000" y="286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18661</xdr:rowOff>
    </xdr:from>
    <xdr:ext cx="762000" cy="259045"/>
    <xdr:sp macro="" textlink="">
      <xdr:nvSpPr>
        <xdr:cNvPr id="63" name="テキスト ボックス 62"/>
        <xdr:cNvSpPr txBox="1"/>
      </xdr:nvSpPr>
      <xdr:spPr>
        <a:xfrm>
          <a:off x="3225800" y="263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104111</xdr:rowOff>
    </xdr:from>
    <xdr:to>
      <xdr:col>2</xdr:col>
      <xdr:colOff>692150</xdr:colOff>
      <xdr:row>17</xdr:row>
      <xdr:rowOff>34261</xdr:rowOff>
    </xdr:to>
    <xdr:sp macro="" textlink="">
      <xdr:nvSpPr>
        <xdr:cNvPr id="64" name="フローチャート : 判断 63"/>
        <xdr:cNvSpPr/>
      </xdr:nvSpPr>
      <xdr:spPr bwMode="auto">
        <a:xfrm>
          <a:off x="2857500" y="2894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44438</xdr:rowOff>
    </xdr:from>
    <xdr:ext cx="762000" cy="259045"/>
    <xdr:sp macro="" textlink="">
      <xdr:nvSpPr>
        <xdr:cNvPr id="65" name="テキスト ボックス 64"/>
        <xdr:cNvSpPr txBox="1"/>
      </xdr:nvSpPr>
      <xdr:spPr>
        <a:xfrm>
          <a:off x="2527300" y="266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111720</xdr:rowOff>
    </xdr:from>
    <xdr:to>
      <xdr:col>5</xdr:col>
      <xdr:colOff>34925</xdr:colOff>
      <xdr:row>18</xdr:row>
      <xdr:rowOff>41870</xdr:rowOff>
    </xdr:to>
    <xdr:sp macro="" textlink="">
      <xdr:nvSpPr>
        <xdr:cNvPr id="71" name="円/楕円 70"/>
        <xdr:cNvSpPr/>
      </xdr:nvSpPr>
      <xdr:spPr bwMode="auto">
        <a:xfrm>
          <a:off x="5600700" y="307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83797</xdr:rowOff>
    </xdr:from>
    <xdr:ext cx="762000" cy="259045"/>
    <xdr:sp macro="" textlink="">
      <xdr:nvSpPr>
        <xdr:cNvPr id="72" name="人口1人当たり決算額の推移該当値テキスト130"/>
        <xdr:cNvSpPr txBox="1"/>
      </xdr:nvSpPr>
      <xdr:spPr>
        <a:xfrm>
          <a:off x="5740400" y="30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95250</xdr:rowOff>
    </xdr:from>
    <xdr:to>
      <xdr:col>4</xdr:col>
      <xdr:colOff>520700</xdr:colOff>
      <xdr:row>18</xdr:row>
      <xdr:rowOff>25400</xdr:rowOff>
    </xdr:to>
    <xdr:sp macro="" textlink="">
      <xdr:nvSpPr>
        <xdr:cNvPr id="73" name="円/楕円 72"/>
        <xdr:cNvSpPr/>
      </xdr:nvSpPr>
      <xdr:spPr bwMode="auto">
        <a:xfrm>
          <a:off x="4953000" y="3057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10177</xdr:rowOff>
    </xdr:from>
    <xdr:ext cx="736600" cy="259045"/>
    <xdr:sp macro="" textlink="">
      <xdr:nvSpPr>
        <xdr:cNvPr id="74" name="テキスト ボックス 73"/>
        <xdr:cNvSpPr txBox="1"/>
      </xdr:nvSpPr>
      <xdr:spPr>
        <a:xfrm>
          <a:off x="4622800" y="314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76,125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80010</xdr:rowOff>
    </xdr:from>
    <xdr:to>
      <xdr:col>3</xdr:col>
      <xdr:colOff>955675</xdr:colOff>
      <xdr:row>18</xdr:row>
      <xdr:rowOff>10160</xdr:rowOff>
    </xdr:to>
    <xdr:sp macro="" textlink="">
      <xdr:nvSpPr>
        <xdr:cNvPr id="75" name="円/楕円 74"/>
        <xdr:cNvSpPr/>
      </xdr:nvSpPr>
      <xdr:spPr bwMode="auto">
        <a:xfrm>
          <a:off x="4254500" y="304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166387</xdr:rowOff>
    </xdr:from>
    <xdr:ext cx="762000" cy="259045"/>
    <xdr:sp macro="" textlink="">
      <xdr:nvSpPr>
        <xdr:cNvPr id="76" name="テキスト ボックス 75"/>
        <xdr:cNvSpPr txBox="1"/>
      </xdr:nvSpPr>
      <xdr:spPr>
        <a:xfrm>
          <a:off x="3924300" y="312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89100</xdr:rowOff>
    </xdr:from>
    <xdr:to>
      <xdr:col>3</xdr:col>
      <xdr:colOff>257175</xdr:colOff>
      <xdr:row>18</xdr:row>
      <xdr:rowOff>19250</xdr:rowOff>
    </xdr:to>
    <xdr:sp macro="" textlink="">
      <xdr:nvSpPr>
        <xdr:cNvPr id="77" name="円/楕円 76"/>
        <xdr:cNvSpPr/>
      </xdr:nvSpPr>
      <xdr:spPr bwMode="auto">
        <a:xfrm>
          <a:off x="3556000" y="305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4027</xdr:rowOff>
    </xdr:from>
    <xdr:ext cx="762000" cy="259045"/>
    <xdr:sp macro="" textlink="">
      <xdr:nvSpPr>
        <xdr:cNvPr id="78" name="テキスト ボックス 77"/>
        <xdr:cNvSpPr txBox="1"/>
      </xdr:nvSpPr>
      <xdr:spPr>
        <a:xfrm>
          <a:off x="3225800" y="313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76,690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87456</xdr:rowOff>
    </xdr:from>
    <xdr:to>
      <xdr:col>2</xdr:col>
      <xdr:colOff>692150</xdr:colOff>
      <xdr:row>18</xdr:row>
      <xdr:rowOff>17606</xdr:rowOff>
    </xdr:to>
    <xdr:sp macro="" textlink="">
      <xdr:nvSpPr>
        <xdr:cNvPr id="79" name="円/楕円 78"/>
        <xdr:cNvSpPr/>
      </xdr:nvSpPr>
      <xdr:spPr bwMode="auto">
        <a:xfrm>
          <a:off x="2857500" y="3049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2383</xdr:rowOff>
    </xdr:from>
    <xdr:ext cx="762000" cy="259045"/>
    <xdr:sp macro="" textlink="">
      <xdr:nvSpPr>
        <xdr:cNvPr id="80" name="テキスト ボックス 79"/>
        <xdr:cNvSpPr txBox="1"/>
      </xdr:nvSpPr>
      <xdr:spPr>
        <a:xfrm>
          <a:off x="2527300" y="313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3766</xdr:rowOff>
    </xdr:from>
    <xdr:to>
      <xdr:col>4</xdr:col>
      <xdr:colOff>1117600</xdr:colOff>
      <xdr:row>38</xdr:row>
      <xdr:rowOff>48438</xdr:rowOff>
    </xdr:to>
    <xdr:cxnSp macro="">
      <xdr:nvCxnSpPr>
        <xdr:cNvPr id="109" name="直線コネクタ 108"/>
        <xdr:cNvCxnSpPr/>
      </xdr:nvCxnSpPr>
      <xdr:spPr bwMode="auto">
        <a:xfrm flipV="1">
          <a:off x="5651500" y="6271216"/>
          <a:ext cx="0" cy="1244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20515</xdr:rowOff>
    </xdr:from>
    <xdr:ext cx="762000" cy="259045"/>
    <xdr:sp macro="" textlink="">
      <xdr:nvSpPr>
        <xdr:cNvPr id="110" name="人口1人当たり決算額の推移最小値テキスト445"/>
        <xdr:cNvSpPr txBox="1"/>
      </xdr:nvSpPr>
      <xdr:spPr>
        <a:xfrm>
          <a:off x="5740400" y="748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2,124</a:t>
          </a:r>
          <a:endParaRPr kumimoji="1" lang="ja-JP" altLang="en-US" sz="1000" b="1">
            <a:latin typeface="ＭＳ Ｐゴシック"/>
          </a:endParaRPr>
        </a:p>
      </xdr:txBody>
    </xdr:sp>
    <xdr:clientData/>
  </xdr:oneCellAnchor>
  <xdr:twoCellAnchor>
    <xdr:from>
      <xdr:col>4</xdr:col>
      <xdr:colOff>1028700</xdr:colOff>
      <xdr:row>38</xdr:row>
      <xdr:rowOff>48438</xdr:rowOff>
    </xdr:from>
    <xdr:to>
      <xdr:col>5</xdr:col>
      <xdr:colOff>73025</xdr:colOff>
      <xdr:row>38</xdr:row>
      <xdr:rowOff>48438</xdr:rowOff>
    </xdr:to>
    <xdr:cxnSp macro="">
      <xdr:nvCxnSpPr>
        <xdr:cNvPr id="111" name="直線コネクタ 110"/>
        <xdr:cNvCxnSpPr/>
      </xdr:nvCxnSpPr>
      <xdr:spPr bwMode="auto">
        <a:xfrm>
          <a:off x="5562600" y="7516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90143</xdr:rowOff>
    </xdr:from>
    <xdr:ext cx="762000" cy="259045"/>
    <xdr:sp macro="" textlink="">
      <xdr:nvSpPr>
        <xdr:cNvPr id="112" name="人口1人当たり決算額の推移最大値テキスト445"/>
        <xdr:cNvSpPr txBox="1"/>
      </xdr:nvSpPr>
      <xdr:spPr>
        <a:xfrm>
          <a:off x="5740400" y="60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67,469</a:t>
          </a:r>
          <a:endParaRPr kumimoji="1" lang="ja-JP" altLang="en-US" sz="1000" b="1">
            <a:latin typeface="ＭＳ Ｐゴシック"/>
          </a:endParaRPr>
        </a:p>
      </xdr:txBody>
    </xdr:sp>
    <xdr:clientData/>
  </xdr:oneCellAnchor>
  <xdr:twoCellAnchor>
    <xdr:from>
      <xdr:col>4</xdr:col>
      <xdr:colOff>1028700</xdr:colOff>
      <xdr:row>34</xdr:row>
      <xdr:rowOff>3766</xdr:rowOff>
    </xdr:from>
    <xdr:to>
      <xdr:col>5</xdr:col>
      <xdr:colOff>73025</xdr:colOff>
      <xdr:row>34</xdr:row>
      <xdr:rowOff>3766</xdr:rowOff>
    </xdr:to>
    <xdr:cxnSp macro="">
      <xdr:nvCxnSpPr>
        <xdr:cNvPr id="113" name="直線コネクタ 112"/>
        <xdr:cNvCxnSpPr/>
      </xdr:nvCxnSpPr>
      <xdr:spPr bwMode="auto">
        <a:xfrm>
          <a:off x="5562600" y="6271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185483</xdr:rowOff>
    </xdr:from>
    <xdr:to>
      <xdr:col>4</xdr:col>
      <xdr:colOff>1117600</xdr:colOff>
      <xdr:row>35</xdr:row>
      <xdr:rowOff>236176</xdr:rowOff>
    </xdr:to>
    <xdr:cxnSp macro="">
      <xdr:nvCxnSpPr>
        <xdr:cNvPr id="114" name="直線コネクタ 113"/>
        <xdr:cNvCxnSpPr/>
      </xdr:nvCxnSpPr>
      <xdr:spPr bwMode="auto">
        <a:xfrm flipV="1">
          <a:off x="5003800" y="6795833"/>
          <a:ext cx="647700" cy="50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41247</xdr:rowOff>
    </xdr:from>
    <xdr:ext cx="762000" cy="259045"/>
    <xdr:sp macro="" textlink="">
      <xdr:nvSpPr>
        <xdr:cNvPr id="115" name="人口1人当たり決算額の推移平均値テキスト445"/>
        <xdr:cNvSpPr txBox="1"/>
      </xdr:nvSpPr>
      <xdr:spPr>
        <a:xfrm>
          <a:off x="5740400" y="699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69170</xdr:rowOff>
    </xdr:from>
    <xdr:to>
      <xdr:col>5</xdr:col>
      <xdr:colOff>34925</xdr:colOff>
      <xdr:row>36</xdr:row>
      <xdr:rowOff>170770</xdr:rowOff>
    </xdr:to>
    <xdr:sp macro="" textlink="">
      <xdr:nvSpPr>
        <xdr:cNvPr id="116" name="フローチャート : 判断 115"/>
        <xdr:cNvSpPr/>
      </xdr:nvSpPr>
      <xdr:spPr bwMode="auto">
        <a:xfrm>
          <a:off x="5600700" y="702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236176</xdr:rowOff>
    </xdr:from>
    <xdr:to>
      <xdr:col>4</xdr:col>
      <xdr:colOff>469900</xdr:colOff>
      <xdr:row>35</xdr:row>
      <xdr:rowOff>286582</xdr:rowOff>
    </xdr:to>
    <xdr:cxnSp macro="">
      <xdr:nvCxnSpPr>
        <xdr:cNvPr id="117" name="直線コネクタ 116"/>
        <xdr:cNvCxnSpPr/>
      </xdr:nvCxnSpPr>
      <xdr:spPr bwMode="auto">
        <a:xfrm flipV="1">
          <a:off x="4305300" y="6846526"/>
          <a:ext cx="698500" cy="50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39795</xdr:rowOff>
    </xdr:from>
    <xdr:to>
      <xdr:col>4</xdr:col>
      <xdr:colOff>520700</xdr:colOff>
      <xdr:row>36</xdr:row>
      <xdr:rowOff>141395</xdr:rowOff>
    </xdr:to>
    <xdr:sp macro="" textlink="">
      <xdr:nvSpPr>
        <xdr:cNvPr id="118" name="フローチャート : 判断 117"/>
        <xdr:cNvSpPr/>
      </xdr:nvSpPr>
      <xdr:spPr bwMode="auto">
        <a:xfrm>
          <a:off x="4953000" y="699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126172</xdr:rowOff>
    </xdr:from>
    <xdr:ext cx="736600" cy="259045"/>
    <xdr:sp macro="" textlink="">
      <xdr:nvSpPr>
        <xdr:cNvPr id="119" name="テキスト ボックス 118"/>
        <xdr:cNvSpPr txBox="1"/>
      </xdr:nvSpPr>
      <xdr:spPr>
        <a:xfrm>
          <a:off x="4622800" y="707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258464</xdr:rowOff>
    </xdr:from>
    <xdr:to>
      <xdr:col>3</xdr:col>
      <xdr:colOff>904875</xdr:colOff>
      <xdr:row>35</xdr:row>
      <xdr:rowOff>286582</xdr:rowOff>
    </xdr:to>
    <xdr:cxnSp macro="">
      <xdr:nvCxnSpPr>
        <xdr:cNvPr id="120" name="直線コネクタ 119"/>
        <xdr:cNvCxnSpPr/>
      </xdr:nvCxnSpPr>
      <xdr:spPr bwMode="auto">
        <a:xfrm>
          <a:off x="3606800" y="6868814"/>
          <a:ext cx="6985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340976</xdr:rowOff>
    </xdr:from>
    <xdr:to>
      <xdr:col>3</xdr:col>
      <xdr:colOff>955675</xdr:colOff>
      <xdr:row>36</xdr:row>
      <xdr:rowOff>99676</xdr:rowOff>
    </xdr:to>
    <xdr:sp macro="" textlink="">
      <xdr:nvSpPr>
        <xdr:cNvPr id="121" name="フローチャート : 判断 120"/>
        <xdr:cNvSpPr/>
      </xdr:nvSpPr>
      <xdr:spPr bwMode="auto">
        <a:xfrm>
          <a:off x="4254500" y="6951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84453</xdr:rowOff>
    </xdr:from>
    <xdr:ext cx="762000" cy="259045"/>
    <xdr:sp macro="" textlink="">
      <xdr:nvSpPr>
        <xdr:cNvPr id="122" name="テキスト ボックス 121"/>
        <xdr:cNvSpPr txBox="1"/>
      </xdr:nvSpPr>
      <xdr:spPr>
        <a:xfrm>
          <a:off x="3924300" y="70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176606</xdr:rowOff>
    </xdr:from>
    <xdr:to>
      <xdr:col>3</xdr:col>
      <xdr:colOff>206375</xdr:colOff>
      <xdr:row>35</xdr:row>
      <xdr:rowOff>258464</xdr:rowOff>
    </xdr:to>
    <xdr:cxnSp macro="">
      <xdr:nvCxnSpPr>
        <xdr:cNvPr id="123" name="直線コネクタ 122"/>
        <xdr:cNvCxnSpPr/>
      </xdr:nvCxnSpPr>
      <xdr:spPr bwMode="auto">
        <a:xfrm>
          <a:off x="2908300" y="6786956"/>
          <a:ext cx="698500" cy="8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20307</xdr:rowOff>
    </xdr:from>
    <xdr:to>
      <xdr:col>3</xdr:col>
      <xdr:colOff>257175</xdr:colOff>
      <xdr:row>36</xdr:row>
      <xdr:rowOff>121907</xdr:rowOff>
    </xdr:to>
    <xdr:sp macro="" textlink="">
      <xdr:nvSpPr>
        <xdr:cNvPr id="124" name="フローチャート : 判断 123"/>
        <xdr:cNvSpPr/>
      </xdr:nvSpPr>
      <xdr:spPr bwMode="auto">
        <a:xfrm>
          <a:off x="3556000" y="697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106684</xdr:rowOff>
    </xdr:from>
    <xdr:ext cx="762000" cy="259045"/>
    <xdr:sp macro="" textlink="">
      <xdr:nvSpPr>
        <xdr:cNvPr id="125" name="テキスト ボックス 124"/>
        <xdr:cNvSpPr txBox="1"/>
      </xdr:nvSpPr>
      <xdr:spPr>
        <a:xfrm>
          <a:off x="3225800" y="705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6515</xdr:rowOff>
    </xdr:from>
    <xdr:to>
      <xdr:col>2</xdr:col>
      <xdr:colOff>692150</xdr:colOff>
      <xdr:row>36</xdr:row>
      <xdr:rowOff>108115</xdr:rowOff>
    </xdr:to>
    <xdr:sp macro="" textlink="">
      <xdr:nvSpPr>
        <xdr:cNvPr id="126" name="フローチャート : 判断 125"/>
        <xdr:cNvSpPr/>
      </xdr:nvSpPr>
      <xdr:spPr bwMode="auto">
        <a:xfrm>
          <a:off x="2857500" y="6959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92892</xdr:rowOff>
    </xdr:from>
    <xdr:ext cx="762000" cy="259045"/>
    <xdr:sp macro="" textlink="">
      <xdr:nvSpPr>
        <xdr:cNvPr id="127" name="テキスト ボックス 126"/>
        <xdr:cNvSpPr txBox="1"/>
      </xdr:nvSpPr>
      <xdr:spPr>
        <a:xfrm>
          <a:off x="2527300" y="70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28,658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134683</xdr:rowOff>
    </xdr:from>
    <xdr:to>
      <xdr:col>5</xdr:col>
      <xdr:colOff>34925</xdr:colOff>
      <xdr:row>35</xdr:row>
      <xdr:rowOff>236283</xdr:rowOff>
    </xdr:to>
    <xdr:sp macro="" textlink="">
      <xdr:nvSpPr>
        <xdr:cNvPr id="133" name="円/楕円 132"/>
        <xdr:cNvSpPr/>
      </xdr:nvSpPr>
      <xdr:spPr bwMode="auto">
        <a:xfrm>
          <a:off x="5600700" y="6745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322660</xdr:rowOff>
    </xdr:from>
    <xdr:ext cx="762000" cy="259045"/>
    <xdr:sp macro="" textlink="">
      <xdr:nvSpPr>
        <xdr:cNvPr id="134" name="人口1人当たり決算額の推移該当値テキスト445"/>
        <xdr:cNvSpPr txBox="1"/>
      </xdr:nvSpPr>
      <xdr:spPr>
        <a:xfrm>
          <a:off x="5740400" y="659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39,930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185376</xdr:rowOff>
    </xdr:from>
    <xdr:to>
      <xdr:col>4</xdr:col>
      <xdr:colOff>520700</xdr:colOff>
      <xdr:row>35</xdr:row>
      <xdr:rowOff>286976</xdr:rowOff>
    </xdr:to>
    <xdr:sp macro="" textlink="">
      <xdr:nvSpPr>
        <xdr:cNvPr id="135" name="円/楕円 134"/>
        <xdr:cNvSpPr/>
      </xdr:nvSpPr>
      <xdr:spPr bwMode="auto">
        <a:xfrm>
          <a:off x="4953000" y="6795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297153</xdr:rowOff>
    </xdr:from>
    <xdr:ext cx="736600" cy="259045"/>
    <xdr:sp macro="" textlink="">
      <xdr:nvSpPr>
        <xdr:cNvPr id="136" name="テキスト ボックス 135"/>
        <xdr:cNvSpPr txBox="1"/>
      </xdr:nvSpPr>
      <xdr:spPr>
        <a:xfrm>
          <a:off x="4622800" y="6564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235782</xdr:rowOff>
    </xdr:from>
    <xdr:to>
      <xdr:col>3</xdr:col>
      <xdr:colOff>955675</xdr:colOff>
      <xdr:row>35</xdr:row>
      <xdr:rowOff>337382</xdr:rowOff>
    </xdr:to>
    <xdr:sp macro="" textlink="">
      <xdr:nvSpPr>
        <xdr:cNvPr id="137" name="円/楕円 136"/>
        <xdr:cNvSpPr/>
      </xdr:nvSpPr>
      <xdr:spPr bwMode="auto">
        <a:xfrm>
          <a:off x="4254500" y="6846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4659</xdr:rowOff>
    </xdr:from>
    <xdr:ext cx="762000" cy="259045"/>
    <xdr:sp macro="" textlink="">
      <xdr:nvSpPr>
        <xdr:cNvPr id="138" name="テキスト ボックス 137"/>
        <xdr:cNvSpPr txBox="1"/>
      </xdr:nvSpPr>
      <xdr:spPr>
        <a:xfrm>
          <a:off x="3924300" y="661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207664</xdr:rowOff>
    </xdr:from>
    <xdr:to>
      <xdr:col>3</xdr:col>
      <xdr:colOff>257175</xdr:colOff>
      <xdr:row>35</xdr:row>
      <xdr:rowOff>309264</xdr:rowOff>
    </xdr:to>
    <xdr:sp macro="" textlink="">
      <xdr:nvSpPr>
        <xdr:cNvPr id="139" name="円/楕円 138"/>
        <xdr:cNvSpPr/>
      </xdr:nvSpPr>
      <xdr:spPr bwMode="auto">
        <a:xfrm>
          <a:off x="3556000" y="681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319441</xdr:rowOff>
    </xdr:from>
    <xdr:ext cx="762000" cy="259045"/>
    <xdr:sp macro="" textlink="">
      <xdr:nvSpPr>
        <xdr:cNvPr id="140" name="テキスト ボックス 139"/>
        <xdr:cNvSpPr txBox="1"/>
      </xdr:nvSpPr>
      <xdr:spPr>
        <a:xfrm>
          <a:off x="3225800" y="65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125806</xdr:rowOff>
    </xdr:from>
    <xdr:to>
      <xdr:col>2</xdr:col>
      <xdr:colOff>692150</xdr:colOff>
      <xdr:row>35</xdr:row>
      <xdr:rowOff>227406</xdr:rowOff>
    </xdr:to>
    <xdr:sp macro="" textlink="">
      <xdr:nvSpPr>
        <xdr:cNvPr id="141" name="円/楕円 140"/>
        <xdr:cNvSpPr/>
      </xdr:nvSpPr>
      <xdr:spPr bwMode="auto">
        <a:xfrm>
          <a:off x="2857500" y="6736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237583</xdr:rowOff>
    </xdr:from>
    <xdr:ext cx="762000" cy="259045"/>
    <xdr:sp macro="" textlink="">
      <xdr:nvSpPr>
        <xdr:cNvPr id="142" name="テキスト ボックス 141"/>
        <xdr:cNvSpPr txBox="1"/>
      </xdr:nvSpPr>
      <xdr:spPr>
        <a:xfrm>
          <a:off x="2527300" y="6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２１年度</a:t>
          </a:r>
          <a:r>
            <a:rPr lang="ja-JP" altLang="en-US" sz="1000">
              <a:solidFill>
                <a:schemeClr val="dk1"/>
              </a:solidFill>
              <a:effectLst/>
              <a:latin typeface="+mn-lt"/>
              <a:ea typeface="+mn-ea"/>
              <a:cs typeface="+mn-cs"/>
            </a:rPr>
            <a:t>以降</a:t>
          </a:r>
          <a:r>
            <a:rPr lang="ja-JP" altLang="ja-JP" sz="1000">
              <a:solidFill>
                <a:schemeClr val="dk1"/>
              </a:solidFill>
              <a:effectLst/>
              <a:latin typeface="+mn-lt"/>
              <a:ea typeface="+mn-ea"/>
              <a:cs typeface="+mn-cs"/>
            </a:rPr>
            <a:t>、普通交付税</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臨時財政対策債含む</a:t>
          </a:r>
          <a:r>
            <a:rPr lang="ja-JP" altLang="en-US" sz="1000">
              <a:solidFill>
                <a:schemeClr val="dk1"/>
              </a:solidFill>
              <a:effectLst/>
              <a:latin typeface="+mn-lt"/>
              <a:ea typeface="+mn-ea"/>
              <a:cs typeface="+mn-cs"/>
            </a:rPr>
            <a:t>）の増や健全化計画の実施による歳出削減の影響で</a:t>
          </a:r>
          <a:r>
            <a:rPr lang="ja-JP" altLang="ja-JP" sz="1000">
              <a:solidFill>
                <a:schemeClr val="dk1"/>
              </a:solidFill>
              <a:effectLst/>
              <a:latin typeface="+mn-lt"/>
              <a:ea typeface="+mn-ea"/>
              <a:cs typeface="+mn-cs"/>
            </a:rPr>
            <a:t>収支</a:t>
          </a:r>
          <a:r>
            <a:rPr lang="ja-JP" altLang="en-US" sz="1000">
              <a:solidFill>
                <a:schemeClr val="dk1"/>
              </a:solidFill>
              <a:effectLst/>
              <a:latin typeface="+mn-lt"/>
              <a:ea typeface="+mn-ea"/>
              <a:cs typeface="+mn-cs"/>
            </a:rPr>
            <a:t>は徐々に</a:t>
          </a:r>
          <a:r>
            <a:rPr lang="ja-JP" altLang="ja-JP" sz="1000">
              <a:solidFill>
                <a:schemeClr val="dk1"/>
              </a:solidFill>
              <a:effectLst/>
              <a:latin typeface="+mn-lt"/>
              <a:ea typeface="+mn-ea"/>
              <a:cs typeface="+mn-cs"/>
            </a:rPr>
            <a:t>改善</a:t>
          </a:r>
          <a:r>
            <a:rPr lang="ja-JP" altLang="en-US" sz="1000">
              <a:solidFill>
                <a:schemeClr val="dk1"/>
              </a:solidFill>
              <a:effectLst/>
              <a:latin typeface="+mn-lt"/>
              <a:ea typeface="+mn-ea"/>
              <a:cs typeface="+mn-cs"/>
            </a:rPr>
            <a:t>傾向となったため、２３年度から財政調整基金を積むことができました</a:t>
          </a:r>
          <a:r>
            <a:rPr lang="ja-JP" altLang="ja-JP" sz="1000">
              <a:solidFill>
                <a:schemeClr val="dk1"/>
              </a:solidFill>
              <a:effectLst/>
              <a:latin typeface="+mn-lt"/>
              <a:ea typeface="+mn-ea"/>
              <a:cs typeface="+mn-cs"/>
            </a:rPr>
            <a:t>。</a:t>
          </a:r>
        </a:p>
        <a:p>
          <a:r>
            <a:rPr lang="ja-JP" altLang="ja-JP" sz="1000">
              <a:solidFill>
                <a:schemeClr val="dk1"/>
              </a:solidFill>
              <a:effectLst/>
              <a:latin typeface="+mn-lt"/>
              <a:ea typeface="+mn-ea"/>
              <a:cs typeface="+mn-cs"/>
            </a:rPr>
            <a:t>　</a:t>
          </a:r>
          <a:r>
            <a:rPr lang="ja-JP" altLang="en-US" sz="1000">
              <a:solidFill>
                <a:schemeClr val="dk1"/>
              </a:solidFill>
              <a:effectLst/>
              <a:latin typeface="+mn-lt"/>
              <a:ea typeface="+mn-ea"/>
              <a:cs typeface="+mn-cs"/>
            </a:rPr>
            <a:t>２５年度決算は、普通</a:t>
          </a:r>
          <a:r>
            <a:rPr lang="ja-JP" altLang="ja-JP" sz="1000">
              <a:solidFill>
                <a:schemeClr val="dk1"/>
              </a:solidFill>
              <a:effectLst/>
              <a:latin typeface="+mn-lt"/>
              <a:ea typeface="+mn-ea"/>
              <a:cs typeface="+mn-cs"/>
            </a:rPr>
            <a:t>交付税は</a:t>
          </a:r>
          <a:r>
            <a:rPr lang="ja-JP" altLang="en-US" sz="1000">
              <a:solidFill>
                <a:schemeClr val="dk1"/>
              </a:solidFill>
              <a:effectLst/>
              <a:latin typeface="+mn-lt"/>
              <a:ea typeface="+mn-ea"/>
              <a:cs typeface="+mn-cs"/>
            </a:rPr>
            <a:t>５，４００</a:t>
          </a:r>
          <a:r>
            <a:rPr lang="ja-JP" altLang="ja-JP" sz="1000">
              <a:solidFill>
                <a:schemeClr val="dk1"/>
              </a:solidFill>
              <a:effectLst/>
              <a:latin typeface="+mn-lt"/>
              <a:ea typeface="+mn-ea"/>
              <a:cs typeface="+mn-cs"/>
            </a:rPr>
            <a:t>万円の増、繰越金で１億６，０００万円の減、地方債で９億４，８００万円の減となり、歳入全体では、</a:t>
          </a:r>
          <a:r>
            <a:rPr lang="ja-JP" altLang="en-US" sz="1000">
              <a:solidFill>
                <a:schemeClr val="dk1"/>
              </a:solidFill>
              <a:effectLst/>
              <a:latin typeface="+mn-lt"/>
              <a:ea typeface="+mn-ea"/>
              <a:cs typeface="+mn-cs"/>
            </a:rPr>
            <a:t>３</a:t>
          </a:r>
          <a:r>
            <a:rPr lang="ja-JP" altLang="ja-JP" sz="1000">
              <a:solidFill>
                <a:schemeClr val="dk1"/>
              </a:solidFill>
              <a:effectLst/>
              <a:latin typeface="+mn-lt"/>
              <a:ea typeface="+mn-ea"/>
              <a:cs typeface="+mn-cs"/>
            </a:rPr>
            <a:t>億</a:t>
          </a:r>
          <a:r>
            <a:rPr lang="ja-JP" altLang="en-US" sz="1000">
              <a:solidFill>
                <a:schemeClr val="dk1"/>
              </a:solidFill>
              <a:effectLst/>
              <a:latin typeface="+mn-lt"/>
              <a:ea typeface="+mn-ea"/>
              <a:cs typeface="+mn-cs"/>
            </a:rPr>
            <a:t>８</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９</a:t>
          </a:r>
          <a:r>
            <a:rPr lang="ja-JP" altLang="ja-JP" sz="1000">
              <a:solidFill>
                <a:schemeClr val="dk1"/>
              </a:solidFill>
              <a:effectLst/>
              <a:latin typeface="+mn-lt"/>
              <a:ea typeface="+mn-ea"/>
              <a:cs typeface="+mn-cs"/>
            </a:rPr>
            <a:t>００万円の減とな</a:t>
          </a:r>
          <a:r>
            <a:rPr lang="ja-JP" altLang="en-US" sz="1000">
              <a:solidFill>
                <a:schemeClr val="dk1"/>
              </a:solidFill>
              <a:effectLst/>
              <a:latin typeface="+mn-lt"/>
              <a:ea typeface="+mn-ea"/>
              <a:cs typeface="+mn-cs"/>
            </a:rPr>
            <a:t>った。</a:t>
          </a:r>
          <a:r>
            <a:rPr lang="ja-JP" altLang="ja-JP" sz="1000">
              <a:solidFill>
                <a:schemeClr val="dk1"/>
              </a:solidFill>
              <a:effectLst/>
              <a:latin typeface="+mn-lt"/>
              <a:ea typeface="+mn-ea"/>
              <a:cs typeface="+mn-cs"/>
            </a:rPr>
            <a:t>歳出では、扶助費の増や第三セクター等改革推進債の元利償還金の発生による公債費の増</a:t>
          </a:r>
          <a:r>
            <a:rPr lang="ja-JP" altLang="en-US" sz="1000">
              <a:solidFill>
                <a:schemeClr val="dk1"/>
              </a:solidFill>
              <a:effectLst/>
              <a:latin typeface="+mn-lt"/>
              <a:ea typeface="+mn-ea"/>
              <a:cs typeface="+mn-cs"/>
            </a:rPr>
            <a:t>、</a:t>
          </a:r>
          <a:r>
            <a:rPr lang="ja-JP" altLang="ja-JP" sz="1000">
              <a:solidFill>
                <a:schemeClr val="dk1"/>
              </a:solidFill>
              <a:effectLst/>
              <a:latin typeface="+mn-lt"/>
              <a:ea typeface="+mn-ea"/>
              <a:cs typeface="+mn-cs"/>
            </a:rPr>
            <a:t>学校耐震化工事などにより増</a:t>
          </a:r>
          <a:r>
            <a:rPr lang="ja-JP" altLang="en-US" sz="1000">
              <a:solidFill>
                <a:schemeClr val="dk1"/>
              </a:solidFill>
              <a:effectLst/>
              <a:latin typeface="+mn-lt"/>
              <a:ea typeface="+mn-ea"/>
              <a:cs typeface="+mn-cs"/>
            </a:rPr>
            <a:t>となったものの</a:t>
          </a:r>
          <a:r>
            <a:rPr lang="ja-JP" altLang="ja-JP" sz="1000">
              <a:solidFill>
                <a:schemeClr val="dk1"/>
              </a:solidFill>
              <a:effectLst/>
              <a:latin typeface="+mn-lt"/>
              <a:ea typeface="+mn-ea"/>
              <a:cs typeface="+mn-cs"/>
            </a:rPr>
            <a:t>、その他経費で、昨年度の忠岡町開発協会の解散に係る損失補償に係る補助費等の</a:t>
          </a:r>
          <a:r>
            <a:rPr lang="ja-JP" altLang="en-US" sz="1000">
              <a:solidFill>
                <a:schemeClr val="dk1"/>
              </a:solidFill>
              <a:effectLst/>
              <a:latin typeface="+mn-lt"/>
              <a:ea typeface="+mn-ea"/>
              <a:cs typeface="+mn-cs"/>
            </a:rPr>
            <a:t>大幅な</a:t>
          </a:r>
          <a:r>
            <a:rPr lang="ja-JP" altLang="ja-JP" sz="1000">
              <a:solidFill>
                <a:schemeClr val="dk1"/>
              </a:solidFill>
              <a:effectLst/>
              <a:latin typeface="+mn-lt"/>
              <a:ea typeface="+mn-ea"/>
              <a:cs typeface="+mn-cs"/>
            </a:rPr>
            <a:t>減</a:t>
          </a:r>
          <a:r>
            <a:rPr lang="ja-JP" altLang="en-US" sz="1000">
              <a:solidFill>
                <a:schemeClr val="dk1"/>
              </a:solidFill>
              <a:effectLst/>
              <a:latin typeface="+mn-lt"/>
              <a:ea typeface="+mn-ea"/>
              <a:cs typeface="+mn-cs"/>
            </a:rPr>
            <a:t>により</a:t>
          </a:r>
          <a:r>
            <a:rPr lang="ja-JP" altLang="ja-JP" sz="1000">
              <a:solidFill>
                <a:schemeClr val="dk1"/>
              </a:solidFill>
              <a:effectLst/>
              <a:latin typeface="+mn-lt"/>
              <a:ea typeface="+mn-ea"/>
              <a:cs typeface="+mn-cs"/>
            </a:rPr>
            <a:t>、歳出全体では、３億</a:t>
          </a:r>
          <a:r>
            <a:rPr lang="ja-JP" altLang="en-US" sz="1000">
              <a:solidFill>
                <a:schemeClr val="dk1"/>
              </a:solidFill>
              <a:effectLst/>
              <a:latin typeface="+mn-lt"/>
              <a:ea typeface="+mn-ea"/>
              <a:cs typeface="+mn-cs"/>
            </a:rPr>
            <a:t>１</a:t>
          </a:r>
          <a:r>
            <a:rPr lang="ja-JP" altLang="ja-JP" sz="1000">
              <a:solidFill>
                <a:schemeClr val="dk1"/>
              </a:solidFill>
              <a:effectLst/>
              <a:latin typeface="+mn-lt"/>
              <a:ea typeface="+mn-ea"/>
              <a:cs typeface="+mn-cs"/>
            </a:rPr>
            <a:t>，</a:t>
          </a:r>
          <a:r>
            <a:rPr lang="ja-JP" altLang="en-US" sz="1000">
              <a:solidFill>
                <a:schemeClr val="dk1"/>
              </a:solidFill>
              <a:effectLst/>
              <a:latin typeface="+mn-lt"/>
              <a:ea typeface="+mn-ea"/>
              <a:cs typeface="+mn-cs"/>
            </a:rPr>
            <a:t>１</a:t>
          </a:r>
          <a:r>
            <a:rPr lang="ja-JP" altLang="ja-JP" sz="1000">
              <a:solidFill>
                <a:schemeClr val="dk1"/>
              </a:solidFill>
              <a:effectLst/>
              <a:latin typeface="+mn-lt"/>
              <a:ea typeface="+mn-ea"/>
              <a:cs typeface="+mn-cs"/>
            </a:rPr>
            <a:t>００万円の減となりました。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このように、実質収支額は２億４，</a:t>
          </a:r>
          <a:r>
            <a:rPr lang="ja-JP" altLang="en-US" sz="1000">
              <a:solidFill>
                <a:schemeClr val="dk1"/>
              </a:solidFill>
              <a:effectLst/>
              <a:latin typeface="+mn-lt"/>
              <a:ea typeface="+mn-ea"/>
              <a:cs typeface="+mn-cs"/>
            </a:rPr>
            <a:t>８４４</a:t>
          </a:r>
          <a:r>
            <a:rPr lang="ja-JP" altLang="ja-JP" sz="1000">
              <a:solidFill>
                <a:schemeClr val="dk1"/>
              </a:solidFill>
              <a:effectLst/>
              <a:latin typeface="+mn-lt"/>
              <a:ea typeface="+mn-ea"/>
              <a:cs typeface="+mn-cs"/>
            </a:rPr>
            <a:t>万円と４年連続の黒字となりましたが、</a:t>
          </a:r>
          <a:r>
            <a:rPr lang="ja-JP" altLang="en-US" sz="1000">
              <a:solidFill>
                <a:schemeClr val="dk1"/>
              </a:solidFill>
              <a:effectLst/>
              <a:latin typeface="+mn-lt"/>
              <a:ea typeface="+mn-ea"/>
              <a:cs typeface="+mn-cs"/>
            </a:rPr>
            <a:t>黒字が徐々に圧縮されていることから、予断を許さない財政状況であるため、更なる歳入確保及び歳出削減に努めていかなければならない。</a:t>
          </a:r>
          <a:endParaRPr lang="ja-JP" altLang="ja-JP" sz="1000">
            <a:solidFill>
              <a:schemeClr val="dk1"/>
            </a:solidFill>
            <a:effectLst/>
            <a:latin typeface="+mn-lt"/>
            <a:ea typeface="+mn-ea"/>
            <a:cs typeface="+mn-cs"/>
          </a:endParaRPr>
        </a:p>
        <a:p>
          <a:pPr rtl="0" eaLnBrk="1" fontAlgn="auto" latinLnBrk="0" hangingPunct="1"/>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一般会計についての分析は、別添実質収支比率等に係る経年分析のとおりであるが、それ以外としては国民健康保険事業勘定特別会計が毎年度赤字決算となっているところである。</a:t>
          </a:r>
          <a:endParaRPr lang="ja-JP" altLang="ja-JP" sz="1200">
            <a:effectLst/>
          </a:endParaRPr>
        </a:p>
        <a:p>
          <a:r>
            <a:rPr lang="ja-JP" altLang="ja-JP" sz="1200">
              <a:solidFill>
                <a:schemeClr val="dk1"/>
              </a:solidFill>
              <a:effectLst/>
              <a:latin typeface="+mn-lt"/>
              <a:ea typeface="+mn-ea"/>
              <a:cs typeface="+mn-cs"/>
            </a:rPr>
            <a:t>　国保会計においては平成１４年度以降１</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年連続しての赤字決算となっており、保険料の改定は実施しているものの、急激な住民負担増を避けるために必要額に見合う賦課ができていない。また、長引く景気の低迷による所得の減少、収納率の低下、高齢化に伴う医療費の増嵩、一般会計の健全化に伴う繰入金の減少などの影響により累積赤字額が膨らんでいる状況であるが、今後も引き続き適正賦課、収納率の向上、医療費の適正化等を実施し黒字化を図ってまいりたい。</a:t>
          </a:r>
          <a:endParaRPr lang="ja-JP" altLang="ja-JP" sz="1200">
            <a:effectLst/>
          </a:endParaRPr>
        </a:p>
        <a:p>
          <a:r>
            <a:rPr lang="ja-JP" altLang="ja-JP" sz="1200">
              <a:solidFill>
                <a:schemeClr val="dk1"/>
              </a:solidFill>
              <a:effectLst/>
              <a:latin typeface="+mn-lt"/>
              <a:ea typeface="+mn-ea"/>
              <a:cs typeface="+mn-cs"/>
            </a:rPr>
            <a:t>　その他会計については、概ね黒字決算となっている。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１９年度において</a:t>
          </a:r>
          <a:r>
            <a:rPr lang="ja-JP" altLang="en-US" sz="1200">
              <a:solidFill>
                <a:schemeClr val="dk1"/>
              </a:solidFill>
              <a:effectLst/>
              <a:latin typeface="+mn-lt"/>
              <a:ea typeface="+mn-ea"/>
              <a:cs typeface="+mn-cs"/>
            </a:rPr>
            <a:t>（財）</a:t>
          </a:r>
          <a:r>
            <a:rPr lang="ja-JP" altLang="ja-JP" sz="1200">
              <a:solidFill>
                <a:schemeClr val="dk1"/>
              </a:solidFill>
              <a:effectLst/>
              <a:latin typeface="+mn-lt"/>
              <a:ea typeface="+mn-ea"/>
              <a:cs typeface="+mn-cs"/>
            </a:rPr>
            <a:t>忠岡町開発協会の健全化策として長期保有地の約半分を公共用地先行取得事業債（１１億７９百万円）を発行して買い戻したため、２０年度の元利償還金が大幅増となった。用先債に係る償還金１億５０百万円については大きな財政負担となることから、早期に事業化する必要があったため、２０年度に多目的広場として整備し一般単独事業債に振り替えたことにより、２１年度以降の償還金を抑制している。</a:t>
          </a:r>
          <a:endParaRPr lang="ja-JP" altLang="ja-JP" sz="1200">
            <a:effectLst/>
          </a:endParaRPr>
        </a:p>
        <a:p>
          <a:r>
            <a:rPr lang="ja-JP" altLang="ja-JP" sz="1200">
              <a:solidFill>
                <a:schemeClr val="dk1"/>
              </a:solidFill>
              <a:effectLst/>
              <a:latin typeface="+mn-lt"/>
              <a:ea typeface="+mn-ea"/>
              <a:cs typeface="+mn-cs"/>
            </a:rPr>
            <a:t>　また、２０年度以降は債務負担行為に基づく支出予定額としてクリーンセンター長期包括整備運営管理事業における大規模改修分</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２４年度は一般単独事業債</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多目的広場整備事業</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の償還発生</a:t>
          </a:r>
          <a:r>
            <a:rPr lang="ja-JP" altLang="en-US" sz="1200">
              <a:solidFill>
                <a:schemeClr val="dk1"/>
              </a:solidFill>
              <a:effectLst/>
              <a:latin typeface="+mn-lt"/>
              <a:ea typeface="+mn-ea"/>
              <a:cs typeface="+mn-cs"/>
            </a:rPr>
            <a:t>、２５年度は、第三セクター等改革推進債の償還発生により元利償還金が増加している。今後、緊急性のある事業以外は、極力抑え、比率の低下に努めなければならない。</a:t>
          </a:r>
          <a:endParaRPr lang="ja-JP" altLang="ja-JP" sz="1200">
            <a:effectLst/>
          </a:endParaRPr>
        </a:p>
        <a:p>
          <a:r>
            <a:rPr lang="en-US" altLang="ja-JP" sz="1200">
              <a:solidFill>
                <a:schemeClr val="dk1"/>
              </a:solidFill>
              <a:effectLst/>
              <a:latin typeface="+mn-lt"/>
              <a:ea typeface="+mn-ea"/>
              <a:cs typeface="+mn-cs"/>
            </a:rPr>
            <a:t> </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大阪府忠岡町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については、債務負担行為に係る支出予定額としてクリーンセンター長期包括整備運営管理事業における大規模改修分が２０年度以降発生しており、比率が高い要因となっている。２３年度までは、町唯一の第三セクターであった財団法人忠岡町開発協会に対する損失補償により、設立法人等の負債額等負担見込額が年々増加していたが、２４年度末に第三セクター等改革推進債を発行して解散し、地方債に振り替えたことでこれ以上の増加を抑えた。</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今後、充当可能財源等の減少が予想されるため、地方債の発行などを極力抑制するなど、比率の低下に努めなければならない。</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7597965</v>
      </c>
      <c r="BO4" s="379"/>
      <c r="BP4" s="379"/>
      <c r="BQ4" s="379"/>
      <c r="BR4" s="379"/>
      <c r="BS4" s="379"/>
      <c r="BT4" s="379"/>
      <c r="BU4" s="380"/>
      <c r="BV4" s="378">
        <v>7987163</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v>
      </c>
      <c r="CU4" s="554"/>
      <c r="CV4" s="554"/>
      <c r="CW4" s="554"/>
      <c r="CX4" s="554"/>
      <c r="CY4" s="554"/>
      <c r="CZ4" s="554"/>
      <c r="DA4" s="555"/>
      <c r="DB4" s="553">
        <v>7.6</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7349528</v>
      </c>
      <c r="BO5" s="384"/>
      <c r="BP5" s="384"/>
      <c r="BQ5" s="384"/>
      <c r="BR5" s="384"/>
      <c r="BS5" s="384"/>
      <c r="BT5" s="384"/>
      <c r="BU5" s="385"/>
      <c r="BV5" s="383">
        <v>7660179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104.3</v>
      </c>
      <c r="CU5" s="354"/>
      <c r="CV5" s="354"/>
      <c r="CW5" s="354"/>
      <c r="CX5" s="354"/>
      <c r="CY5" s="354"/>
      <c r="CZ5" s="354"/>
      <c r="DA5" s="355"/>
      <c r="DB5" s="353">
        <v>105.9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248437</v>
      </c>
      <c r="BO6" s="384"/>
      <c r="BP6" s="384"/>
      <c r="BQ6" s="384"/>
      <c r="BR6" s="384"/>
      <c r="BS6" s="384"/>
      <c r="BT6" s="384"/>
      <c r="BU6" s="385"/>
      <c r="BV6" s="383">
        <v>326984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114.3</v>
      </c>
      <c r="CU6" s="528"/>
      <c r="CV6" s="528"/>
      <c r="CW6" s="528"/>
      <c r="CX6" s="528"/>
      <c r="CY6" s="528"/>
      <c r="CZ6" s="528"/>
      <c r="DA6" s="529"/>
      <c r="DB6" s="527">
        <v>115.5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t="s">
        <v>91</v>
      </c>
      <c r="BO7" s="384"/>
      <c r="BP7" s="384"/>
      <c r="BQ7" s="384"/>
      <c r="BR7" s="384"/>
      <c r="BS7" s="384"/>
      <c r="BT7" s="384"/>
      <c r="BU7" s="385"/>
      <c r="BV7" s="383">
        <v>14387</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4113802</v>
      </c>
      <c r="CU7" s="384"/>
      <c r="CV7" s="384"/>
      <c r="CW7" s="384"/>
      <c r="CX7" s="384"/>
      <c r="CY7" s="384"/>
      <c r="CZ7" s="384"/>
      <c r="DA7" s="385"/>
      <c r="DB7" s="383">
        <v>4090563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93</v>
      </c>
      <c r="AN8" s="357"/>
      <c r="AO8" s="357"/>
      <c r="AP8" s="357"/>
      <c r="AQ8" s="357"/>
      <c r="AR8" s="357"/>
      <c r="AS8" s="357"/>
      <c r="AT8" s="358"/>
      <c r="AU8" s="438" t="s">
        <v>94</v>
      </c>
      <c r="AV8" s="439"/>
      <c r="AW8" s="439"/>
      <c r="AX8" s="439"/>
      <c r="AY8" s="363" t="s">
        <v>95</v>
      </c>
      <c r="AZ8" s="364"/>
      <c r="BA8" s="364"/>
      <c r="BB8" s="364"/>
      <c r="BC8" s="364"/>
      <c r="BD8" s="364"/>
      <c r="BE8" s="364"/>
      <c r="BF8" s="364"/>
      <c r="BG8" s="364"/>
      <c r="BH8" s="364"/>
      <c r="BI8" s="364"/>
      <c r="BJ8" s="364"/>
      <c r="BK8" s="364"/>
      <c r="BL8" s="364"/>
      <c r="BM8" s="365"/>
      <c r="BN8" s="383">
        <v>248437</v>
      </c>
      <c r="BO8" s="384"/>
      <c r="BP8" s="384"/>
      <c r="BQ8" s="384"/>
      <c r="BR8" s="384"/>
      <c r="BS8" s="384"/>
      <c r="BT8" s="384"/>
      <c r="BU8" s="385"/>
      <c r="BV8" s="383">
        <v>312597</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0">
        <v>0.56000000000000005</v>
      </c>
      <c r="CU8" s="491"/>
      <c r="CV8" s="491"/>
      <c r="CW8" s="491"/>
      <c r="CX8" s="491"/>
      <c r="CY8" s="491"/>
      <c r="CZ8" s="491"/>
      <c r="DA8" s="492"/>
      <c r="DB8" s="490">
        <v>0.57999999999999996</v>
      </c>
      <c r="DC8" s="491"/>
      <c r="DD8" s="491"/>
      <c r="DE8" s="491"/>
      <c r="DF8" s="491"/>
      <c r="DG8" s="491"/>
      <c r="DH8" s="491"/>
      <c r="DI8" s="492"/>
      <c r="DJ8" s="137"/>
      <c r="DK8" s="137"/>
      <c r="DL8" s="137"/>
      <c r="DM8" s="137"/>
      <c r="DN8" s="137"/>
      <c r="DO8" s="137"/>
    </row>
    <row r="9" spans="1:119" ht="18.75" customHeight="1" thickBot="1">
      <c r="A9" s="138"/>
      <c r="B9" s="516" t="s">
        <v>97</v>
      </c>
      <c r="C9" s="517"/>
      <c r="D9" s="517"/>
      <c r="E9" s="517"/>
      <c r="F9" s="517"/>
      <c r="G9" s="517"/>
      <c r="H9" s="517"/>
      <c r="I9" s="517"/>
      <c r="J9" s="517"/>
      <c r="K9" s="444"/>
      <c r="L9" s="518" t="s">
        <v>98</v>
      </c>
      <c r="M9" s="519"/>
      <c r="N9" s="519"/>
      <c r="O9" s="519"/>
      <c r="P9" s="519"/>
      <c r="Q9" s="520"/>
      <c r="R9" s="521">
        <v>18149</v>
      </c>
      <c r="S9" s="522"/>
      <c r="T9" s="522"/>
      <c r="U9" s="522"/>
      <c r="V9" s="523"/>
      <c r="W9" s="460" t="s">
        <v>99</v>
      </c>
      <c r="X9" s="461"/>
      <c r="Y9" s="461"/>
      <c r="Z9" s="461"/>
      <c r="AA9" s="461"/>
      <c r="AB9" s="461"/>
      <c r="AC9" s="461"/>
      <c r="AD9" s="461"/>
      <c r="AE9" s="461"/>
      <c r="AF9" s="461"/>
      <c r="AG9" s="461"/>
      <c r="AH9" s="461"/>
      <c r="AI9" s="461"/>
      <c r="AJ9" s="461"/>
      <c r="AK9" s="461"/>
      <c r="AL9" s="524"/>
      <c r="AM9" s="450" t="s">
        <v>100</v>
      </c>
      <c r="AN9" s="357"/>
      <c r="AO9" s="357"/>
      <c r="AP9" s="357"/>
      <c r="AQ9" s="357"/>
      <c r="AR9" s="357"/>
      <c r="AS9" s="357"/>
      <c r="AT9" s="358"/>
      <c r="AU9" s="438" t="s">
        <v>78</v>
      </c>
      <c r="AV9" s="439"/>
      <c r="AW9" s="439"/>
      <c r="AX9" s="439"/>
      <c r="AY9" s="363" t="s">
        <v>101</v>
      </c>
      <c r="AZ9" s="364"/>
      <c r="BA9" s="364"/>
      <c r="BB9" s="364"/>
      <c r="BC9" s="364"/>
      <c r="BD9" s="364"/>
      <c r="BE9" s="364"/>
      <c r="BF9" s="364"/>
      <c r="BG9" s="364"/>
      <c r="BH9" s="364"/>
      <c r="BI9" s="364"/>
      <c r="BJ9" s="364"/>
      <c r="BK9" s="364"/>
      <c r="BL9" s="364"/>
      <c r="BM9" s="365"/>
      <c r="BN9" s="383">
        <v>-64160</v>
      </c>
      <c r="BO9" s="384"/>
      <c r="BP9" s="384"/>
      <c r="BQ9" s="384"/>
      <c r="BR9" s="384"/>
      <c r="BS9" s="384"/>
      <c r="BT9" s="384"/>
      <c r="BU9" s="385"/>
      <c r="BV9" s="383">
        <v>-136989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17586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160000</v>
      </c>
      <c r="BO10" s="384"/>
      <c r="BP10" s="384"/>
      <c r="BQ10" s="384"/>
      <c r="BR10" s="384"/>
      <c r="BS10" s="384"/>
      <c r="BT10" s="384"/>
      <c r="BU10" s="385"/>
      <c r="BV10" s="383">
        <v>255024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17888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17355</v>
      </c>
      <c r="S13" s="483"/>
      <c r="T13" s="483"/>
      <c r="U13" s="483"/>
      <c r="V13" s="484"/>
      <c r="W13" s="470" t="s">
        <v>124</v>
      </c>
      <c r="X13" s="396"/>
      <c r="Y13" s="396"/>
      <c r="Z13" s="396"/>
      <c r="AA13" s="396"/>
      <c r="AB13" s="397"/>
      <c r="AC13" s="359">
        <v>54</v>
      </c>
      <c r="AD13" s="360"/>
      <c r="AE13" s="360"/>
      <c r="AF13" s="360"/>
      <c r="AG13" s="361"/>
      <c r="AH13" s="359">
        <v>61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95840</v>
      </c>
      <c r="BO13" s="384"/>
      <c r="BP13" s="384"/>
      <c r="BQ13" s="384"/>
      <c r="BR13" s="384"/>
      <c r="BS13" s="384"/>
      <c r="BT13" s="384"/>
      <c r="BU13" s="385"/>
      <c r="BV13" s="383">
        <v>118035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18.5</v>
      </c>
      <c r="CU13" s="354"/>
      <c r="CV13" s="354"/>
      <c r="CW13" s="354"/>
      <c r="CX13" s="354"/>
      <c r="CY13" s="354"/>
      <c r="CZ13" s="354"/>
      <c r="DA13" s="355"/>
      <c r="DB13" s="353">
        <v>17.899999999999999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17988</v>
      </c>
      <c r="S14" s="483"/>
      <c r="T14" s="483"/>
      <c r="U14" s="483"/>
      <c r="V14" s="484"/>
      <c r="W14" s="485"/>
      <c r="X14" s="399"/>
      <c r="Y14" s="399"/>
      <c r="Z14" s="399"/>
      <c r="AA14" s="399"/>
      <c r="AB14" s="400"/>
      <c r="AC14" s="475">
        <v>0.8</v>
      </c>
      <c r="AD14" s="476"/>
      <c r="AE14" s="476"/>
      <c r="AF14" s="476"/>
      <c r="AG14" s="477"/>
      <c r="AH14" s="475">
        <v>0.8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136.19999999999999</v>
      </c>
      <c r="CU14" s="454"/>
      <c r="CV14" s="454"/>
      <c r="CW14" s="454"/>
      <c r="CX14" s="454"/>
      <c r="CY14" s="454"/>
      <c r="CZ14" s="454"/>
      <c r="DA14" s="455"/>
      <c r="DB14" s="486">
        <v>151.19999999999999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17452</v>
      </c>
      <c r="S15" s="483"/>
      <c r="T15" s="483"/>
      <c r="U15" s="483"/>
      <c r="V15" s="484"/>
      <c r="W15" s="470" t="s">
        <v>131</v>
      </c>
      <c r="X15" s="396"/>
      <c r="Y15" s="396"/>
      <c r="Z15" s="396"/>
      <c r="AA15" s="396"/>
      <c r="AB15" s="397"/>
      <c r="AC15" s="359">
        <v>2052</v>
      </c>
      <c r="AD15" s="360"/>
      <c r="AE15" s="360"/>
      <c r="AF15" s="360"/>
      <c r="AG15" s="361"/>
      <c r="AH15" s="359">
        <v>2432</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1770155</v>
      </c>
      <c r="BO15" s="379"/>
      <c r="BP15" s="379"/>
      <c r="BQ15" s="379"/>
      <c r="BR15" s="379"/>
      <c r="BS15" s="379"/>
      <c r="BT15" s="379"/>
      <c r="BU15" s="380"/>
      <c r="BV15" s="378">
        <v>1814824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29.4</v>
      </c>
      <c r="AD16" s="476"/>
      <c r="AE16" s="476"/>
      <c r="AF16" s="476"/>
      <c r="AG16" s="477"/>
      <c r="AH16" s="475">
        <v>31.8</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3216485</v>
      </c>
      <c r="BO16" s="384"/>
      <c r="BP16" s="384"/>
      <c r="BQ16" s="384"/>
      <c r="BR16" s="384"/>
      <c r="BS16" s="384"/>
      <c r="BT16" s="384"/>
      <c r="BU16" s="385"/>
      <c r="BV16" s="383">
        <v>3203988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4868</v>
      </c>
      <c r="AD17" s="360"/>
      <c r="AE17" s="360"/>
      <c r="AF17" s="360"/>
      <c r="AG17" s="361"/>
      <c r="AH17" s="359">
        <v>5129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2299157</v>
      </c>
      <c r="BO17" s="384"/>
      <c r="BP17" s="384"/>
      <c r="BQ17" s="384"/>
      <c r="BR17" s="384"/>
      <c r="BS17" s="384"/>
      <c r="BT17" s="384"/>
      <c r="BU17" s="385"/>
      <c r="BV17" s="383">
        <v>2354611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4.03</v>
      </c>
      <c r="M18" s="446"/>
      <c r="N18" s="446"/>
      <c r="O18" s="446"/>
      <c r="P18" s="446"/>
      <c r="Q18" s="446"/>
      <c r="R18" s="447"/>
      <c r="S18" s="447"/>
      <c r="T18" s="447"/>
      <c r="U18" s="447"/>
      <c r="V18" s="448"/>
      <c r="W18" s="462"/>
      <c r="X18" s="463"/>
      <c r="Y18" s="463"/>
      <c r="Z18" s="463"/>
      <c r="AA18" s="463"/>
      <c r="AB18" s="471"/>
      <c r="AC18" s="347">
        <v>69.8</v>
      </c>
      <c r="AD18" s="348"/>
      <c r="AE18" s="348"/>
      <c r="AF18" s="348"/>
      <c r="AG18" s="449"/>
      <c r="AH18" s="347">
        <v>67.099999999999994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4405790</v>
      </c>
      <c r="BO18" s="384"/>
      <c r="BP18" s="384"/>
      <c r="BQ18" s="384"/>
      <c r="BR18" s="384"/>
      <c r="BS18" s="384"/>
      <c r="BT18" s="384"/>
      <c r="BU18" s="385"/>
      <c r="BV18" s="383">
        <v>4366967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4503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5497762</v>
      </c>
      <c r="BO19" s="384"/>
      <c r="BP19" s="384"/>
      <c r="BQ19" s="384"/>
      <c r="BR19" s="384"/>
      <c r="BS19" s="384"/>
      <c r="BT19" s="384"/>
      <c r="BU19" s="385"/>
      <c r="BV19" s="383">
        <v>5195922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6744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8951651</v>
      </c>
      <c r="BO23" s="384"/>
      <c r="BP23" s="384"/>
      <c r="BQ23" s="384"/>
      <c r="BR23" s="384"/>
      <c r="BS23" s="384"/>
      <c r="BT23" s="384"/>
      <c r="BU23" s="385"/>
      <c r="BV23" s="383">
        <v>8606761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5670</v>
      </c>
      <c r="R24" s="360"/>
      <c r="S24" s="360"/>
      <c r="T24" s="360"/>
      <c r="U24" s="360"/>
      <c r="V24" s="361"/>
      <c r="W24" s="425"/>
      <c r="X24" s="416"/>
      <c r="Y24" s="417"/>
      <c r="Z24" s="356" t="s">
        <v>154</v>
      </c>
      <c r="AA24" s="357"/>
      <c r="AB24" s="357"/>
      <c r="AC24" s="357"/>
      <c r="AD24" s="357"/>
      <c r="AE24" s="357"/>
      <c r="AF24" s="357"/>
      <c r="AG24" s="358"/>
      <c r="AH24" s="359">
        <v>135</v>
      </c>
      <c r="AI24" s="360"/>
      <c r="AJ24" s="360"/>
      <c r="AK24" s="360"/>
      <c r="AL24" s="361"/>
      <c r="AM24" s="359">
        <v>410535</v>
      </c>
      <c r="AN24" s="360"/>
      <c r="AO24" s="360"/>
      <c r="AP24" s="360"/>
      <c r="AQ24" s="360"/>
      <c r="AR24" s="361"/>
      <c r="AS24" s="359">
        <v>3041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3478380</v>
      </c>
      <c r="BO24" s="384"/>
      <c r="BP24" s="384"/>
      <c r="BQ24" s="384"/>
      <c r="BR24" s="384"/>
      <c r="BS24" s="384"/>
      <c r="BT24" s="384"/>
      <c r="BU24" s="385"/>
      <c r="BV24" s="383">
        <v>2777922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6700</v>
      </c>
      <c r="R25" s="360"/>
      <c r="S25" s="360"/>
      <c r="T25" s="360"/>
      <c r="U25" s="360"/>
      <c r="V25" s="361"/>
      <c r="W25" s="425"/>
      <c r="X25" s="416"/>
      <c r="Y25" s="417"/>
      <c r="Z25" s="356" t="s">
        <v>157</v>
      </c>
      <c r="AA25" s="357"/>
      <c r="AB25" s="357"/>
      <c r="AC25" s="357"/>
      <c r="AD25" s="357"/>
      <c r="AE25" s="357"/>
      <c r="AF25" s="357"/>
      <c r="AG25" s="358"/>
      <c r="AH25" s="359">
        <v>35</v>
      </c>
      <c r="AI25" s="360"/>
      <c r="AJ25" s="360"/>
      <c r="AK25" s="360"/>
      <c r="AL25" s="361"/>
      <c r="AM25" s="359">
        <v>108710</v>
      </c>
      <c r="AN25" s="360"/>
      <c r="AO25" s="360"/>
      <c r="AP25" s="360"/>
      <c r="AQ25" s="360"/>
      <c r="AR25" s="361"/>
      <c r="AS25" s="359">
        <v>3106</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1893724</v>
      </c>
      <c r="BO25" s="379"/>
      <c r="BP25" s="379"/>
      <c r="BQ25" s="379"/>
      <c r="BR25" s="379"/>
      <c r="BS25" s="379"/>
      <c r="BT25" s="379"/>
      <c r="BU25" s="380"/>
      <c r="BV25" s="378">
        <v>2245806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4960</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3135</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42186</v>
      </c>
      <c r="AN27" s="360"/>
      <c r="AO27" s="360"/>
      <c r="AP27" s="360"/>
      <c r="AQ27" s="360"/>
      <c r="AR27" s="361"/>
      <c r="AS27" s="359">
        <v>3013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2850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615024</v>
      </c>
      <c r="BO28" s="379"/>
      <c r="BP28" s="379"/>
      <c r="BQ28" s="379"/>
      <c r="BR28" s="379"/>
      <c r="BS28" s="379"/>
      <c r="BT28" s="379"/>
      <c r="BU28" s="380"/>
      <c r="BV28" s="378">
        <v>455024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10</v>
      </c>
      <c r="M29" s="360"/>
      <c r="N29" s="360"/>
      <c r="O29" s="360"/>
      <c r="P29" s="361"/>
      <c r="Q29" s="359">
        <v>2755</v>
      </c>
      <c r="R29" s="360"/>
      <c r="S29" s="360"/>
      <c r="T29" s="360"/>
      <c r="U29" s="360"/>
      <c r="V29" s="361"/>
      <c r="W29" s="425"/>
      <c r="X29" s="416"/>
      <c r="Y29" s="417"/>
      <c r="Z29" s="356" t="s">
        <v>170</v>
      </c>
      <c r="AA29" s="357"/>
      <c r="AB29" s="357"/>
      <c r="AC29" s="357"/>
      <c r="AD29" s="357"/>
      <c r="AE29" s="357"/>
      <c r="AF29" s="357"/>
      <c r="AG29" s="358"/>
      <c r="AH29" s="359">
        <v>149</v>
      </c>
      <c r="AI29" s="360"/>
      <c r="AJ29" s="360"/>
      <c r="AK29" s="360"/>
      <c r="AL29" s="361"/>
      <c r="AM29" s="359">
        <v>452721</v>
      </c>
      <c r="AN29" s="360"/>
      <c r="AO29" s="360"/>
      <c r="AP29" s="360"/>
      <c r="AQ29" s="360"/>
      <c r="AR29" s="361"/>
      <c r="AS29" s="359">
        <v>3038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99.7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424012</v>
      </c>
      <c r="BO30" s="387"/>
      <c r="BP30" s="387"/>
      <c r="BQ30" s="387"/>
      <c r="BR30" s="387"/>
      <c r="BS30" s="387"/>
      <c r="BT30" s="387"/>
      <c r="BU30" s="388"/>
      <c r="BV30" s="386">
        <v>215623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泉州水防事務組合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浜霊園事業特別会計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大阪府後期高齢者医療広域連合（一般会計）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大阪府後期高齢者医療広域連合（後期高齢者医療特別会計）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大阪広域水道企業団（水道事業会計）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大阪広域水道企業団（工業用水道事業会計）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7572</v>
      </c>
      <c r="J41" s="83">
        <v>7514</v>
      </c>
      <c r="K41" s="83">
        <v>7366</v>
      </c>
      <c r="L41" s="83">
        <v>8711</v>
      </c>
      <c r="M41" s="84">
        <v>9030</v>
      </c>
    </row>
    <row r="42" spans="2:13" ht="27.75" customHeight="1">
      <c r="B42" s="1169"/>
      <c r="C42" s="1170"/>
      <c r="D42" s="85"/>
      <c r="E42" s="1173" t="s">
        <v>26</v>
      </c>
      <c r="F42" s="1173"/>
      <c r="G42" s="1173"/>
      <c r="H42" s="1174"/>
      <c r="I42" s="86">
        <v>1350</v>
      </c>
      <c r="J42" s="87">
        <v>1200</v>
      </c>
      <c r="K42" s="87">
        <v>1050</v>
      </c>
      <c r="L42" s="87">
        <v>900</v>
      </c>
      <c r="M42" s="88">
        <v>750</v>
      </c>
    </row>
    <row r="43" spans="2:13" ht="27.75" customHeight="1">
      <c r="B43" s="1169"/>
      <c r="C43" s="1170"/>
      <c r="D43" s="85"/>
      <c r="E43" s="1173" t="s">
        <v>27</v>
      </c>
      <c r="F43" s="1173"/>
      <c r="G43" s="1173"/>
      <c r="H43" s="1174"/>
      <c r="I43" s="86">
        <v>6942</v>
      </c>
      <c r="J43" s="87">
        <v>6620</v>
      </c>
      <c r="K43" s="87">
        <v>6204</v>
      </c>
      <c r="L43" s="87">
        <v>5750</v>
      </c>
      <c r="M43" s="88">
        <v>5360</v>
      </c>
    </row>
    <row r="44" spans="2:13" ht="27.75" customHeight="1">
      <c r="B44" s="1169"/>
      <c r="C44" s="1170"/>
      <c r="D44" s="85"/>
      <c r="E44" s="1173" t="s">
        <v>28</v>
      </c>
      <c r="F44" s="1173"/>
      <c r="G44" s="1173"/>
      <c r="H44" s="1174"/>
      <c r="I44" s="86" t="s">
        <v>475</v>
      </c>
      <c r="J44" s="87" t="s">
        <v>475</v>
      </c>
      <c r="K44" s="87" t="s">
        <v>475</v>
      </c>
      <c r="L44" s="87" t="s">
        <v>475</v>
      </c>
      <c r="M44" s="88" t="s">
        <v>475</v>
      </c>
    </row>
    <row r="45" spans="2:13" ht="27.75" customHeight="1">
      <c r="B45" s="1169"/>
      <c r="C45" s="1170"/>
      <c r="D45" s="85"/>
      <c r="E45" s="1173" t="s">
        <v>29</v>
      </c>
      <c r="F45" s="1173"/>
      <c r="G45" s="1173"/>
      <c r="H45" s="1174"/>
      <c r="I45" s="86">
        <v>1708</v>
      </c>
      <c r="J45" s="87">
        <v>1630</v>
      </c>
      <c r="K45" s="87">
        <v>1524</v>
      </c>
      <c r="L45" s="87">
        <v>1419</v>
      </c>
      <c r="M45" s="88">
        <v>1211</v>
      </c>
    </row>
    <row r="46" spans="2:13" ht="27.75" customHeight="1">
      <c r="B46" s="1169"/>
      <c r="C46" s="1170"/>
      <c r="D46" s="85"/>
      <c r="E46" s="1173" t="s">
        <v>30</v>
      </c>
      <c r="F46" s="1173"/>
      <c r="G46" s="1173"/>
      <c r="H46" s="1174"/>
      <c r="I46" s="86">
        <v>1483</v>
      </c>
      <c r="J46" s="87">
        <v>1501</v>
      </c>
      <c r="K46" s="87">
        <v>1518</v>
      </c>
      <c r="L46" s="87" t="s">
        <v>475</v>
      </c>
      <c r="M46" s="88" t="s">
        <v>475</v>
      </c>
    </row>
    <row r="47" spans="2:13" ht="27.75" customHeight="1">
      <c r="B47" s="1169"/>
      <c r="C47" s="1170"/>
      <c r="D47" s="85"/>
      <c r="E47" s="1173" t="s">
        <v>31</v>
      </c>
      <c r="F47" s="1173"/>
      <c r="G47" s="1173"/>
      <c r="H47" s="1174"/>
      <c r="I47" s="86">
        <v>56</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t="s">
        <v>475</v>
      </c>
    </row>
    <row r="49" spans="2:13" ht="27.75" customHeight="1">
      <c r="B49" s="1167" t="s">
        <v>33</v>
      </c>
      <c r="C49" s="1168"/>
      <c r="D49" s="89"/>
      <c r="E49" s="1173" t="s">
        <v>34</v>
      </c>
      <c r="F49" s="1173"/>
      <c r="G49" s="1173"/>
      <c r="H49" s="1174"/>
      <c r="I49" s="86">
        <v>269</v>
      </c>
      <c r="J49" s="87">
        <v>274</v>
      </c>
      <c r="K49" s="87">
        <v>465</v>
      </c>
      <c r="L49" s="87">
        <v>710</v>
      </c>
      <c r="M49" s="88">
        <v>872</v>
      </c>
    </row>
    <row r="50" spans="2:13" ht="27.75" customHeight="1">
      <c r="B50" s="1169"/>
      <c r="C50" s="1170"/>
      <c r="D50" s="85"/>
      <c r="E50" s="1173" t="s">
        <v>35</v>
      </c>
      <c r="F50" s="1173"/>
      <c r="G50" s="1173"/>
      <c r="H50" s="1174"/>
      <c r="I50" s="86">
        <v>3122</v>
      </c>
      <c r="J50" s="87">
        <v>3076</v>
      </c>
      <c r="K50" s="87">
        <v>3112</v>
      </c>
      <c r="L50" s="87">
        <v>2880</v>
      </c>
      <c r="M50" s="88">
        <v>2632</v>
      </c>
    </row>
    <row r="51" spans="2:13" ht="27.75" customHeight="1">
      <c r="B51" s="1171"/>
      <c r="C51" s="1172"/>
      <c r="D51" s="85"/>
      <c r="E51" s="1173" t="s">
        <v>36</v>
      </c>
      <c r="F51" s="1173"/>
      <c r="G51" s="1173"/>
      <c r="H51" s="1174"/>
      <c r="I51" s="86">
        <v>7623</v>
      </c>
      <c r="J51" s="87">
        <v>7763</v>
      </c>
      <c r="K51" s="87">
        <v>7798</v>
      </c>
      <c r="L51" s="87">
        <v>7795</v>
      </c>
      <c r="M51" s="88">
        <v>7974</v>
      </c>
    </row>
    <row r="52" spans="2:13" ht="27.75" customHeight="1" thickBot="1">
      <c r="B52" s="1175" t="s">
        <v>37</v>
      </c>
      <c r="C52" s="1176"/>
      <c r="D52" s="90"/>
      <c r="E52" s="1177" t="s">
        <v>38</v>
      </c>
      <c r="F52" s="1177"/>
      <c r="G52" s="1177"/>
      <c r="H52" s="1178"/>
      <c r="I52" s="91">
        <v>8095</v>
      </c>
      <c r="J52" s="92">
        <v>7353</v>
      </c>
      <c r="K52" s="92">
        <v>6288</v>
      </c>
      <c r="L52" s="92">
        <v>5394</v>
      </c>
      <c r="M52" s="93">
        <v>4872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12141</v>
      </c>
      <c r="E3" s="116"/>
      <c r="F3" s="117">
        <v>65529</v>
      </c>
      <c r="G3" s="118"/>
      <c r="H3" s="119"/>
    </row>
    <row r="4" spans="1:8">
      <c r="A4" s="120"/>
      <c r="B4" s="121"/>
      <c r="C4" s="122"/>
      <c r="D4" s="123">
        <v>11630</v>
      </c>
      <c r="E4" s="124"/>
      <c r="F4" s="125">
        <v>32858</v>
      </c>
      <c r="G4" s="126"/>
      <c r="H4" s="127"/>
    </row>
    <row r="5" spans="1:8">
      <c r="A5" s="108" t="s">
        <v>509</v>
      </c>
      <c r="B5" s="113"/>
      <c r="C5" s="114"/>
      <c r="D5" s="115">
        <v>8122</v>
      </c>
      <c r="E5" s="116"/>
      <c r="F5" s="117">
        <v>64717</v>
      </c>
      <c r="G5" s="118"/>
      <c r="H5" s="119"/>
    </row>
    <row r="6" spans="1:8">
      <c r="A6" s="120"/>
      <c r="B6" s="121"/>
      <c r="C6" s="122"/>
      <c r="D6" s="123">
        <v>4859</v>
      </c>
      <c r="E6" s="124"/>
      <c r="F6" s="125">
        <v>31931</v>
      </c>
      <c r="G6" s="126"/>
      <c r="H6" s="127"/>
    </row>
    <row r="7" spans="1:8">
      <c r="A7" s="108" t="s">
        <v>510</v>
      </c>
      <c r="B7" s="113"/>
      <c r="C7" s="114"/>
      <c r="D7" s="115">
        <v>2763</v>
      </c>
      <c r="E7" s="116"/>
      <c r="F7" s="117">
        <v>61557</v>
      </c>
      <c r="G7" s="118"/>
      <c r="H7" s="119"/>
    </row>
    <row r="8" spans="1:8">
      <c r="A8" s="120"/>
      <c r="B8" s="121"/>
      <c r="C8" s="122"/>
      <c r="D8" s="123">
        <v>2763</v>
      </c>
      <c r="E8" s="124"/>
      <c r="F8" s="125">
        <v>32497</v>
      </c>
      <c r="G8" s="126"/>
      <c r="H8" s="127"/>
    </row>
    <row r="9" spans="1:8">
      <c r="A9" s="108" t="s">
        <v>511</v>
      </c>
      <c r="B9" s="113"/>
      <c r="C9" s="114"/>
      <c r="D9" s="115">
        <v>10441</v>
      </c>
      <c r="E9" s="116"/>
      <c r="F9" s="117">
        <v>69806</v>
      </c>
      <c r="G9" s="118"/>
      <c r="H9" s="119"/>
    </row>
    <row r="10" spans="1:8">
      <c r="A10" s="120"/>
      <c r="B10" s="121"/>
      <c r="C10" s="122"/>
      <c r="D10" s="123">
        <v>4519</v>
      </c>
      <c r="E10" s="124"/>
      <c r="F10" s="125">
        <v>32823</v>
      </c>
      <c r="G10" s="126"/>
      <c r="H10" s="127"/>
    </row>
    <row r="11" spans="1:8">
      <c r="A11" s="108" t="s">
        <v>512</v>
      </c>
      <c r="B11" s="113"/>
      <c r="C11" s="114"/>
      <c r="D11" s="115">
        <v>63085</v>
      </c>
      <c r="E11" s="116"/>
      <c r="F11" s="117">
        <v>74444</v>
      </c>
      <c r="G11" s="118"/>
      <c r="H11" s="119"/>
    </row>
    <row r="12" spans="1:8">
      <c r="A12" s="120"/>
      <c r="B12" s="121"/>
      <c r="C12" s="128"/>
      <c r="D12" s="123">
        <v>24699</v>
      </c>
      <c r="E12" s="124"/>
      <c r="F12" s="125">
        <v>34175</v>
      </c>
      <c r="G12" s="126"/>
      <c r="H12" s="127"/>
    </row>
    <row r="13" spans="1:8">
      <c r="A13" s="108"/>
      <c r="B13" s="113"/>
      <c r="C13" s="129"/>
      <c r="D13" s="130">
        <v>19310</v>
      </c>
      <c r="E13" s="131"/>
      <c r="F13" s="132">
        <v>67211</v>
      </c>
      <c r="G13" s="133"/>
      <c r="H13" s="119"/>
    </row>
    <row r="14" spans="1:8">
      <c r="A14" s="120"/>
      <c r="B14" s="121"/>
      <c r="C14" s="122"/>
      <c r="D14" s="123">
        <v>9694</v>
      </c>
      <c r="E14" s="124"/>
      <c r="F14" s="125">
        <v>32857</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-0.92</v>
      </c>
      <c r="C19" s="134">
        <f>ROUND(VALUE(SUBSTITUTE(実質収支比率等に係る経年分析!G$48,"▲","-")),2)</f>
        <v>5.97</v>
      </c>
      <c r="D19" s="134">
        <f>ROUND(VALUE(SUBSTITUTE(実質収支比率等に係る経年分析!H$48,"▲","-")),2)</f>
        <v>11.01</v>
      </c>
      <c r="E19" s="134">
        <f>ROUND(VALUE(SUBSTITUTE(実質収支比率等に係る経年分析!I$48,"▲","-")),2)</f>
        <v>7.64</v>
      </c>
      <c r="F19" s="134">
        <f>ROUND(VALUE(SUBSTITUTE(実質収支比率等に係る経年分析!J$48,"▲","-")),2)</f>
        <v>6.04</v>
      </c>
    </row>
    <row r="20" spans="1:11">
      <c r="A20" s="134" t="s">
        <v>43</v>
      </c>
      <c r="B20" s="134" t="e">
        <f>ROUND(VALUE(SUBSTITUTE(実質収支比率等に係る経年分析!F$47,"▲","-")),2)</f>
        <v>#VALUE!</v>
      </c>
      <c r="C20" s="134" t="e">
        <f>ROUND(VALUE(SUBSTITUTE(実質収支比率等に係る経年分析!G$47,"▲","-")),2)</f>
        <v>#VALUE!</v>
      </c>
      <c r="D20" s="134">
        <f>ROUND(VALUE(SUBSTITUTE(実質収支比率等に係る経年分析!H$47,"▲","-")),2)</f>
        <v>4.9000000000000004</v>
      </c>
      <c r="E20" s="134">
        <f>ROUND(VALUE(SUBSTITUTE(実質収支比率等に係る経年分析!I$47,"▲","-")),2)</f>
        <v>11.12</v>
      </c>
      <c r="F20" s="134">
        <f>ROUND(VALUE(SUBSTITUTE(実質収支比率等に係る経年分析!J$47,"▲","-")),2)</f>
        <v>14.95</v>
      </c>
    </row>
    <row r="21" spans="1:11">
      <c r="A21" s="134" t="s">
        <v>44</v>
      </c>
      <c r="B21" s="134">
        <f>IF(ISNUMBER(VALUE(SUBSTITUTE(実質収支比率等に係る経年分析!F$49,"▲","-"))),ROUND(VALUE(SUBSTITUTE(実質収支比率等に係る経年分析!F$49,"▲","-")),2),NA())</f>
        <v>6</v>
      </c>
      <c r="C21" s="134">
        <f>IF(ISNUMBER(VALUE(SUBSTITUTE(実質収支比率等に係る経年分析!G$49,"▲","-"))),ROUND(VALUE(SUBSTITUTE(実質収支比率等に係る経年分析!G$49,"▲","-")),2),NA())</f>
        <v>6.87</v>
      </c>
      <c r="D21" s="134">
        <f>IF(ISNUMBER(VALUE(SUBSTITUTE(実質収支比率等に係る経年分析!H$49,"▲","-"))),ROUND(VALUE(SUBSTITUTE(実質収支比率等に係る経年分析!H$49,"▲","-")),2),NA())</f>
        <v>10</v>
      </c>
      <c r="E21" s="134">
        <f>IF(ISNUMBER(VALUE(SUBSTITUTE(実質収支比率等に係る経年分析!I$49,"▲","-"))),ROUND(VALUE(SUBSTITUTE(実質収支比率等に係る経年分析!I$49,"▲","-")),2),NA())</f>
        <v>2.89</v>
      </c>
      <c r="F21" s="134">
        <f>IF(ISNUMBER(VALUE(SUBSTITUTE(実質収支比率等に係る経年分析!J$49,"▲","-"))),ROUND(VALUE(SUBSTITUTE(実質収支比率等に係る経年分析!J$49,"▲","-")),2),NA())</f>
        <v>2.33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浜霊園事業特別会計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4.84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5.16</v>
      </c>
    </row>
    <row r="35" spans="1:16">
      <c r="A35" s="135" t="str">
        <f>IF(連結実質赤字比率に係る赤字・黒字の構成分析!C$35="",NA(),連結実質赤字比率に係る赤字・黒字の構成分析!C$35)</f>
        <v>一般会計</v>
      </c>
      <c r="B35" s="135">
        <f>IF(ROUND(VALUE(SUBSTITUTE(連結実質赤字比率に係る赤字・黒字の構成分析!F$35,"▲", "-")), 2) &lt; 0, ABS(ROUND(VALUE(SUBSTITUTE(連結実質赤字比率に係る赤字・黒字の構成分析!F$35,"▲", "-")), 2)), NA())</f>
        <v>0.95</v>
      </c>
      <c r="C35" s="135" t="e">
        <f>IF(ROUND(VALUE(SUBSTITUTE(連結実質赤字比率に係る赤字・黒字の構成分析!F$35,"▲", "-")), 2) &gt;= 0, ABS(ROUND(VALUE(SUBSTITUTE(連結実質赤字比率に係る赤字・黒字の構成分析!F$35,"▲", "-")), 2)), NA())</f>
        <v>#N/A</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c r="A36" s="135" t="str">
        <f>IF(連結実質赤字比率に係る赤字・黒字の構成分析!C$34="",NA(),連結実質赤字比率に係る赤字・黒字の構成分析!C$34)</f>
        <v>国民健康保険事業勘定特別会計</v>
      </c>
      <c r="B36" s="135">
        <f>IF(ROUND(VALUE(SUBSTITUTE(連結実質赤字比率に係る赤字・黒字の構成分析!F$34,"▲", "-")), 2) &lt; 0, ABS(ROUND(VALUE(SUBSTITUTE(連結実質赤字比率に係る赤字・黒字の構成分析!F$34,"▲", "-")), 2)), NA())</f>
        <v>3.67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3.23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1.32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1.95</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2.98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731</v>
      </c>
      <c r="E42" s="136"/>
      <c r="F42" s="136"/>
      <c r="G42" s="136">
        <f>'実質公債費比率（分子）の構造'!L$52</f>
        <v>703</v>
      </c>
      <c r="H42" s="136"/>
      <c r="I42" s="136"/>
      <c r="J42" s="136">
        <f>'実質公債費比率（分子）の構造'!M$52</f>
        <v>714</v>
      </c>
      <c r="K42" s="136"/>
      <c r="L42" s="136"/>
      <c r="M42" s="136">
        <f>'実質公債費比率（分子）の構造'!N$52</f>
        <v>719</v>
      </c>
      <c r="N42" s="136"/>
      <c r="O42" s="136"/>
      <c r="P42" s="136">
        <f>'実質公債費比率（分子）の構造'!O$52</f>
        <v>734</v>
      </c>
    </row>
    <row r="43" spans="1:16">
      <c r="A43" s="136" t="s">
        <v>52</v>
      </c>
      <c r="B43" s="136">
        <f>'実質公債費比率（分子）の構造'!K$51</f>
        <v>4</v>
      </c>
      <c r="C43" s="136"/>
      <c r="D43" s="136"/>
      <c r="E43" s="136">
        <f>'実質公債費比率（分子）の構造'!L$51</f>
        <v>3</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150</v>
      </c>
      <c r="C44" s="136"/>
      <c r="D44" s="136"/>
      <c r="E44" s="136">
        <f>'実質公債費比率（分子）の構造'!L$50</f>
        <v>150</v>
      </c>
      <c r="F44" s="136"/>
      <c r="G44" s="136"/>
      <c r="H44" s="136">
        <f>'実質公債費比率（分子）の構造'!M$50</f>
        <v>150</v>
      </c>
      <c r="I44" s="136"/>
      <c r="J44" s="136"/>
      <c r="K44" s="136">
        <f>'実質公債費比率（分子）の構造'!N$50</f>
        <v>150</v>
      </c>
      <c r="L44" s="136"/>
      <c r="M44" s="136"/>
      <c r="N44" s="136">
        <f>'実質公債費比率（分子）の構造'!O$50</f>
        <v>150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427</v>
      </c>
      <c r="C46" s="136"/>
      <c r="D46" s="136"/>
      <c r="E46" s="136">
        <f>'実質公債費比率（分子）の構造'!L$48</f>
        <v>410</v>
      </c>
      <c r="F46" s="136"/>
      <c r="G46" s="136"/>
      <c r="H46" s="136">
        <f>'実質公債費比率（分子）の構造'!M$48</f>
        <v>379</v>
      </c>
      <c r="I46" s="136"/>
      <c r="J46" s="136"/>
      <c r="K46" s="136">
        <f>'実質公債費比率（分子）の構造'!N$48</f>
        <v>365</v>
      </c>
      <c r="L46" s="136"/>
      <c r="M46" s="136"/>
      <c r="N46" s="136">
        <f>'実質公債費比率（分子）の構造'!O$48</f>
        <v>360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863</v>
      </c>
      <c r="C49" s="136"/>
      <c r="D49" s="136"/>
      <c r="E49" s="136">
        <f>'実質公債費比率（分子）の構造'!L$45</f>
        <v>778</v>
      </c>
      <c r="F49" s="136"/>
      <c r="G49" s="136"/>
      <c r="H49" s="136">
        <f>'実質公債費比率（分子）の構造'!M$45</f>
        <v>792</v>
      </c>
      <c r="I49" s="136"/>
      <c r="J49" s="136"/>
      <c r="K49" s="136">
        <f>'実質公債費比率（分子）の構造'!N$45</f>
        <v>875</v>
      </c>
      <c r="L49" s="136"/>
      <c r="M49" s="136"/>
      <c r="N49" s="136">
        <f>'実質公債費比率（分子）の構造'!O$45</f>
        <v>938</v>
      </c>
      <c r="O49" s="136"/>
      <c r="P49" s="136"/>
    </row>
    <row r="50" spans="1:16">
      <c r="A50" s="136" t="s">
        <v>59</v>
      </c>
      <c r="B50" s="136" t="e">
        <f>NA()</f>
        <v>#N/A</v>
      </c>
      <c r="C50" s="136">
        <f>IF(ISNUMBER('実質公債費比率（分子）の構造'!K$53),'実質公債費比率（分子）の構造'!K$53,NA())</f>
        <v>713</v>
      </c>
      <c r="D50" s="136" t="e">
        <f>NA()</f>
        <v>#N/A</v>
      </c>
      <c r="E50" s="136" t="e">
        <f>NA()</f>
        <v>#N/A</v>
      </c>
      <c r="F50" s="136">
        <f>IF(ISNUMBER('実質公債費比率（分子）の構造'!L$53),'実質公債費比率（分子）の構造'!L$53,NA())</f>
        <v>638</v>
      </c>
      <c r="G50" s="136" t="e">
        <f>NA()</f>
        <v>#N/A</v>
      </c>
      <c r="H50" s="136" t="e">
        <f>NA()</f>
        <v>#N/A</v>
      </c>
      <c r="I50" s="136">
        <f>IF(ISNUMBER('実質公債費比率（分子）の構造'!M$53),'実質公債費比率（分子）の構造'!M$53,NA())</f>
        <v>607</v>
      </c>
      <c r="J50" s="136" t="e">
        <f>NA()</f>
        <v>#N/A</v>
      </c>
      <c r="K50" s="136" t="e">
        <f>NA()</f>
        <v>#N/A</v>
      </c>
      <c r="L50" s="136">
        <f>IF(ISNUMBER('実質公債費比率（分子）の構造'!N$53),'実質公債費比率（分子）の構造'!N$53,NA())</f>
        <v>671</v>
      </c>
      <c r="M50" s="136" t="e">
        <f>NA()</f>
        <v>#N/A</v>
      </c>
      <c r="N50" s="136" t="e">
        <f>NA()</f>
        <v>#N/A</v>
      </c>
      <c r="O50" s="136">
        <f>IF(ISNUMBER('実質公債費比率（分子）の構造'!O$53),'実質公債費比率（分子）の構造'!O$53,NA())</f>
        <v>714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7623</v>
      </c>
      <c r="E56" s="135"/>
      <c r="F56" s="135"/>
      <c r="G56" s="135">
        <f>'将来負担比率（分子）の構造'!J$51</f>
        <v>7763</v>
      </c>
      <c r="H56" s="135"/>
      <c r="I56" s="135"/>
      <c r="J56" s="135">
        <f>'将来負担比率（分子）の構造'!K$51</f>
        <v>7798</v>
      </c>
      <c r="K56" s="135"/>
      <c r="L56" s="135"/>
      <c r="M56" s="135">
        <f>'将来負担比率（分子）の構造'!L$51</f>
        <v>7795</v>
      </c>
      <c r="N56" s="135"/>
      <c r="O56" s="135"/>
      <c r="P56" s="135">
        <f>'将来負担比率（分子）の構造'!M$51</f>
        <v>7974</v>
      </c>
    </row>
    <row r="57" spans="1:16">
      <c r="A57" s="135" t="s">
        <v>35</v>
      </c>
      <c r="B57" s="135"/>
      <c r="C57" s="135"/>
      <c r="D57" s="135">
        <f>'将来負担比率（分子）の構造'!I$50</f>
        <v>3122</v>
      </c>
      <c r="E57" s="135"/>
      <c r="F57" s="135"/>
      <c r="G57" s="135">
        <f>'将来負担比率（分子）の構造'!J$50</f>
        <v>3076</v>
      </c>
      <c r="H57" s="135"/>
      <c r="I57" s="135"/>
      <c r="J57" s="135">
        <f>'将来負担比率（分子）の構造'!K$50</f>
        <v>3112</v>
      </c>
      <c r="K57" s="135"/>
      <c r="L57" s="135"/>
      <c r="M57" s="135">
        <f>'将来負担比率（分子）の構造'!L$50</f>
        <v>2880</v>
      </c>
      <c r="N57" s="135"/>
      <c r="O57" s="135"/>
      <c r="P57" s="135">
        <f>'将来負担比率（分子）の構造'!M$50</f>
        <v>2632</v>
      </c>
    </row>
    <row r="58" spans="1:16">
      <c r="A58" s="135" t="s">
        <v>34</v>
      </c>
      <c r="B58" s="135"/>
      <c r="C58" s="135"/>
      <c r="D58" s="135">
        <f>'将来負担比率（分子）の構造'!I$49</f>
        <v>269</v>
      </c>
      <c r="E58" s="135"/>
      <c r="F58" s="135"/>
      <c r="G58" s="135">
        <f>'将来負担比率（分子）の構造'!J$49</f>
        <v>274</v>
      </c>
      <c r="H58" s="135"/>
      <c r="I58" s="135"/>
      <c r="J58" s="135">
        <f>'将来負担比率（分子）の構造'!K$49</f>
        <v>465</v>
      </c>
      <c r="K58" s="135"/>
      <c r="L58" s="135"/>
      <c r="M58" s="135">
        <f>'将来負担比率（分子）の構造'!L$49</f>
        <v>710</v>
      </c>
      <c r="N58" s="135"/>
      <c r="O58" s="135"/>
      <c r="P58" s="135">
        <f>'将来負担比率（分子）の構造'!M$49</f>
        <v>872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56</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1483</v>
      </c>
      <c r="C61" s="135"/>
      <c r="D61" s="135"/>
      <c r="E61" s="135">
        <f>'将来負担比率（分子）の構造'!J$46</f>
        <v>1501</v>
      </c>
      <c r="F61" s="135"/>
      <c r="G61" s="135"/>
      <c r="H61" s="135">
        <f>'将来負担比率（分子）の構造'!K$46</f>
        <v>1518</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1708</v>
      </c>
      <c r="C62" s="135"/>
      <c r="D62" s="135"/>
      <c r="E62" s="135">
        <f>'将来負担比率（分子）の構造'!J$45</f>
        <v>1630</v>
      </c>
      <c r="F62" s="135"/>
      <c r="G62" s="135"/>
      <c r="H62" s="135">
        <f>'将来負担比率（分子）の構造'!K$45</f>
        <v>1524</v>
      </c>
      <c r="I62" s="135"/>
      <c r="J62" s="135"/>
      <c r="K62" s="135">
        <f>'将来負担比率（分子）の構造'!L$45</f>
        <v>1419</v>
      </c>
      <c r="L62" s="135"/>
      <c r="M62" s="135"/>
      <c r="N62" s="135">
        <f>'将来負担比率（分子）の構造'!M$45</f>
        <v>1211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6942</v>
      </c>
      <c r="C64" s="135"/>
      <c r="D64" s="135"/>
      <c r="E64" s="135">
        <f>'将来負担比率（分子）の構造'!J$43</f>
        <v>6620</v>
      </c>
      <c r="F64" s="135"/>
      <c r="G64" s="135"/>
      <c r="H64" s="135">
        <f>'将来負担比率（分子）の構造'!K$43</f>
        <v>6204</v>
      </c>
      <c r="I64" s="135"/>
      <c r="J64" s="135"/>
      <c r="K64" s="135">
        <f>'将来負担比率（分子）の構造'!L$43</f>
        <v>5750</v>
      </c>
      <c r="L64" s="135"/>
      <c r="M64" s="135"/>
      <c r="N64" s="135">
        <f>'将来負担比率（分子）の構造'!M$43</f>
        <v>5360</v>
      </c>
      <c r="O64" s="135"/>
      <c r="P64" s="135"/>
    </row>
    <row r="65" spans="1:16">
      <c r="A65" s="135" t="s">
        <v>26</v>
      </c>
      <c r="B65" s="135">
        <f>'将来負担比率（分子）の構造'!I$42</f>
        <v>1350</v>
      </c>
      <c r="C65" s="135"/>
      <c r="D65" s="135"/>
      <c r="E65" s="135">
        <f>'将来負担比率（分子）の構造'!J$42</f>
        <v>1200</v>
      </c>
      <c r="F65" s="135"/>
      <c r="G65" s="135"/>
      <c r="H65" s="135">
        <f>'将来負担比率（分子）の構造'!K$42</f>
        <v>1050</v>
      </c>
      <c r="I65" s="135"/>
      <c r="J65" s="135"/>
      <c r="K65" s="135">
        <f>'将来負担比率（分子）の構造'!L$42</f>
        <v>900</v>
      </c>
      <c r="L65" s="135"/>
      <c r="M65" s="135"/>
      <c r="N65" s="135">
        <f>'将来負担比率（分子）の構造'!M$42</f>
        <v>750</v>
      </c>
      <c r="O65" s="135"/>
      <c r="P65" s="135"/>
    </row>
    <row r="66" spans="1:16">
      <c r="A66" s="135" t="s">
        <v>25</v>
      </c>
      <c r="B66" s="135">
        <f>'将来負担比率（分子）の構造'!I$41</f>
        <v>7572</v>
      </c>
      <c r="C66" s="135"/>
      <c r="D66" s="135"/>
      <c r="E66" s="135">
        <f>'将来負担比率（分子）の構造'!J$41</f>
        <v>7514</v>
      </c>
      <c r="F66" s="135"/>
      <c r="G66" s="135"/>
      <c r="H66" s="135">
        <f>'将来負担比率（分子）の構造'!K$41</f>
        <v>7366</v>
      </c>
      <c r="I66" s="135"/>
      <c r="J66" s="135"/>
      <c r="K66" s="135">
        <f>'将来負担比率（分子）の構造'!L$41</f>
        <v>8711</v>
      </c>
      <c r="L66" s="135"/>
      <c r="M66" s="135"/>
      <c r="N66" s="135">
        <f>'将来負担比率（分子）の構造'!M$41</f>
        <v>9030</v>
      </c>
      <c r="O66" s="135"/>
      <c r="P66" s="135"/>
    </row>
    <row r="67" spans="1:16">
      <c r="A67" s="135" t="s">
        <v>63</v>
      </c>
      <c r="B67" s="135" t="e">
        <f>NA()</f>
        <v>#N/A</v>
      </c>
      <c r="C67" s="135">
        <f>IF(ISNUMBER('将来負担比率（分子）の構造'!I$52), IF('将来負担比率（分子）の構造'!I$52 &lt; 0, 0, '将来負担比率（分子）の構造'!I$52), NA())</f>
        <v>8095</v>
      </c>
      <c r="D67" s="135" t="e">
        <f>NA()</f>
        <v>#N/A</v>
      </c>
      <c r="E67" s="135" t="e">
        <f>NA()</f>
        <v>#N/A</v>
      </c>
      <c r="F67" s="135">
        <f>IF(ISNUMBER('将来負担比率（分子）の構造'!J$52), IF('将来負担比率（分子）の構造'!J$52 &lt; 0, 0, '将来負担比率（分子）の構造'!J$52), NA())</f>
        <v>7353</v>
      </c>
      <c r="G67" s="135" t="e">
        <f>NA()</f>
        <v>#N/A</v>
      </c>
      <c r="H67" s="135" t="e">
        <f>NA()</f>
        <v>#N/A</v>
      </c>
      <c r="I67" s="135">
        <f>IF(ISNUMBER('将来負担比率（分子）の構造'!K$52), IF('将来負担比率（分子）の構造'!K$52 &lt; 0, 0, '将来負担比率（分子）の構造'!K$52), NA())</f>
        <v>6288</v>
      </c>
      <c r="J67" s="135" t="e">
        <f>NA()</f>
        <v>#N/A</v>
      </c>
      <c r="K67" s="135" t="e">
        <f>NA()</f>
        <v>#N/A</v>
      </c>
      <c r="L67" s="135">
        <f>IF(ISNUMBER('将来負担比率（分子）の構造'!L$52), IF('将来負担比率（分子）の構造'!L$52 &lt; 0, 0, '将来負担比率（分子）の構造'!L$52), NA())</f>
        <v>5394</v>
      </c>
      <c r="M67" s="135" t="e">
        <f>NA()</f>
        <v>#N/A</v>
      </c>
      <c r="N67" s="135" t="e">
        <f>NA()</f>
        <v>#N/A</v>
      </c>
      <c r="O67" s="135">
        <f>IF(ISNUMBER('将来負担比率（分子）の構造'!M$52), IF('将来負担比率（分子）の構造'!M$52 &lt; 0, 0, '将来負担比率（分子）の構造'!M$52), NA())</f>
        <v>4872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2309924</v>
      </c>
      <c r="S5" s="637"/>
      <c r="T5" s="637"/>
      <c r="U5" s="637"/>
      <c r="V5" s="637"/>
      <c r="W5" s="637"/>
      <c r="X5" s="637"/>
      <c r="Y5" s="684"/>
      <c r="Z5" s="697">
        <v>30.4</v>
      </c>
      <c r="AA5" s="697"/>
      <c r="AB5" s="697"/>
      <c r="AC5" s="697"/>
      <c r="AD5" s="698">
        <v>2084819</v>
      </c>
      <c r="AE5" s="698"/>
      <c r="AF5" s="698"/>
      <c r="AG5" s="698"/>
      <c r="AH5" s="698"/>
      <c r="AI5" s="698"/>
      <c r="AJ5" s="698"/>
      <c r="AK5" s="698"/>
      <c r="AL5" s="685">
        <v>54.1</v>
      </c>
      <c r="AM5" s="654"/>
      <c r="AN5" s="654"/>
      <c r="AO5" s="686"/>
      <c r="AP5" s="673" t="s">
        <v>208</v>
      </c>
      <c r="AQ5" s="674"/>
      <c r="AR5" s="674"/>
      <c r="AS5" s="674"/>
      <c r="AT5" s="674"/>
      <c r="AU5" s="674"/>
      <c r="AV5" s="674"/>
      <c r="AW5" s="674"/>
      <c r="AX5" s="674"/>
      <c r="AY5" s="674"/>
      <c r="AZ5" s="674"/>
      <c r="BA5" s="674"/>
      <c r="BB5" s="674"/>
      <c r="BC5" s="674"/>
      <c r="BD5" s="674"/>
      <c r="BE5" s="674"/>
      <c r="BF5" s="675"/>
      <c r="BG5" s="586">
        <v>2084819</v>
      </c>
      <c r="BH5" s="587"/>
      <c r="BI5" s="587"/>
      <c r="BJ5" s="587"/>
      <c r="BK5" s="587"/>
      <c r="BL5" s="587"/>
      <c r="BM5" s="587"/>
      <c r="BN5" s="588"/>
      <c r="BO5" s="639">
        <v>90.3</v>
      </c>
      <c r="BP5" s="639"/>
      <c r="BQ5" s="639"/>
      <c r="BR5" s="639"/>
      <c r="BS5" s="640">
        <v>12730</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33133</v>
      </c>
      <c r="S6" s="587"/>
      <c r="T6" s="587"/>
      <c r="U6" s="587"/>
      <c r="V6" s="587"/>
      <c r="W6" s="587"/>
      <c r="X6" s="587"/>
      <c r="Y6" s="588"/>
      <c r="Z6" s="639">
        <v>0.4</v>
      </c>
      <c r="AA6" s="639"/>
      <c r="AB6" s="639"/>
      <c r="AC6" s="639"/>
      <c r="AD6" s="640">
        <v>33133</v>
      </c>
      <c r="AE6" s="640"/>
      <c r="AF6" s="640"/>
      <c r="AG6" s="640"/>
      <c r="AH6" s="640"/>
      <c r="AI6" s="640"/>
      <c r="AJ6" s="640"/>
      <c r="AK6" s="640"/>
      <c r="AL6" s="609">
        <v>0.9</v>
      </c>
      <c r="AM6" s="641"/>
      <c r="AN6" s="641"/>
      <c r="AO6" s="642"/>
      <c r="AP6" s="583" t="s">
        <v>213</v>
      </c>
      <c r="AQ6" s="584"/>
      <c r="AR6" s="584"/>
      <c r="AS6" s="584"/>
      <c r="AT6" s="584"/>
      <c r="AU6" s="584"/>
      <c r="AV6" s="584"/>
      <c r="AW6" s="584"/>
      <c r="AX6" s="584"/>
      <c r="AY6" s="584"/>
      <c r="AZ6" s="584"/>
      <c r="BA6" s="584"/>
      <c r="BB6" s="584"/>
      <c r="BC6" s="584"/>
      <c r="BD6" s="584"/>
      <c r="BE6" s="584"/>
      <c r="BF6" s="585"/>
      <c r="BG6" s="586">
        <v>2084819</v>
      </c>
      <c r="BH6" s="587"/>
      <c r="BI6" s="587"/>
      <c r="BJ6" s="587"/>
      <c r="BK6" s="587"/>
      <c r="BL6" s="587"/>
      <c r="BM6" s="587"/>
      <c r="BN6" s="588"/>
      <c r="BO6" s="639">
        <v>90.3</v>
      </c>
      <c r="BP6" s="639"/>
      <c r="BQ6" s="639"/>
      <c r="BR6" s="639"/>
      <c r="BS6" s="640">
        <v>12730</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98937</v>
      </c>
      <c r="CS6" s="587"/>
      <c r="CT6" s="587"/>
      <c r="CU6" s="587"/>
      <c r="CV6" s="587"/>
      <c r="CW6" s="587"/>
      <c r="CX6" s="587"/>
      <c r="CY6" s="588"/>
      <c r="CZ6" s="639">
        <v>1.3</v>
      </c>
      <c r="DA6" s="639"/>
      <c r="DB6" s="639"/>
      <c r="DC6" s="639"/>
      <c r="DD6" s="592" t="s">
        <v>215</v>
      </c>
      <c r="DE6" s="587"/>
      <c r="DF6" s="587"/>
      <c r="DG6" s="587"/>
      <c r="DH6" s="587"/>
      <c r="DI6" s="587"/>
      <c r="DJ6" s="587"/>
      <c r="DK6" s="587"/>
      <c r="DL6" s="587"/>
      <c r="DM6" s="587"/>
      <c r="DN6" s="587"/>
      <c r="DO6" s="587"/>
      <c r="DP6" s="588"/>
      <c r="DQ6" s="592">
        <v>98937</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7371</v>
      </c>
      <c r="S7" s="587"/>
      <c r="T7" s="587"/>
      <c r="U7" s="587"/>
      <c r="V7" s="587"/>
      <c r="W7" s="587"/>
      <c r="X7" s="587"/>
      <c r="Y7" s="588"/>
      <c r="Z7" s="639">
        <v>0.1</v>
      </c>
      <c r="AA7" s="639"/>
      <c r="AB7" s="639"/>
      <c r="AC7" s="639"/>
      <c r="AD7" s="640">
        <v>7371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884442</v>
      </c>
      <c r="BH7" s="587"/>
      <c r="BI7" s="587"/>
      <c r="BJ7" s="587"/>
      <c r="BK7" s="587"/>
      <c r="BL7" s="587"/>
      <c r="BM7" s="587"/>
      <c r="BN7" s="588"/>
      <c r="BO7" s="639">
        <v>38.299999999999997</v>
      </c>
      <c r="BP7" s="639"/>
      <c r="BQ7" s="639"/>
      <c r="BR7" s="639"/>
      <c r="BS7" s="640">
        <v>12730</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1297023</v>
      </c>
      <c r="CS7" s="587"/>
      <c r="CT7" s="587"/>
      <c r="CU7" s="587"/>
      <c r="CV7" s="587"/>
      <c r="CW7" s="587"/>
      <c r="CX7" s="587"/>
      <c r="CY7" s="588"/>
      <c r="CZ7" s="639">
        <v>17.600000000000001</v>
      </c>
      <c r="DA7" s="639"/>
      <c r="DB7" s="639"/>
      <c r="DC7" s="639"/>
      <c r="DD7" s="592">
        <v>119875</v>
      </c>
      <c r="DE7" s="587"/>
      <c r="DF7" s="587"/>
      <c r="DG7" s="587"/>
      <c r="DH7" s="587"/>
      <c r="DI7" s="587"/>
      <c r="DJ7" s="587"/>
      <c r="DK7" s="587"/>
      <c r="DL7" s="587"/>
      <c r="DM7" s="587"/>
      <c r="DN7" s="587"/>
      <c r="DO7" s="587"/>
      <c r="DP7" s="588"/>
      <c r="DQ7" s="592">
        <v>936783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10730</v>
      </c>
      <c r="S8" s="587"/>
      <c r="T8" s="587"/>
      <c r="U8" s="587"/>
      <c r="V8" s="587"/>
      <c r="W8" s="587"/>
      <c r="X8" s="587"/>
      <c r="Y8" s="588"/>
      <c r="Z8" s="639">
        <v>0.1</v>
      </c>
      <c r="AA8" s="639"/>
      <c r="AB8" s="639"/>
      <c r="AC8" s="639"/>
      <c r="AD8" s="640">
        <v>10730</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21065</v>
      </c>
      <c r="BH8" s="587"/>
      <c r="BI8" s="587"/>
      <c r="BJ8" s="587"/>
      <c r="BK8" s="587"/>
      <c r="BL8" s="587"/>
      <c r="BM8" s="587"/>
      <c r="BN8" s="588"/>
      <c r="BO8" s="639">
        <v>0.9</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1997537</v>
      </c>
      <c r="CS8" s="587"/>
      <c r="CT8" s="587"/>
      <c r="CU8" s="587"/>
      <c r="CV8" s="587"/>
      <c r="CW8" s="587"/>
      <c r="CX8" s="587"/>
      <c r="CY8" s="588"/>
      <c r="CZ8" s="639">
        <v>27.2</v>
      </c>
      <c r="DA8" s="639"/>
      <c r="DB8" s="639"/>
      <c r="DC8" s="639"/>
      <c r="DD8" s="592">
        <v>102416</v>
      </c>
      <c r="DE8" s="587"/>
      <c r="DF8" s="587"/>
      <c r="DG8" s="587"/>
      <c r="DH8" s="587"/>
      <c r="DI8" s="587"/>
      <c r="DJ8" s="587"/>
      <c r="DK8" s="587"/>
      <c r="DL8" s="587"/>
      <c r="DM8" s="587"/>
      <c r="DN8" s="587"/>
      <c r="DO8" s="587"/>
      <c r="DP8" s="588"/>
      <c r="DQ8" s="592">
        <v>1202828</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16494</v>
      </c>
      <c r="S9" s="587"/>
      <c r="T9" s="587"/>
      <c r="U9" s="587"/>
      <c r="V9" s="587"/>
      <c r="W9" s="587"/>
      <c r="X9" s="587"/>
      <c r="Y9" s="588"/>
      <c r="Z9" s="639">
        <v>0.2</v>
      </c>
      <c r="AA9" s="639"/>
      <c r="AB9" s="639"/>
      <c r="AC9" s="639"/>
      <c r="AD9" s="640">
        <v>16494</v>
      </c>
      <c r="AE9" s="640"/>
      <c r="AF9" s="640"/>
      <c r="AG9" s="640"/>
      <c r="AH9" s="640"/>
      <c r="AI9" s="640"/>
      <c r="AJ9" s="640"/>
      <c r="AK9" s="640"/>
      <c r="AL9" s="609">
        <v>0.4</v>
      </c>
      <c r="AM9" s="641"/>
      <c r="AN9" s="641"/>
      <c r="AO9" s="642"/>
      <c r="AP9" s="583" t="s">
        <v>223</v>
      </c>
      <c r="AQ9" s="584"/>
      <c r="AR9" s="584"/>
      <c r="AS9" s="584"/>
      <c r="AT9" s="584"/>
      <c r="AU9" s="584"/>
      <c r="AV9" s="584"/>
      <c r="AW9" s="584"/>
      <c r="AX9" s="584"/>
      <c r="AY9" s="584"/>
      <c r="AZ9" s="584"/>
      <c r="BA9" s="584"/>
      <c r="BB9" s="584"/>
      <c r="BC9" s="584"/>
      <c r="BD9" s="584"/>
      <c r="BE9" s="584"/>
      <c r="BF9" s="585"/>
      <c r="BG9" s="586">
        <v>657696</v>
      </c>
      <c r="BH9" s="587"/>
      <c r="BI9" s="587"/>
      <c r="BJ9" s="587"/>
      <c r="BK9" s="587"/>
      <c r="BL9" s="587"/>
      <c r="BM9" s="587"/>
      <c r="BN9" s="588"/>
      <c r="BO9" s="639">
        <v>28.5</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859684</v>
      </c>
      <c r="CS9" s="587"/>
      <c r="CT9" s="587"/>
      <c r="CU9" s="587"/>
      <c r="CV9" s="587"/>
      <c r="CW9" s="587"/>
      <c r="CX9" s="587"/>
      <c r="CY9" s="588"/>
      <c r="CZ9" s="639">
        <v>11.7</v>
      </c>
      <c r="DA9" s="639"/>
      <c r="DB9" s="639"/>
      <c r="DC9" s="639"/>
      <c r="DD9" s="592">
        <v>90441</v>
      </c>
      <c r="DE9" s="587"/>
      <c r="DF9" s="587"/>
      <c r="DG9" s="587"/>
      <c r="DH9" s="587"/>
      <c r="DI9" s="587"/>
      <c r="DJ9" s="587"/>
      <c r="DK9" s="587"/>
      <c r="DL9" s="587"/>
      <c r="DM9" s="587"/>
      <c r="DN9" s="587"/>
      <c r="DO9" s="587"/>
      <c r="DP9" s="588"/>
      <c r="DQ9" s="592">
        <v>751822</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166073</v>
      </c>
      <c r="S10" s="587"/>
      <c r="T10" s="587"/>
      <c r="U10" s="587"/>
      <c r="V10" s="587"/>
      <c r="W10" s="587"/>
      <c r="X10" s="587"/>
      <c r="Y10" s="588"/>
      <c r="Z10" s="639">
        <v>2.2000000000000002</v>
      </c>
      <c r="AA10" s="639"/>
      <c r="AB10" s="639"/>
      <c r="AC10" s="639"/>
      <c r="AD10" s="640">
        <v>166073</v>
      </c>
      <c r="AE10" s="640"/>
      <c r="AF10" s="640"/>
      <c r="AG10" s="640"/>
      <c r="AH10" s="640"/>
      <c r="AI10" s="640"/>
      <c r="AJ10" s="640"/>
      <c r="AK10" s="640"/>
      <c r="AL10" s="609">
        <v>4.3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47929</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15007</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14912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157752</v>
      </c>
      <c r="BH11" s="587"/>
      <c r="BI11" s="587"/>
      <c r="BJ11" s="587"/>
      <c r="BK11" s="587"/>
      <c r="BL11" s="587"/>
      <c r="BM11" s="587"/>
      <c r="BN11" s="588"/>
      <c r="BO11" s="639">
        <v>6.8</v>
      </c>
      <c r="BP11" s="639"/>
      <c r="BQ11" s="639"/>
      <c r="BR11" s="639"/>
      <c r="BS11" s="592">
        <v>12730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18215</v>
      </c>
      <c r="CS11" s="587"/>
      <c r="CT11" s="587"/>
      <c r="CU11" s="587"/>
      <c r="CV11" s="587"/>
      <c r="CW11" s="587"/>
      <c r="CX11" s="587"/>
      <c r="CY11" s="588"/>
      <c r="CZ11" s="639">
        <v>0.2</v>
      </c>
      <c r="DA11" s="639"/>
      <c r="DB11" s="639"/>
      <c r="DC11" s="639"/>
      <c r="DD11" s="592">
        <v>493</v>
      </c>
      <c r="DE11" s="587"/>
      <c r="DF11" s="587"/>
      <c r="DG11" s="587"/>
      <c r="DH11" s="587"/>
      <c r="DI11" s="587"/>
      <c r="DJ11" s="587"/>
      <c r="DK11" s="587"/>
      <c r="DL11" s="587"/>
      <c r="DM11" s="587"/>
      <c r="DN11" s="587"/>
      <c r="DO11" s="587"/>
      <c r="DP11" s="588"/>
      <c r="DQ11" s="592">
        <v>16373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1057591</v>
      </c>
      <c r="BH12" s="587"/>
      <c r="BI12" s="587"/>
      <c r="BJ12" s="587"/>
      <c r="BK12" s="587"/>
      <c r="BL12" s="587"/>
      <c r="BM12" s="587"/>
      <c r="BN12" s="588"/>
      <c r="BO12" s="639">
        <v>45.8</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23015</v>
      </c>
      <c r="CS12" s="587"/>
      <c r="CT12" s="587"/>
      <c r="CU12" s="587"/>
      <c r="CV12" s="587"/>
      <c r="CW12" s="587"/>
      <c r="CX12" s="587"/>
      <c r="CY12" s="588"/>
      <c r="CZ12" s="639">
        <v>0.3</v>
      </c>
      <c r="DA12" s="639"/>
      <c r="DB12" s="639"/>
      <c r="DC12" s="639"/>
      <c r="DD12" s="592" t="s">
        <v>112</v>
      </c>
      <c r="DE12" s="587"/>
      <c r="DF12" s="587"/>
      <c r="DG12" s="587"/>
      <c r="DH12" s="587"/>
      <c r="DI12" s="587"/>
      <c r="DJ12" s="587"/>
      <c r="DK12" s="587"/>
      <c r="DL12" s="587"/>
      <c r="DM12" s="587"/>
      <c r="DN12" s="587"/>
      <c r="DO12" s="587"/>
      <c r="DP12" s="588"/>
      <c r="DQ12" s="592">
        <v>18618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16300</v>
      </c>
      <c r="S13" s="587"/>
      <c r="T13" s="587"/>
      <c r="U13" s="587"/>
      <c r="V13" s="587"/>
      <c r="W13" s="587"/>
      <c r="X13" s="587"/>
      <c r="Y13" s="588"/>
      <c r="Z13" s="639">
        <v>0.2</v>
      </c>
      <c r="AA13" s="639"/>
      <c r="AB13" s="639"/>
      <c r="AC13" s="639"/>
      <c r="AD13" s="640">
        <v>16300</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1047082</v>
      </c>
      <c r="BH13" s="587"/>
      <c r="BI13" s="587"/>
      <c r="BJ13" s="587"/>
      <c r="BK13" s="587"/>
      <c r="BL13" s="587"/>
      <c r="BM13" s="587"/>
      <c r="BN13" s="588"/>
      <c r="BO13" s="639">
        <v>45.3</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581690</v>
      </c>
      <c r="CS13" s="587"/>
      <c r="CT13" s="587"/>
      <c r="CU13" s="587"/>
      <c r="CV13" s="587"/>
      <c r="CW13" s="587"/>
      <c r="CX13" s="587"/>
      <c r="CY13" s="588"/>
      <c r="CZ13" s="639">
        <v>7.9</v>
      </c>
      <c r="DA13" s="639"/>
      <c r="DB13" s="639"/>
      <c r="DC13" s="639"/>
      <c r="DD13" s="592">
        <v>17843</v>
      </c>
      <c r="DE13" s="587"/>
      <c r="DF13" s="587"/>
      <c r="DG13" s="587"/>
      <c r="DH13" s="587"/>
      <c r="DI13" s="587"/>
      <c r="DJ13" s="587"/>
      <c r="DK13" s="587"/>
      <c r="DL13" s="587"/>
      <c r="DM13" s="587"/>
      <c r="DN13" s="587"/>
      <c r="DO13" s="587"/>
      <c r="DP13" s="588"/>
      <c r="DQ13" s="592">
        <v>566203</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26555</v>
      </c>
      <c r="BH14" s="587"/>
      <c r="BI14" s="587"/>
      <c r="BJ14" s="587"/>
      <c r="BK14" s="587"/>
      <c r="BL14" s="587"/>
      <c r="BM14" s="587"/>
      <c r="BN14" s="588"/>
      <c r="BO14" s="639">
        <v>1.1000000000000001</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274906</v>
      </c>
      <c r="CS14" s="587"/>
      <c r="CT14" s="587"/>
      <c r="CU14" s="587"/>
      <c r="CV14" s="587"/>
      <c r="CW14" s="587"/>
      <c r="CX14" s="587"/>
      <c r="CY14" s="588"/>
      <c r="CZ14" s="639">
        <v>3.7</v>
      </c>
      <c r="DA14" s="639"/>
      <c r="DB14" s="639"/>
      <c r="DC14" s="639"/>
      <c r="DD14" s="592">
        <v>4509</v>
      </c>
      <c r="DE14" s="587"/>
      <c r="DF14" s="587"/>
      <c r="DG14" s="587"/>
      <c r="DH14" s="587"/>
      <c r="DI14" s="587"/>
      <c r="DJ14" s="587"/>
      <c r="DK14" s="587"/>
      <c r="DL14" s="587"/>
      <c r="DM14" s="587"/>
      <c r="DN14" s="587"/>
      <c r="DO14" s="587"/>
      <c r="DP14" s="588"/>
      <c r="DQ14" s="592">
        <v>274099</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18544</v>
      </c>
      <c r="S15" s="587"/>
      <c r="T15" s="587"/>
      <c r="U15" s="587"/>
      <c r="V15" s="587"/>
      <c r="W15" s="587"/>
      <c r="X15" s="587"/>
      <c r="Y15" s="588"/>
      <c r="Z15" s="639">
        <v>0.2</v>
      </c>
      <c r="AA15" s="639"/>
      <c r="AB15" s="639"/>
      <c r="AC15" s="639"/>
      <c r="AD15" s="640">
        <v>18544</v>
      </c>
      <c r="AE15" s="640"/>
      <c r="AF15" s="640"/>
      <c r="AG15" s="640"/>
      <c r="AH15" s="640"/>
      <c r="AI15" s="640"/>
      <c r="AJ15" s="640"/>
      <c r="AK15" s="640"/>
      <c r="AL15" s="609">
        <v>0.5</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116231</v>
      </c>
      <c r="BH15" s="587"/>
      <c r="BI15" s="587"/>
      <c r="BJ15" s="587"/>
      <c r="BK15" s="587"/>
      <c r="BL15" s="587"/>
      <c r="BM15" s="587"/>
      <c r="BN15" s="588"/>
      <c r="BO15" s="639">
        <v>5</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1244507</v>
      </c>
      <c r="CS15" s="587"/>
      <c r="CT15" s="587"/>
      <c r="CU15" s="587"/>
      <c r="CV15" s="587"/>
      <c r="CW15" s="587"/>
      <c r="CX15" s="587"/>
      <c r="CY15" s="588"/>
      <c r="CZ15" s="639">
        <v>16.899999999999999</v>
      </c>
      <c r="DA15" s="639"/>
      <c r="DB15" s="639"/>
      <c r="DC15" s="639"/>
      <c r="DD15" s="592">
        <v>792892</v>
      </c>
      <c r="DE15" s="587"/>
      <c r="DF15" s="587"/>
      <c r="DG15" s="587"/>
      <c r="DH15" s="587"/>
      <c r="DI15" s="587"/>
      <c r="DJ15" s="587"/>
      <c r="DK15" s="587"/>
      <c r="DL15" s="587"/>
      <c r="DM15" s="587"/>
      <c r="DN15" s="587"/>
      <c r="DO15" s="587"/>
      <c r="DP15" s="588"/>
      <c r="DQ15" s="592">
        <v>459876</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1735615</v>
      </c>
      <c r="S16" s="587"/>
      <c r="T16" s="587"/>
      <c r="U16" s="587"/>
      <c r="V16" s="587"/>
      <c r="W16" s="587"/>
      <c r="X16" s="587"/>
      <c r="Y16" s="588"/>
      <c r="Z16" s="639">
        <v>22.8</v>
      </c>
      <c r="AA16" s="639"/>
      <c r="AB16" s="639"/>
      <c r="AC16" s="639"/>
      <c r="AD16" s="640">
        <v>1446330</v>
      </c>
      <c r="AE16" s="640"/>
      <c r="AF16" s="640"/>
      <c r="AG16" s="640"/>
      <c r="AH16" s="640"/>
      <c r="AI16" s="640"/>
      <c r="AJ16" s="640"/>
      <c r="AK16" s="640"/>
      <c r="AL16" s="609">
        <v>37.5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6502</v>
      </c>
      <c r="CS16" s="587"/>
      <c r="CT16" s="587"/>
      <c r="CU16" s="587"/>
      <c r="CV16" s="587"/>
      <c r="CW16" s="587"/>
      <c r="CX16" s="587"/>
      <c r="CY16" s="588"/>
      <c r="CZ16" s="639">
        <v>0.1</v>
      </c>
      <c r="DA16" s="639"/>
      <c r="DB16" s="639"/>
      <c r="DC16" s="639"/>
      <c r="DD16" s="592" t="s">
        <v>112</v>
      </c>
      <c r="DE16" s="587"/>
      <c r="DF16" s="587"/>
      <c r="DG16" s="587"/>
      <c r="DH16" s="587"/>
      <c r="DI16" s="587"/>
      <c r="DJ16" s="587"/>
      <c r="DK16" s="587"/>
      <c r="DL16" s="587"/>
      <c r="DM16" s="587"/>
      <c r="DN16" s="587"/>
      <c r="DO16" s="587"/>
      <c r="DP16" s="588"/>
      <c r="DQ16" s="592">
        <v>6502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1446330</v>
      </c>
      <c r="S17" s="587"/>
      <c r="T17" s="587"/>
      <c r="U17" s="587"/>
      <c r="V17" s="587"/>
      <c r="W17" s="587"/>
      <c r="X17" s="587"/>
      <c r="Y17" s="588"/>
      <c r="Z17" s="639">
        <v>19</v>
      </c>
      <c r="AA17" s="639"/>
      <c r="AB17" s="639"/>
      <c r="AC17" s="639"/>
      <c r="AD17" s="640">
        <v>1446330</v>
      </c>
      <c r="AE17" s="640"/>
      <c r="AF17" s="640"/>
      <c r="AG17" s="640"/>
      <c r="AH17" s="640"/>
      <c r="AI17" s="640"/>
      <c r="AJ17" s="640"/>
      <c r="AK17" s="640"/>
      <c r="AL17" s="609">
        <v>37.5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932505</v>
      </c>
      <c r="CS17" s="587"/>
      <c r="CT17" s="587"/>
      <c r="CU17" s="587"/>
      <c r="CV17" s="587"/>
      <c r="CW17" s="587"/>
      <c r="CX17" s="587"/>
      <c r="CY17" s="588"/>
      <c r="CZ17" s="639">
        <v>12.7</v>
      </c>
      <c r="DA17" s="639"/>
      <c r="DB17" s="639"/>
      <c r="DC17" s="639"/>
      <c r="DD17" s="592" t="s">
        <v>112</v>
      </c>
      <c r="DE17" s="587"/>
      <c r="DF17" s="587"/>
      <c r="DG17" s="587"/>
      <c r="DH17" s="587"/>
      <c r="DI17" s="587"/>
      <c r="DJ17" s="587"/>
      <c r="DK17" s="587"/>
      <c r="DL17" s="587"/>
      <c r="DM17" s="587"/>
      <c r="DN17" s="587"/>
      <c r="DO17" s="587"/>
      <c r="DP17" s="588"/>
      <c r="DQ17" s="592">
        <v>902372</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289284</v>
      </c>
      <c r="S18" s="587"/>
      <c r="T18" s="587"/>
      <c r="U18" s="587"/>
      <c r="V18" s="587"/>
      <c r="W18" s="587"/>
      <c r="X18" s="587"/>
      <c r="Y18" s="588"/>
      <c r="Z18" s="639">
        <v>3.8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225105</v>
      </c>
      <c r="BH19" s="587"/>
      <c r="BI19" s="587"/>
      <c r="BJ19" s="587"/>
      <c r="BK19" s="587"/>
      <c r="BL19" s="587"/>
      <c r="BM19" s="587"/>
      <c r="BN19" s="588"/>
      <c r="BO19" s="639">
        <v>9.6999999999999993</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4314184</v>
      </c>
      <c r="S20" s="587"/>
      <c r="T20" s="587"/>
      <c r="U20" s="587"/>
      <c r="V20" s="587"/>
      <c r="W20" s="587"/>
      <c r="X20" s="587"/>
      <c r="Y20" s="588"/>
      <c r="Z20" s="639">
        <v>56.8</v>
      </c>
      <c r="AA20" s="639"/>
      <c r="AB20" s="639"/>
      <c r="AC20" s="639"/>
      <c r="AD20" s="640">
        <v>3799794</v>
      </c>
      <c r="AE20" s="640"/>
      <c r="AF20" s="640"/>
      <c r="AG20" s="640"/>
      <c r="AH20" s="640"/>
      <c r="AI20" s="640"/>
      <c r="AJ20" s="640"/>
      <c r="AK20" s="640"/>
      <c r="AL20" s="609">
        <v>98.6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225105</v>
      </c>
      <c r="BH20" s="587"/>
      <c r="BI20" s="587"/>
      <c r="BJ20" s="587"/>
      <c r="BK20" s="587"/>
      <c r="BL20" s="587"/>
      <c r="BM20" s="587"/>
      <c r="BN20" s="588"/>
      <c r="BO20" s="639">
        <v>9.6999999999999993</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7349528</v>
      </c>
      <c r="CS20" s="587"/>
      <c r="CT20" s="587"/>
      <c r="CU20" s="587"/>
      <c r="CV20" s="587"/>
      <c r="CW20" s="587"/>
      <c r="CX20" s="587"/>
      <c r="CY20" s="588"/>
      <c r="CZ20" s="639">
        <v>100</v>
      </c>
      <c r="DA20" s="639"/>
      <c r="DB20" s="639"/>
      <c r="DC20" s="639"/>
      <c r="DD20" s="592">
        <v>1128469</v>
      </c>
      <c r="DE20" s="587"/>
      <c r="DF20" s="587"/>
      <c r="DG20" s="587"/>
      <c r="DH20" s="587"/>
      <c r="DI20" s="587"/>
      <c r="DJ20" s="587"/>
      <c r="DK20" s="587"/>
      <c r="DL20" s="587"/>
      <c r="DM20" s="587"/>
      <c r="DN20" s="587"/>
      <c r="DO20" s="587"/>
      <c r="DP20" s="588"/>
      <c r="DQ20" s="592">
        <v>5249325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3504</v>
      </c>
      <c r="S21" s="587"/>
      <c r="T21" s="587"/>
      <c r="U21" s="587"/>
      <c r="V21" s="587"/>
      <c r="W21" s="587"/>
      <c r="X21" s="587"/>
      <c r="Y21" s="588"/>
      <c r="Z21" s="639">
        <v>0</v>
      </c>
      <c r="AA21" s="639"/>
      <c r="AB21" s="639"/>
      <c r="AC21" s="639"/>
      <c r="AD21" s="640">
        <v>3504</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878</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191116</v>
      </c>
      <c r="S23" s="587"/>
      <c r="T23" s="587"/>
      <c r="U23" s="587"/>
      <c r="V23" s="587"/>
      <c r="W23" s="587"/>
      <c r="X23" s="587"/>
      <c r="Y23" s="588"/>
      <c r="Z23" s="639">
        <v>2.5</v>
      </c>
      <c r="AA23" s="639"/>
      <c r="AB23" s="639"/>
      <c r="AC23" s="639"/>
      <c r="AD23" s="640">
        <v>27113</v>
      </c>
      <c r="AE23" s="640"/>
      <c r="AF23" s="640"/>
      <c r="AG23" s="640"/>
      <c r="AH23" s="640"/>
      <c r="AI23" s="640"/>
      <c r="AJ23" s="640"/>
      <c r="AK23" s="640"/>
      <c r="AL23" s="609">
        <v>0.7</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225105</v>
      </c>
      <c r="BH23" s="587"/>
      <c r="BI23" s="587"/>
      <c r="BJ23" s="587"/>
      <c r="BK23" s="587"/>
      <c r="BL23" s="587"/>
      <c r="BM23" s="587"/>
      <c r="BN23" s="588"/>
      <c r="BO23" s="639">
        <v>9.6999999999999993</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45641</v>
      </c>
      <c r="S24" s="587"/>
      <c r="T24" s="587"/>
      <c r="U24" s="587"/>
      <c r="V24" s="587"/>
      <c r="W24" s="587"/>
      <c r="X24" s="587"/>
      <c r="Y24" s="588"/>
      <c r="Z24" s="639">
        <v>0.6</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3246089</v>
      </c>
      <c r="CS24" s="637"/>
      <c r="CT24" s="637"/>
      <c r="CU24" s="637"/>
      <c r="CV24" s="637"/>
      <c r="CW24" s="637"/>
      <c r="CX24" s="637"/>
      <c r="CY24" s="684"/>
      <c r="CZ24" s="688">
        <v>44.2</v>
      </c>
      <c r="DA24" s="689"/>
      <c r="DB24" s="689"/>
      <c r="DC24" s="690"/>
      <c r="DD24" s="683">
        <v>2327153</v>
      </c>
      <c r="DE24" s="637"/>
      <c r="DF24" s="637"/>
      <c r="DG24" s="637"/>
      <c r="DH24" s="637"/>
      <c r="DI24" s="637"/>
      <c r="DJ24" s="637"/>
      <c r="DK24" s="684"/>
      <c r="DL24" s="683">
        <v>2326972</v>
      </c>
      <c r="DM24" s="637"/>
      <c r="DN24" s="637"/>
      <c r="DO24" s="637"/>
      <c r="DP24" s="637"/>
      <c r="DQ24" s="637"/>
      <c r="DR24" s="637"/>
      <c r="DS24" s="637"/>
      <c r="DT24" s="637"/>
      <c r="DU24" s="637"/>
      <c r="DV24" s="684"/>
      <c r="DW24" s="685">
        <v>55.1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1057244</v>
      </c>
      <c r="S25" s="587"/>
      <c r="T25" s="587"/>
      <c r="U25" s="587"/>
      <c r="V25" s="587"/>
      <c r="W25" s="587"/>
      <c r="X25" s="587"/>
      <c r="Y25" s="588"/>
      <c r="Z25" s="639">
        <v>13.9</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1374620</v>
      </c>
      <c r="CS25" s="605"/>
      <c r="CT25" s="605"/>
      <c r="CU25" s="605"/>
      <c r="CV25" s="605"/>
      <c r="CW25" s="605"/>
      <c r="CX25" s="605"/>
      <c r="CY25" s="606"/>
      <c r="CZ25" s="589">
        <v>18.7</v>
      </c>
      <c r="DA25" s="607"/>
      <c r="DB25" s="607"/>
      <c r="DC25" s="608"/>
      <c r="DD25" s="592">
        <v>1098964</v>
      </c>
      <c r="DE25" s="605"/>
      <c r="DF25" s="605"/>
      <c r="DG25" s="605"/>
      <c r="DH25" s="605"/>
      <c r="DI25" s="605"/>
      <c r="DJ25" s="605"/>
      <c r="DK25" s="606"/>
      <c r="DL25" s="592">
        <v>1098783</v>
      </c>
      <c r="DM25" s="605"/>
      <c r="DN25" s="605"/>
      <c r="DO25" s="605"/>
      <c r="DP25" s="605"/>
      <c r="DQ25" s="605"/>
      <c r="DR25" s="605"/>
      <c r="DS25" s="605"/>
      <c r="DT25" s="605"/>
      <c r="DU25" s="605"/>
      <c r="DV25" s="606"/>
      <c r="DW25" s="609">
        <v>26</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847842</v>
      </c>
      <c r="CS26" s="587"/>
      <c r="CT26" s="587"/>
      <c r="CU26" s="587"/>
      <c r="CV26" s="587"/>
      <c r="CW26" s="587"/>
      <c r="CX26" s="587"/>
      <c r="CY26" s="588"/>
      <c r="CZ26" s="589">
        <v>11.5</v>
      </c>
      <c r="DA26" s="607"/>
      <c r="DB26" s="607"/>
      <c r="DC26" s="608"/>
      <c r="DD26" s="592">
        <v>766742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388995</v>
      </c>
      <c r="S27" s="587"/>
      <c r="T27" s="587"/>
      <c r="U27" s="587"/>
      <c r="V27" s="587"/>
      <c r="W27" s="587"/>
      <c r="X27" s="587"/>
      <c r="Y27" s="588"/>
      <c r="Z27" s="639">
        <v>5.0999999999999996</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2309924</v>
      </c>
      <c r="BH27" s="587"/>
      <c r="BI27" s="587"/>
      <c r="BJ27" s="587"/>
      <c r="BK27" s="587"/>
      <c r="BL27" s="587"/>
      <c r="BM27" s="587"/>
      <c r="BN27" s="588"/>
      <c r="BO27" s="639">
        <v>100</v>
      </c>
      <c r="BP27" s="639"/>
      <c r="BQ27" s="639"/>
      <c r="BR27" s="639"/>
      <c r="BS27" s="592">
        <v>12730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938964</v>
      </c>
      <c r="CS27" s="605"/>
      <c r="CT27" s="605"/>
      <c r="CU27" s="605"/>
      <c r="CV27" s="605"/>
      <c r="CW27" s="605"/>
      <c r="CX27" s="605"/>
      <c r="CY27" s="606"/>
      <c r="CZ27" s="589">
        <v>12.8</v>
      </c>
      <c r="DA27" s="607"/>
      <c r="DB27" s="607"/>
      <c r="DC27" s="608"/>
      <c r="DD27" s="592">
        <v>325817</v>
      </c>
      <c r="DE27" s="605"/>
      <c r="DF27" s="605"/>
      <c r="DG27" s="605"/>
      <c r="DH27" s="605"/>
      <c r="DI27" s="605"/>
      <c r="DJ27" s="605"/>
      <c r="DK27" s="606"/>
      <c r="DL27" s="592">
        <v>325817</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21830</v>
      </c>
      <c r="S28" s="587"/>
      <c r="T28" s="587"/>
      <c r="U28" s="587"/>
      <c r="V28" s="587"/>
      <c r="W28" s="587"/>
      <c r="X28" s="587"/>
      <c r="Y28" s="588"/>
      <c r="Z28" s="639">
        <v>0.3</v>
      </c>
      <c r="AA28" s="639"/>
      <c r="AB28" s="639"/>
      <c r="AC28" s="639"/>
      <c r="AD28" s="640">
        <v>21830</v>
      </c>
      <c r="AE28" s="640"/>
      <c r="AF28" s="640"/>
      <c r="AG28" s="640"/>
      <c r="AH28" s="640"/>
      <c r="AI28" s="640"/>
      <c r="AJ28" s="640"/>
      <c r="AK28" s="640"/>
      <c r="AL28" s="609">
        <v>0.6</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932505</v>
      </c>
      <c r="CS28" s="587"/>
      <c r="CT28" s="587"/>
      <c r="CU28" s="587"/>
      <c r="CV28" s="587"/>
      <c r="CW28" s="587"/>
      <c r="CX28" s="587"/>
      <c r="CY28" s="588"/>
      <c r="CZ28" s="589">
        <v>12.7</v>
      </c>
      <c r="DA28" s="607"/>
      <c r="DB28" s="607"/>
      <c r="DC28" s="608"/>
      <c r="DD28" s="592">
        <v>902372</v>
      </c>
      <c r="DE28" s="587"/>
      <c r="DF28" s="587"/>
      <c r="DG28" s="587"/>
      <c r="DH28" s="587"/>
      <c r="DI28" s="587"/>
      <c r="DJ28" s="587"/>
      <c r="DK28" s="588"/>
      <c r="DL28" s="592">
        <v>902372</v>
      </c>
      <c r="DM28" s="587"/>
      <c r="DN28" s="587"/>
      <c r="DO28" s="587"/>
      <c r="DP28" s="587"/>
      <c r="DQ28" s="587"/>
      <c r="DR28" s="587"/>
      <c r="DS28" s="587"/>
      <c r="DT28" s="587"/>
      <c r="DU28" s="587"/>
      <c r="DV28" s="588"/>
      <c r="DW28" s="609">
        <v>21.4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1730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932444</v>
      </c>
      <c r="CS29" s="605"/>
      <c r="CT29" s="605"/>
      <c r="CU29" s="605"/>
      <c r="CV29" s="605"/>
      <c r="CW29" s="605"/>
      <c r="CX29" s="605"/>
      <c r="CY29" s="606"/>
      <c r="CZ29" s="589">
        <v>12.7</v>
      </c>
      <c r="DA29" s="607"/>
      <c r="DB29" s="607"/>
      <c r="DC29" s="608"/>
      <c r="DD29" s="592">
        <v>902311</v>
      </c>
      <c r="DE29" s="605"/>
      <c r="DF29" s="605"/>
      <c r="DG29" s="605"/>
      <c r="DH29" s="605"/>
      <c r="DI29" s="605"/>
      <c r="DJ29" s="605"/>
      <c r="DK29" s="606"/>
      <c r="DL29" s="592">
        <v>902311</v>
      </c>
      <c r="DM29" s="605"/>
      <c r="DN29" s="605"/>
      <c r="DO29" s="605"/>
      <c r="DP29" s="605"/>
      <c r="DQ29" s="605"/>
      <c r="DR29" s="605"/>
      <c r="DS29" s="605"/>
      <c r="DT29" s="605"/>
      <c r="DU29" s="605"/>
      <c r="DV29" s="606"/>
      <c r="DW29" s="609">
        <v>21.4</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13058</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98.7</v>
      </c>
      <c r="BH30" s="653"/>
      <c r="BI30" s="653"/>
      <c r="BJ30" s="653"/>
      <c r="BK30" s="653"/>
      <c r="BL30" s="653"/>
      <c r="BM30" s="654">
        <v>93.8</v>
      </c>
      <c r="BN30" s="653"/>
      <c r="BO30" s="653"/>
      <c r="BP30" s="653"/>
      <c r="BQ30" s="655"/>
      <c r="BR30" s="652">
        <v>98.6</v>
      </c>
      <c r="BS30" s="653"/>
      <c r="BT30" s="653"/>
      <c r="BU30" s="653"/>
      <c r="BV30" s="653"/>
      <c r="BW30" s="653"/>
      <c r="BX30" s="654">
        <v>93.5</v>
      </c>
      <c r="BY30" s="653"/>
      <c r="BZ30" s="653"/>
      <c r="CA30" s="653"/>
      <c r="CB30" s="655"/>
      <c r="CD30" s="658"/>
      <c r="CE30" s="659"/>
      <c r="CF30" s="623" t="s">
        <v>292</v>
      </c>
      <c r="CG30" s="620"/>
      <c r="CH30" s="620"/>
      <c r="CI30" s="620"/>
      <c r="CJ30" s="620"/>
      <c r="CK30" s="620"/>
      <c r="CL30" s="620"/>
      <c r="CM30" s="620"/>
      <c r="CN30" s="620"/>
      <c r="CO30" s="620"/>
      <c r="CP30" s="620"/>
      <c r="CQ30" s="621"/>
      <c r="CR30" s="586">
        <v>795325</v>
      </c>
      <c r="CS30" s="587"/>
      <c r="CT30" s="587"/>
      <c r="CU30" s="587"/>
      <c r="CV30" s="587"/>
      <c r="CW30" s="587"/>
      <c r="CX30" s="587"/>
      <c r="CY30" s="588"/>
      <c r="CZ30" s="589">
        <v>10.8</v>
      </c>
      <c r="DA30" s="607"/>
      <c r="DB30" s="607"/>
      <c r="DC30" s="608"/>
      <c r="DD30" s="592">
        <v>765549</v>
      </c>
      <c r="DE30" s="587"/>
      <c r="DF30" s="587"/>
      <c r="DG30" s="587"/>
      <c r="DH30" s="587"/>
      <c r="DI30" s="587"/>
      <c r="DJ30" s="587"/>
      <c r="DK30" s="588"/>
      <c r="DL30" s="592">
        <v>765549</v>
      </c>
      <c r="DM30" s="587"/>
      <c r="DN30" s="587"/>
      <c r="DO30" s="587"/>
      <c r="DP30" s="587"/>
      <c r="DQ30" s="587"/>
      <c r="DR30" s="587"/>
      <c r="DS30" s="587"/>
      <c r="DT30" s="587"/>
      <c r="DU30" s="587"/>
      <c r="DV30" s="588"/>
      <c r="DW30" s="609">
        <v>18.100000000000001</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326984</v>
      </c>
      <c r="S31" s="587"/>
      <c r="T31" s="587"/>
      <c r="U31" s="587"/>
      <c r="V31" s="587"/>
      <c r="W31" s="587"/>
      <c r="X31" s="587"/>
      <c r="Y31" s="588"/>
      <c r="Z31" s="639">
        <v>4.3</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98.6</v>
      </c>
      <c r="BH31" s="605"/>
      <c r="BI31" s="605"/>
      <c r="BJ31" s="605"/>
      <c r="BK31" s="605"/>
      <c r="BL31" s="605"/>
      <c r="BM31" s="641">
        <v>96</v>
      </c>
      <c r="BN31" s="651"/>
      <c r="BO31" s="651"/>
      <c r="BP31" s="651"/>
      <c r="BQ31" s="615"/>
      <c r="BR31" s="650">
        <v>98.8</v>
      </c>
      <c r="BS31" s="605"/>
      <c r="BT31" s="605"/>
      <c r="BU31" s="605"/>
      <c r="BV31" s="605"/>
      <c r="BW31" s="605"/>
      <c r="BX31" s="641">
        <v>96.1</v>
      </c>
      <c r="BY31" s="651"/>
      <c r="BZ31" s="651"/>
      <c r="CA31" s="651"/>
      <c r="CB31" s="615"/>
      <c r="CD31" s="658"/>
      <c r="CE31" s="659"/>
      <c r="CF31" s="623" t="s">
        <v>296</v>
      </c>
      <c r="CG31" s="620"/>
      <c r="CH31" s="620"/>
      <c r="CI31" s="620"/>
      <c r="CJ31" s="620"/>
      <c r="CK31" s="620"/>
      <c r="CL31" s="620"/>
      <c r="CM31" s="620"/>
      <c r="CN31" s="620"/>
      <c r="CO31" s="620"/>
      <c r="CP31" s="620"/>
      <c r="CQ31" s="621"/>
      <c r="CR31" s="586">
        <v>137119</v>
      </c>
      <c r="CS31" s="605"/>
      <c r="CT31" s="605"/>
      <c r="CU31" s="605"/>
      <c r="CV31" s="605"/>
      <c r="CW31" s="605"/>
      <c r="CX31" s="605"/>
      <c r="CY31" s="606"/>
      <c r="CZ31" s="589">
        <v>1.9</v>
      </c>
      <c r="DA31" s="607"/>
      <c r="DB31" s="607"/>
      <c r="DC31" s="608"/>
      <c r="DD31" s="592">
        <v>136762</v>
      </c>
      <c r="DE31" s="605"/>
      <c r="DF31" s="605"/>
      <c r="DG31" s="605"/>
      <c r="DH31" s="605"/>
      <c r="DI31" s="605"/>
      <c r="DJ31" s="605"/>
      <c r="DK31" s="606"/>
      <c r="DL31" s="592">
        <v>136762</v>
      </c>
      <c r="DM31" s="605"/>
      <c r="DN31" s="605"/>
      <c r="DO31" s="605"/>
      <c r="DP31" s="605"/>
      <c r="DQ31" s="605"/>
      <c r="DR31" s="605"/>
      <c r="DS31" s="605"/>
      <c r="DT31" s="605"/>
      <c r="DU31" s="605"/>
      <c r="DV31" s="606"/>
      <c r="DW31" s="609">
        <v>3.2</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92586</v>
      </c>
      <c r="S32" s="587"/>
      <c r="T32" s="587"/>
      <c r="U32" s="587"/>
      <c r="V32" s="587"/>
      <c r="W32" s="587"/>
      <c r="X32" s="587"/>
      <c r="Y32" s="588"/>
      <c r="Z32" s="639">
        <v>1.2</v>
      </c>
      <c r="AA32" s="639"/>
      <c r="AB32" s="639"/>
      <c r="AC32" s="639"/>
      <c r="AD32" s="640">
        <v>1822</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98.7</v>
      </c>
      <c r="BH32" s="571"/>
      <c r="BI32" s="571"/>
      <c r="BJ32" s="571"/>
      <c r="BK32" s="571"/>
      <c r="BL32" s="571"/>
      <c r="BM32" s="634">
        <v>91.9</v>
      </c>
      <c r="BN32" s="571"/>
      <c r="BO32" s="571"/>
      <c r="BP32" s="571"/>
      <c r="BQ32" s="628"/>
      <c r="BR32" s="649">
        <v>98.3</v>
      </c>
      <c r="BS32" s="571"/>
      <c r="BT32" s="571"/>
      <c r="BU32" s="571"/>
      <c r="BV32" s="571"/>
      <c r="BW32" s="571"/>
      <c r="BX32" s="634">
        <v>91.3</v>
      </c>
      <c r="BY32" s="571"/>
      <c r="BZ32" s="571"/>
      <c r="CA32" s="571"/>
      <c r="CB32" s="628"/>
      <c r="CD32" s="660"/>
      <c r="CE32" s="661"/>
      <c r="CF32" s="623" t="s">
        <v>299</v>
      </c>
      <c r="CG32" s="620"/>
      <c r="CH32" s="620"/>
      <c r="CI32" s="620"/>
      <c r="CJ32" s="620"/>
      <c r="CK32" s="620"/>
      <c r="CL32" s="620"/>
      <c r="CM32" s="620"/>
      <c r="CN32" s="620"/>
      <c r="CO32" s="620"/>
      <c r="CP32" s="620"/>
      <c r="CQ32" s="621"/>
      <c r="CR32" s="586">
        <v>61</v>
      </c>
      <c r="CS32" s="587"/>
      <c r="CT32" s="587"/>
      <c r="CU32" s="587"/>
      <c r="CV32" s="587"/>
      <c r="CW32" s="587"/>
      <c r="CX32" s="587"/>
      <c r="CY32" s="588"/>
      <c r="CZ32" s="589">
        <v>0</v>
      </c>
      <c r="DA32" s="607"/>
      <c r="DB32" s="607"/>
      <c r="DC32" s="608"/>
      <c r="DD32" s="592">
        <v>61</v>
      </c>
      <c r="DE32" s="587"/>
      <c r="DF32" s="587"/>
      <c r="DG32" s="587"/>
      <c r="DH32" s="587"/>
      <c r="DI32" s="587"/>
      <c r="DJ32" s="587"/>
      <c r="DK32" s="588"/>
      <c r="DL32" s="592">
        <v>61</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1140215</v>
      </c>
      <c r="S33" s="587"/>
      <c r="T33" s="587"/>
      <c r="U33" s="587"/>
      <c r="V33" s="587"/>
      <c r="W33" s="587"/>
      <c r="X33" s="587"/>
      <c r="Y33" s="588"/>
      <c r="Z33" s="639">
        <v>15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2968468</v>
      </c>
      <c r="CS33" s="605"/>
      <c r="CT33" s="605"/>
      <c r="CU33" s="605"/>
      <c r="CV33" s="605"/>
      <c r="CW33" s="605"/>
      <c r="CX33" s="605"/>
      <c r="CY33" s="606"/>
      <c r="CZ33" s="589">
        <v>40.4</v>
      </c>
      <c r="DA33" s="607"/>
      <c r="DB33" s="607"/>
      <c r="DC33" s="608"/>
      <c r="DD33" s="592">
        <v>2659473</v>
      </c>
      <c r="DE33" s="605"/>
      <c r="DF33" s="605"/>
      <c r="DG33" s="605"/>
      <c r="DH33" s="605"/>
      <c r="DI33" s="605"/>
      <c r="DJ33" s="605"/>
      <c r="DK33" s="606"/>
      <c r="DL33" s="592">
        <v>2078818</v>
      </c>
      <c r="DM33" s="605"/>
      <c r="DN33" s="605"/>
      <c r="DO33" s="605"/>
      <c r="DP33" s="605"/>
      <c r="DQ33" s="605"/>
      <c r="DR33" s="605"/>
      <c r="DS33" s="605"/>
      <c r="DT33" s="605"/>
      <c r="DU33" s="605"/>
      <c r="DV33" s="606"/>
      <c r="DW33" s="609">
        <v>49.2</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1327571</v>
      </c>
      <c r="CS34" s="587"/>
      <c r="CT34" s="587"/>
      <c r="CU34" s="587"/>
      <c r="CV34" s="587"/>
      <c r="CW34" s="587"/>
      <c r="CX34" s="587"/>
      <c r="CY34" s="588"/>
      <c r="CZ34" s="589">
        <v>18.100000000000001</v>
      </c>
      <c r="DA34" s="607"/>
      <c r="DB34" s="607"/>
      <c r="DC34" s="608"/>
      <c r="DD34" s="592">
        <v>1141677</v>
      </c>
      <c r="DE34" s="587"/>
      <c r="DF34" s="587"/>
      <c r="DG34" s="587"/>
      <c r="DH34" s="587"/>
      <c r="DI34" s="587"/>
      <c r="DJ34" s="587"/>
      <c r="DK34" s="588"/>
      <c r="DL34" s="592">
        <v>1004115</v>
      </c>
      <c r="DM34" s="587"/>
      <c r="DN34" s="587"/>
      <c r="DO34" s="587"/>
      <c r="DP34" s="587"/>
      <c r="DQ34" s="587"/>
      <c r="DR34" s="587"/>
      <c r="DS34" s="587"/>
      <c r="DT34" s="587"/>
      <c r="DU34" s="587"/>
      <c r="DV34" s="588"/>
      <c r="DW34" s="609">
        <v>23.8</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368315</v>
      </c>
      <c r="S35" s="587"/>
      <c r="T35" s="587"/>
      <c r="U35" s="587"/>
      <c r="V35" s="587"/>
      <c r="W35" s="587"/>
      <c r="X35" s="587"/>
      <c r="Y35" s="588"/>
      <c r="Z35" s="639">
        <v>4.8</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1059143</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-122757</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62938</v>
      </c>
      <c r="CS35" s="605"/>
      <c r="CT35" s="605"/>
      <c r="CU35" s="605"/>
      <c r="CV35" s="605"/>
      <c r="CW35" s="605"/>
      <c r="CX35" s="605"/>
      <c r="CY35" s="606"/>
      <c r="CZ35" s="589">
        <v>0.9</v>
      </c>
      <c r="DA35" s="607"/>
      <c r="DB35" s="607"/>
      <c r="DC35" s="608"/>
      <c r="DD35" s="592">
        <v>61906</v>
      </c>
      <c r="DE35" s="605"/>
      <c r="DF35" s="605"/>
      <c r="DG35" s="605"/>
      <c r="DH35" s="605"/>
      <c r="DI35" s="605"/>
      <c r="DJ35" s="605"/>
      <c r="DK35" s="606"/>
      <c r="DL35" s="592">
        <v>61906</v>
      </c>
      <c r="DM35" s="605"/>
      <c r="DN35" s="605"/>
      <c r="DO35" s="605"/>
      <c r="DP35" s="605"/>
      <c r="DQ35" s="605"/>
      <c r="DR35" s="605"/>
      <c r="DS35" s="605"/>
      <c r="DT35" s="605"/>
      <c r="DU35" s="605"/>
      <c r="DV35" s="606"/>
      <c r="DW35" s="609">
        <v>1.5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7597965</v>
      </c>
      <c r="S36" s="627"/>
      <c r="T36" s="627"/>
      <c r="U36" s="627"/>
      <c r="V36" s="627"/>
      <c r="W36" s="627"/>
      <c r="X36" s="627"/>
      <c r="Y36" s="630"/>
      <c r="Z36" s="631">
        <v>100</v>
      </c>
      <c r="AA36" s="631"/>
      <c r="AB36" s="631"/>
      <c r="AC36" s="631"/>
      <c r="AD36" s="632">
        <v>3854063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429917</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-158050</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175112</v>
      </c>
      <c r="CS36" s="587"/>
      <c r="CT36" s="587"/>
      <c r="CU36" s="587"/>
      <c r="CV36" s="587"/>
      <c r="CW36" s="587"/>
      <c r="CX36" s="587"/>
      <c r="CY36" s="588"/>
      <c r="CZ36" s="589">
        <v>2.4</v>
      </c>
      <c r="DA36" s="607"/>
      <c r="DB36" s="607"/>
      <c r="DC36" s="608"/>
      <c r="DD36" s="592">
        <v>164318</v>
      </c>
      <c r="DE36" s="587"/>
      <c r="DF36" s="587"/>
      <c r="DG36" s="587"/>
      <c r="DH36" s="587"/>
      <c r="DI36" s="587"/>
      <c r="DJ36" s="587"/>
      <c r="DK36" s="588"/>
      <c r="DL36" s="592">
        <v>140854</v>
      </c>
      <c r="DM36" s="587"/>
      <c r="DN36" s="587"/>
      <c r="DO36" s="587"/>
      <c r="DP36" s="587"/>
      <c r="DQ36" s="587"/>
      <c r="DR36" s="587"/>
      <c r="DS36" s="587"/>
      <c r="DT36" s="587"/>
      <c r="DU36" s="587"/>
      <c r="DV36" s="588"/>
      <c r="DW36" s="609">
        <v>3.3</v>
      </c>
      <c r="DX36" s="610"/>
      <c r="DY36" s="610"/>
      <c r="DZ36" s="610"/>
      <c r="EA36" s="610"/>
      <c r="EB36" s="610"/>
      <c r="EC36" s="611"/>
    </row>
    <row r="37" spans="2:133" ht="11.25" customHeight="1">
      <c r="AQ37" s="612" t="s">
        <v>314</v>
      </c>
      <c r="AR37" s="613"/>
      <c r="AS37" s="613"/>
      <c r="AT37" s="613"/>
      <c r="AU37" s="613"/>
      <c r="AV37" s="613"/>
      <c r="AW37" s="613"/>
      <c r="AX37" s="613"/>
      <c r="AY37" s="614"/>
      <c r="AZ37" s="586">
        <v>28362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2746</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1934</v>
      </c>
      <c r="CS37" s="605"/>
      <c r="CT37" s="605"/>
      <c r="CU37" s="605"/>
      <c r="CV37" s="605"/>
      <c r="CW37" s="605"/>
      <c r="CX37" s="605"/>
      <c r="CY37" s="606"/>
      <c r="CZ37" s="589">
        <v>0</v>
      </c>
      <c r="DA37" s="607"/>
      <c r="DB37" s="607"/>
      <c r="DC37" s="608"/>
      <c r="DD37" s="592">
        <v>1934</v>
      </c>
      <c r="DE37" s="605"/>
      <c r="DF37" s="605"/>
      <c r="DG37" s="605"/>
      <c r="DH37" s="605"/>
      <c r="DI37" s="605"/>
      <c r="DJ37" s="605"/>
      <c r="DK37" s="606"/>
      <c r="DL37" s="592">
        <v>1934</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317</v>
      </c>
      <c r="AR38" s="613"/>
      <c r="AS38" s="613"/>
      <c r="AT38" s="613"/>
      <c r="AU38" s="613"/>
      <c r="AV38" s="613"/>
      <c r="AW38" s="613"/>
      <c r="AX38" s="613"/>
      <c r="AY38" s="614"/>
      <c r="AZ38" s="586">
        <v>302</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4816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1030479</v>
      </c>
      <c r="CS38" s="587"/>
      <c r="CT38" s="587"/>
      <c r="CU38" s="587"/>
      <c r="CV38" s="587"/>
      <c r="CW38" s="587"/>
      <c r="CX38" s="587"/>
      <c r="CY38" s="588"/>
      <c r="CZ38" s="589">
        <v>14</v>
      </c>
      <c r="DA38" s="607"/>
      <c r="DB38" s="607"/>
      <c r="DC38" s="608"/>
      <c r="DD38" s="592">
        <v>921706</v>
      </c>
      <c r="DE38" s="587"/>
      <c r="DF38" s="587"/>
      <c r="DG38" s="587"/>
      <c r="DH38" s="587"/>
      <c r="DI38" s="587"/>
      <c r="DJ38" s="587"/>
      <c r="DK38" s="588"/>
      <c r="DL38" s="592">
        <v>871943</v>
      </c>
      <c r="DM38" s="587"/>
      <c r="DN38" s="587"/>
      <c r="DO38" s="587"/>
      <c r="DP38" s="587"/>
      <c r="DQ38" s="587"/>
      <c r="DR38" s="587"/>
      <c r="DS38" s="587"/>
      <c r="DT38" s="587"/>
      <c r="DU38" s="587"/>
      <c r="DV38" s="588"/>
      <c r="DW38" s="609">
        <v>20.7</v>
      </c>
      <c r="DX38" s="610"/>
      <c r="DY38" s="610"/>
      <c r="DZ38" s="610"/>
      <c r="EA38" s="610"/>
      <c r="EB38" s="610"/>
      <c r="EC38" s="611"/>
    </row>
    <row r="39" spans="2:133" ht="11.25" customHeight="1">
      <c r="AQ39" s="612" t="s">
        <v>320</v>
      </c>
      <c r="AR39" s="613"/>
      <c r="AS39" s="613"/>
      <c r="AT39" s="613"/>
      <c r="AU39" s="613"/>
      <c r="AV39" s="613"/>
      <c r="AW39" s="613"/>
      <c r="AX39" s="613"/>
      <c r="AY39" s="614"/>
      <c r="AZ39" s="586" t="s">
        <v>321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82</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372368</v>
      </c>
      <c r="CS39" s="605"/>
      <c r="CT39" s="605"/>
      <c r="CU39" s="605"/>
      <c r="CV39" s="605"/>
      <c r="CW39" s="605"/>
      <c r="CX39" s="605"/>
      <c r="CY39" s="606"/>
      <c r="CZ39" s="589">
        <v>5.0999999999999996</v>
      </c>
      <c r="DA39" s="607"/>
      <c r="DB39" s="607"/>
      <c r="DC39" s="608"/>
      <c r="DD39" s="592">
        <v>369866</v>
      </c>
      <c r="DE39" s="605"/>
      <c r="DF39" s="605"/>
      <c r="DG39" s="605"/>
      <c r="DH39" s="605"/>
      <c r="DI39" s="605"/>
      <c r="DJ39" s="605"/>
      <c r="DK39" s="606"/>
      <c r="DL39" s="592" t="s">
        <v>321</v>
      </c>
      <c r="DM39" s="605"/>
      <c r="DN39" s="605"/>
      <c r="DO39" s="605"/>
      <c r="DP39" s="605"/>
      <c r="DQ39" s="605"/>
      <c r="DR39" s="605"/>
      <c r="DS39" s="605"/>
      <c r="DT39" s="605"/>
      <c r="DU39" s="605"/>
      <c r="DV39" s="606"/>
      <c r="DW39" s="609" t="s">
        <v>321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174285</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111</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t="s">
        <v>321</v>
      </c>
      <c r="CS40" s="587"/>
      <c r="CT40" s="587"/>
      <c r="CU40" s="587"/>
      <c r="CV40" s="587"/>
      <c r="CW40" s="587"/>
      <c r="CX40" s="587"/>
      <c r="CY40" s="588"/>
      <c r="CZ40" s="589" t="s">
        <v>321</v>
      </c>
      <c r="DA40" s="607"/>
      <c r="DB40" s="607"/>
      <c r="DC40" s="608"/>
      <c r="DD40" s="592" t="s">
        <v>321</v>
      </c>
      <c r="DE40" s="587"/>
      <c r="DF40" s="587"/>
      <c r="DG40" s="587"/>
      <c r="DH40" s="587"/>
      <c r="DI40" s="587"/>
      <c r="DJ40" s="587"/>
      <c r="DK40" s="588"/>
      <c r="DL40" s="592" t="s">
        <v>321</v>
      </c>
      <c r="DM40" s="587"/>
      <c r="DN40" s="587"/>
      <c r="DO40" s="587"/>
      <c r="DP40" s="587"/>
      <c r="DQ40" s="587"/>
      <c r="DR40" s="587"/>
      <c r="DS40" s="587"/>
      <c r="DT40" s="587"/>
      <c r="DU40" s="587"/>
      <c r="DV40" s="588"/>
      <c r="DW40" s="609" t="s">
        <v>321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426277</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282</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1134971</v>
      </c>
      <c r="CS42" s="587"/>
      <c r="CT42" s="587"/>
      <c r="CU42" s="587"/>
      <c r="CV42" s="587"/>
      <c r="CW42" s="587"/>
      <c r="CX42" s="587"/>
      <c r="CY42" s="588"/>
      <c r="CZ42" s="589">
        <v>15.4</v>
      </c>
      <c r="DA42" s="590"/>
      <c r="DB42" s="590"/>
      <c r="DC42" s="591"/>
      <c r="DD42" s="592">
        <v>262699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12955</v>
      </c>
      <c r="CS43" s="605"/>
      <c r="CT43" s="605"/>
      <c r="CU43" s="605"/>
      <c r="CV43" s="605"/>
      <c r="CW43" s="605"/>
      <c r="CX43" s="605"/>
      <c r="CY43" s="606"/>
      <c r="CZ43" s="589">
        <v>0.2</v>
      </c>
      <c r="DA43" s="607"/>
      <c r="DB43" s="607"/>
      <c r="DC43" s="608"/>
      <c r="DD43" s="592">
        <v>12955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1128469</v>
      </c>
      <c r="CS44" s="587"/>
      <c r="CT44" s="587"/>
      <c r="CU44" s="587"/>
      <c r="CV44" s="587"/>
      <c r="CW44" s="587"/>
      <c r="CX44" s="587"/>
      <c r="CY44" s="588"/>
      <c r="CZ44" s="589">
        <v>15.4</v>
      </c>
      <c r="DA44" s="590"/>
      <c r="DB44" s="590"/>
      <c r="DC44" s="591"/>
      <c r="DD44" s="592">
        <v>256197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686653</v>
      </c>
      <c r="CS45" s="605"/>
      <c r="CT45" s="605"/>
      <c r="CU45" s="605"/>
      <c r="CV45" s="605"/>
      <c r="CW45" s="605"/>
      <c r="CX45" s="605"/>
      <c r="CY45" s="606"/>
      <c r="CZ45" s="589">
        <v>9.3000000000000007</v>
      </c>
      <c r="DA45" s="607"/>
      <c r="DB45" s="607"/>
      <c r="DC45" s="608"/>
      <c r="DD45" s="592">
        <v>4901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441816</v>
      </c>
      <c r="CS46" s="587"/>
      <c r="CT46" s="587"/>
      <c r="CU46" s="587"/>
      <c r="CV46" s="587"/>
      <c r="CW46" s="587"/>
      <c r="CX46" s="587"/>
      <c r="CY46" s="588"/>
      <c r="CZ46" s="589">
        <v>6</v>
      </c>
      <c r="DA46" s="590"/>
      <c r="DB46" s="590"/>
      <c r="DC46" s="591"/>
      <c r="DD46" s="592">
        <v>251296</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6502</v>
      </c>
      <c r="CS47" s="605"/>
      <c r="CT47" s="605"/>
      <c r="CU47" s="605"/>
      <c r="CV47" s="605"/>
      <c r="CW47" s="605"/>
      <c r="CX47" s="605"/>
      <c r="CY47" s="606"/>
      <c r="CZ47" s="589">
        <v>0.1</v>
      </c>
      <c r="DA47" s="607"/>
      <c r="DB47" s="607"/>
      <c r="DC47" s="608"/>
      <c r="DD47" s="592">
        <v>6502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321</v>
      </c>
      <c r="CS48" s="587"/>
      <c r="CT48" s="587"/>
      <c r="CU48" s="587"/>
      <c r="CV48" s="587"/>
      <c r="CW48" s="587"/>
      <c r="CX48" s="587"/>
      <c r="CY48" s="588"/>
      <c r="CZ48" s="589" t="s">
        <v>321</v>
      </c>
      <c r="DA48" s="590"/>
      <c r="DB48" s="590"/>
      <c r="DC48" s="591"/>
      <c r="DD48" s="592" t="s">
        <v>321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7349528</v>
      </c>
      <c r="CS49" s="571"/>
      <c r="CT49" s="571"/>
      <c r="CU49" s="571"/>
      <c r="CV49" s="571"/>
      <c r="CW49" s="571"/>
      <c r="CX49" s="571"/>
      <c r="CY49" s="572"/>
      <c r="CZ49" s="573">
        <v>100</v>
      </c>
      <c r="DA49" s="574"/>
      <c r="DB49" s="574"/>
      <c r="DC49" s="575"/>
      <c r="DD49" s="576">
        <v>5249325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7563</v>
      </c>
      <c r="R7" s="1099"/>
      <c r="S7" s="1099"/>
      <c r="T7" s="1099"/>
      <c r="U7" s="1099"/>
      <c r="V7" s="1099">
        <v>7316</v>
      </c>
      <c r="W7" s="1099"/>
      <c r="X7" s="1099"/>
      <c r="Y7" s="1099"/>
      <c r="Z7" s="1099"/>
      <c r="AA7" s="1099">
        <v>248</v>
      </c>
      <c r="AB7" s="1099"/>
      <c r="AC7" s="1099"/>
      <c r="AD7" s="1099"/>
      <c r="AE7" s="1100"/>
      <c r="AF7" s="1101">
        <v>248</v>
      </c>
      <c r="AG7" s="1102"/>
      <c r="AH7" s="1102"/>
      <c r="AI7" s="1102"/>
      <c r="AJ7" s="1103"/>
      <c r="AK7" s="1085">
        <v>6</v>
      </c>
      <c r="AL7" s="1086"/>
      <c r="AM7" s="1086"/>
      <c r="AN7" s="1086"/>
      <c r="AO7" s="1086"/>
      <c r="AP7" s="1086">
        <v>9030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56</v>
      </c>
      <c r="R8" s="1038"/>
      <c r="S8" s="1038"/>
      <c r="T8" s="1038"/>
      <c r="U8" s="1038"/>
      <c r="V8" s="1038">
        <v>55</v>
      </c>
      <c r="W8" s="1038"/>
      <c r="X8" s="1038"/>
      <c r="Y8" s="1038"/>
      <c r="Z8" s="1038"/>
      <c r="AA8" s="1038">
        <v>1</v>
      </c>
      <c r="AB8" s="1038"/>
      <c r="AC8" s="1038"/>
      <c r="AD8" s="1038"/>
      <c r="AE8" s="1039"/>
      <c r="AF8" s="1013">
        <v>1</v>
      </c>
      <c r="AG8" s="1014"/>
      <c r="AH8" s="1014"/>
      <c r="AI8" s="1014"/>
      <c r="AJ8" s="1015"/>
      <c r="AK8" s="1080" t="s">
        <v>536</v>
      </c>
      <c r="AL8" s="1081"/>
      <c r="AM8" s="1081"/>
      <c r="AN8" s="1081"/>
      <c r="AO8" s="1081"/>
      <c r="AP8" s="1081" t="s">
        <v>536</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2">
        <v>7598</v>
      </c>
      <c r="R23" s="1063"/>
      <c r="S23" s="1063"/>
      <c r="T23" s="1063"/>
      <c r="U23" s="1063"/>
      <c r="V23" s="1063">
        <v>7350</v>
      </c>
      <c r="W23" s="1063"/>
      <c r="X23" s="1063"/>
      <c r="Y23" s="1063"/>
      <c r="Z23" s="1063"/>
      <c r="AA23" s="1063">
        <v>248</v>
      </c>
      <c r="AB23" s="1063"/>
      <c r="AC23" s="1063"/>
      <c r="AD23" s="1063"/>
      <c r="AE23" s="1064"/>
      <c r="AF23" s="1065">
        <v>248</v>
      </c>
      <c r="AG23" s="1063"/>
      <c r="AH23" s="1063"/>
      <c r="AI23" s="1063"/>
      <c r="AJ23" s="1066"/>
      <c r="AK23" s="1067"/>
      <c r="AL23" s="1068"/>
      <c r="AM23" s="1068"/>
      <c r="AN23" s="1068"/>
      <c r="AO23" s="1068"/>
      <c r="AP23" s="1063">
        <v>9030</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380</v>
      </c>
      <c r="C28" s="1045"/>
      <c r="D28" s="1045"/>
      <c r="E28" s="1045"/>
      <c r="F28" s="1045"/>
      <c r="G28" s="1045"/>
      <c r="H28" s="1045"/>
      <c r="I28" s="1045"/>
      <c r="J28" s="1045"/>
      <c r="K28" s="1045"/>
      <c r="L28" s="1045"/>
      <c r="M28" s="1045"/>
      <c r="N28" s="1045"/>
      <c r="O28" s="1045"/>
      <c r="P28" s="1046"/>
      <c r="Q28" s="1047">
        <v>1931</v>
      </c>
      <c r="R28" s="1048"/>
      <c r="S28" s="1048"/>
      <c r="T28" s="1048"/>
      <c r="U28" s="1048"/>
      <c r="V28" s="1048">
        <v>2054</v>
      </c>
      <c r="W28" s="1048"/>
      <c r="X28" s="1048"/>
      <c r="Y28" s="1048"/>
      <c r="Z28" s="1048"/>
      <c r="AA28" s="1048">
        <v>-123</v>
      </c>
      <c r="AB28" s="1048"/>
      <c r="AC28" s="1048"/>
      <c r="AD28" s="1048"/>
      <c r="AE28" s="1049"/>
      <c r="AF28" s="1050">
        <v>-123</v>
      </c>
      <c r="AG28" s="1048"/>
      <c r="AH28" s="1048"/>
      <c r="AI28" s="1048"/>
      <c r="AJ28" s="1051"/>
      <c r="AK28" s="1052">
        <v>141</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381</v>
      </c>
      <c r="C29" s="1032"/>
      <c r="D29" s="1032"/>
      <c r="E29" s="1032"/>
      <c r="F29" s="1032"/>
      <c r="G29" s="1032"/>
      <c r="H29" s="1032"/>
      <c r="I29" s="1032"/>
      <c r="J29" s="1032"/>
      <c r="K29" s="1032"/>
      <c r="L29" s="1032"/>
      <c r="M29" s="1032"/>
      <c r="N29" s="1032"/>
      <c r="O29" s="1032"/>
      <c r="P29" s="1033"/>
      <c r="Q29" s="1037">
        <v>1253</v>
      </c>
      <c r="R29" s="1038"/>
      <c r="S29" s="1038"/>
      <c r="T29" s="1038"/>
      <c r="U29" s="1038"/>
      <c r="V29" s="1038">
        <v>1224</v>
      </c>
      <c r="W29" s="1038"/>
      <c r="X29" s="1038"/>
      <c r="Y29" s="1038"/>
      <c r="Z29" s="1038"/>
      <c r="AA29" s="1038">
        <v>29</v>
      </c>
      <c r="AB29" s="1038"/>
      <c r="AC29" s="1038"/>
      <c r="AD29" s="1038"/>
      <c r="AE29" s="1039"/>
      <c r="AF29" s="1013">
        <v>29</v>
      </c>
      <c r="AG29" s="1014"/>
      <c r="AH29" s="1014"/>
      <c r="AI29" s="1014"/>
      <c r="AJ29" s="1015"/>
      <c r="AK29" s="974">
        <v>190</v>
      </c>
      <c r="AL29" s="965"/>
      <c r="AM29" s="965"/>
      <c r="AN29" s="965"/>
      <c r="AO29" s="965"/>
      <c r="AP29" s="965" t="s">
        <v>536</v>
      </c>
      <c r="AQ29" s="965"/>
      <c r="AR29" s="965"/>
      <c r="AS29" s="965"/>
      <c r="AT29" s="965"/>
      <c r="AU29" s="965" t="s">
        <v>536</v>
      </c>
      <c r="AV29" s="965"/>
      <c r="AW29" s="965"/>
      <c r="AX29" s="965"/>
      <c r="AY29" s="965"/>
      <c r="AZ29" s="1036" t="s">
        <v>536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382</v>
      </c>
      <c r="C30" s="1032"/>
      <c r="D30" s="1032"/>
      <c r="E30" s="1032"/>
      <c r="F30" s="1032"/>
      <c r="G30" s="1032"/>
      <c r="H30" s="1032"/>
      <c r="I30" s="1032"/>
      <c r="J30" s="1032"/>
      <c r="K30" s="1032"/>
      <c r="L30" s="1032"/>
      <c r="M30" s="1032"/>
      <c r="N30" s="1032"/>
      <c r="O30" s="1032"/>
      <c r="P30" s="1033"/>
      <c r="Q30" s="1037">
        <v>383</v>
      </c>
      <c r="R30" s="1038"/>
      <c r="S30" s="1038"/>
      <c r="T30" s="1038"/>
      <c r="U30" s="1038"/>
      <c r="V30" s="1038">
        <v>374</v>
      </c>
      <c r="W30" s="1038"/>
      <c r="X30" s="1038"/>
      <c r="Y30" s="1038"/>
      <c r="Z30" s="1038"/>
      <c r="AA30" s="1038">
        <v>9</v>
      </c>
      <c r="AB30" s="1038"/>
      <c r="AC30" s="1038"/>
      <c r="AD30" s="1038"/>
      <c r="AE30" s="1039"/>
      <c r="AF30" s="1013">
        <v>9</v>
      </c>
      <c r="AG30" s="1014"/>
      <c r="AH30" s="1014"/>
      <c r="AI30" s="1014"/>
      <c r="AJ30" s="1015"/>
      <c r="AK30" s="974">
        <v>227</v>
      </c>
      <c r="AL30" s="965"/>
      <c r="AM30" s="965"/>
      <c r="AN30" s="965"/>
      <c r="AO30" s="965"/>
      <c r="AP30" s="965" t="s">
        <v>536</v>
      </c>
      <c r="AQ30" s="965"/>
      <c r="AR30" s="965"/>
      <c r="AS30" s="965"/>
      <c r="AT30" s="965"/>
      <c r="AU30" s="965" t="s">
        <v>536</v>
      </c>
      <c r="AV30" s="965"/>
      <c r="AW30" s="965"/>
      <c r="AX30" s="965"/>
      <c r="AY30" s="965"/>
      <c r="AZ30" s="1036" t="s">
        <v>536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383</v>
      </c>
      <c r="C31" s="1032"/>
      <c r="D31" s="1032"/>
      <c r="E31" s="1032"/>
      <c r="F31" s="1032"/>
      <c r="G31" s="1032"/>
      <c r="H31" s="1032"/>
      <c r="I31" s="1032"/>
      <c r="J31" s="1032"/>
      <c r="K31" s="1032"/>
      <c r="L31" s="1032"/>
      <c r="M31" s="1032"/>
      <c r="N31" s="1032"/>
      <c r="O31" s="1032"/>
      <c r="P31" s="1033"/>
      <c r="Q31" s="1037">
        <v>331</v>
      </c>
      <c r="R31" s="1038"/>
      <c r="S31" s="1038"/>
      <c r="T31" s="1038"/>
      <c r="U31" s="1038"/>
      <c r="V31" s="1038">
        <v>318</v>
      </c>
      <c r="W31" s="1038"/>
      <c r="X31" s="1038"/>
      <c r="Y31" s="1038"/>
      <c r="Z31" s="1038"/>
      <c r="AA31" s="1038">
        <v>13</v>
      </c>
      <c r="AB31" s="1038"/>
      <c r="AC31" s="1038"/>
      <c r="AD31" s="1038"/>
      <c r="AE31" s="1039"/>
      <c r="AF31" s="1013">
        <v>212</v>
      </c>
      <c r="AG31" s="1014"/>
      <c r="AH31" s="1014"/>
      <c r="AI31" s="1014"/>
      <c r="AJ31" s="1015"/>
      <c r="AK31" s="974">
        <v>0</v>
      </c>
      <c r="AL31" s="965"/>
      <c r="AM31" s="965"/>
      <c r="AN31" s="965"/>
      <c r="AO31" s="965"/>
      <c r="AP31" s="965">
        <v>313</v>
      </c>
      <c r="AQ31" s="965"/>
      <c r="AR31" s="965"/>
      <c r="AS31" s="965"/>
      <c r="AT31" s="965"/>
      <c r="AU31" s="965">
        <v>0</v>
      </c>
      <c r="AV31" s="965"/>
      <c r="AW31" s="965"/>
      <c r="AX31" s="965"/>
      <c r="AY31" s="965"/>
      <c r="AZ31" s="1036" t="s">
        <v>536</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385</v>
      </c>
      <c r="C32" s="1032"/>
      <c r="D32" s="1032"/>
      <c r="E32" s="1032"/>
      <c r="F32" s="1032"/>
      <c r="G32" s="1032"/>
      <c r="H32" s="1032"/>
      <c r="I32" s="1032"/>
      <c r="J32" s="1032"/>
      <c r="K32" s="1032"/>
      <c r="L32" s="1032"/>
      <c r="M32" s="1032"/>
      <c r="N32" s="1032"/>
      <c r="O32" s="1032"/>
      <c r="P32" s="1033"/>
      <c r="Q32" s="1037">
        <v>1070</v>
      </c>
      <c r="R32" s="1038"/>
      <c r="S32" s="1038"/>
      <c r="T32" s="1038"/>
      <c r="U32" s="1038"/>
      <c r="V32" s="1038">
        <v>1099</v>
      </c>
      <c r="W32" s="1038"/>
      <c r="X32" s="1038"/>
      <c r="Y32" s="1038"/>
      <c r="Z32" s="1038"/>
      <c r="AA32" s="1038">
        <v>-30</v>
      </c>
      <c r="AB32" s="1038"/>
      <c r="AC32" s="1038"/>
      <c r="AD32" s="1038"/>
      <c r="AE32" s="1039"/>
      <c r="AF32" s="1013" t="s">
        <v>112</v>
      </c>
      <c r="AG32" s="1014"/>
      <c r="AH32" s="1014"/>
      <c r="AI32" s="1014"/>
      <c r="AJ32" s="1015"/>
      <c r="AK32" s="974">
        <v>430</v>
      </c>
      <c r="AL32" s="965"/>
      <c r="AM32" s="965"/>
      <c r="AN32" s="965"/>
      <c r="AO32" s="965"/>
      <c r="AP32" s="965">
        <v>8701</v>
      </c>
      <c r="AQ32" s="965"/>
      <c r="AR32" s="965"/>
      <c r="AS32" s="965"/>
      <c r="AT32" s="965"/>
      <c r="AU32" s="965">
        <v>5360</v>
      </c>
      <c r="AV32" s="965"/>
      <c r="AW32" s="965"/>
      <c r="AX32" s="965"/>
      <c r="AY32" s="965"/>
      <c r="AZ32" s="1036" t="s">
        <v>542</v>
      </c>
      <c r="BA32" s="1036"/>
      <c r="BB32" s="1036"/>
      <c r="BC32" s="1036"/>
      <c r="BD32" s="1036"/>
      <c r="BE32" s="1026" t="s">
        <v>386</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387</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368</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127</v>
      </c>
      <c r="AG63" s="953"/>
      <c r="AH63" s="953"/>
      <c r="AI63" s="953"/>
      <c r="AJ63" s="1024"/>
      <c r="AK63" s="1025"/>
      <c r="AL63" s="957"/>
      <c r="AM63" s="957"/>
      <c r="AN63" s="957"/>
      <c r="AO63" s="957"/>
      <c r="AP63" s="953">
        <v>9014</v>
      </c>
      <c r="AQ63" s="953"/>
      <c r="AR63" s="953"/>
      <c r="AS63" s="953"/>
      <c r="AT63" s="953"/>
      <c r="AU63" s="953">
        <v>5360</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390</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391</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537</v>
      </c>
      <c r="C68" s="980"/>
      <c r="D68" s="980"/>
      <c r="E68" s="980"/>
      <c r="F68" s="980"/>
      <c r="G68" s="980"/>
      <c r="H68" s="980"/>
      <c r="I68" s="980"/>
      <c r="J68" s="980"/>
      <c r="K68" s="980"/>
      <c r="L68" s="980"/>
      <c r="M68" s="980"/>
      <c r="N68" s="980"/>
      <c r="O68" s="980"/>
      <c r="P68" s="981"/>
      <c r="Q68" s="982">
        <v>40</v>
      </c>
      <c r="R68" s="976"/>
      <c r="S68" s="976"/>
      <c r="T68" s="976"/>
      <c r="U68" s="976"/>
      <c r="V68" s="976">
        <v>31</v>
      </c>
      <c r="W68" s="976"/>
      <c r="X68" s="976"/>
      <c r="Y68" s="976"/>
      <c r="Z68" s="976"/>
      <c r="AA68" s="976">
        <v>10</v>
      </c>
      <c r="AB68" s="976"/>
      <c r="AC68" s="976"/>
      <c r="AD68" s="976"/>
      <c r="AE68" s="976"/>
      <c r="AF68" s="976">
        <v>10</v>
      </c>
      <c r="AG68" s="976"/>
      <c r="AH68" s="976"/>
      <c r="AI68" s="976"/>
      <c r="AJ68" s="976"/>
      <c r="AK68" s="976" t="s">
        <v>536</v>
      </c>
      <c r="AL68" s="976"/>
      <c r="AM68" s="976"/>
      <c r="AN68" s="976"/>
      <c r="AO68" s="976"/>
      <c r="AP68" s="976" t="s">
        <v>536</v>
      </c>
      <c r="AQ68" s="976"/>
      <c r="AR68" s="976"/>
      <c r="AS68" s="976"/>
      <c r="AT68" s="976"/>
      <c r="AU68" s="976" t="s">
        <v>536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185</v>
      </c>
      <c r="R69" s="965"/>
      <c r="S69" s="965"/>
      <c r="T69" s="965"/>
      <c r="U69" s="965"/>
      <c r="V69" s="965">
        <v>158</v>
      </c>
      <c r="W69" s="965"/>
      <c r="X69" s="965"/>
      <c r="Y69" s="965"/>
      <c r="Z69" s="965"/>
      <c r="AA69" s="965">
        <v>26</v>
      </c>
      <c r="AB69" s="965"/>
      <c r="AC69" s="965"/>
      <c r="AD69" s="965"/>
      <c r="AE69" s="965"/>
      <c r="AF69" s="965">
        <v>26</v>
      </c>
      <c r="AG69" s="965"/>
      <c r="AH69" s="965"/>
      <c r="AI69" s="965"/>
      <c r="AJ69" s="965"/>
      <c r="AK69" s="965">
        <v>12</v>
      </c>
      <c r="AL69" s="965"/>
      <c r="AM69" s="965"/>
      <c r="AN69" s="965"/>
      <c r="AO69" s="965"/>
      <c r="AP69" s="965" t="s">
        <v>536</v>
      </c>
      <c r="AQ69" s="965"/>
      <c r="AR69" s="965"/>
      <c r="AS69" s="965"/>
      <c r="AT69" s="965"/>
      <c r="AU69" s="965" t="s">
        <v>536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946790</v>
      </c>
      <c r="R70" s="965"/>
      <c r="S70" s="965"/>
      <c r="T70" s="965"/>
      <c r="U70" s="965"/>
      <c r="V70" s="965">
        <v>924334</v>
      </c>
      <c r="W70" s="965"/>
      <c r="X70" s="965"/>
      <c r="Y70" s="965"/>
      <c r="Z70" s="965"/>
      <c r="AA70" s="965">
        <v>22456</v>
      </c>
      <c r="AB70" s="965"/>
      <c r="AC70" s="965"/>
      <c r="AD70" s="965"/>
      <c r="AE70" s="965"/>
      <c r="AF70" s="965">
        <v>22456</v>
      </c>
      <c r="AG70" s="965"/>
      <c r="AH70" s="965"/>
      <c r="AI70" s="965"/>
      <c r="AJ70" s="965"/>
      <c r="AK70" s="965">
        <v>5657</v>
      </c>
      <c r="AL70" s="965"/>
      <c r="AM70" s="965"/>
      <c r="AN70" s="965"/>
      <c r="AO70" s="965"/>
      <c r="AP70" s="965" t="s">
        <v>536</v>
      </c>
      <c r="AQ70" s="965"/>
      <c r="AR70" s="965"/>
      <c r="AS70" s="965"/>
      <c r="AT70" s="965"/>
      <c r="AU70" s="965" t="s">
        <v>536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v>40036</v>
      </c>
      <c r="R71" s="965"/>
      <c r="S71" s="965"/>
      <c r="T71" s="965"/>
      <c r="U71" s="965"/>
      <c r="V71" s="965">
        <v>34096</v>
      </c>
      <c r="W71" s="965"/>
      <c r="X71" s="965"/>
      <c r="Y71" s="965"/>
      <c r="Z71" s="965"/>
      <c r="AA71" s="965">
        <v>5940</v>
      </c>
      <c r="AB71" s="965"/>
      <c r="AC71" s="965"/>
      <c r="AD71" s="965"/>
      <c r="AE71" s="965"/>
      <c r="AF71" s="965">
        <v>32505</v>
      </c>
      <c r="AG71" s="965"/>
      <c r="AH71" s="965"/>
      <c r="AI71" s="965"/>
      <c r="AJ71" s="965"/>
      <c r="AK71" s="965" t="s">
        <v>536</v>
      </c>
      <c r="AL71" s="965"/>
      <c r="AM71" s="965"/>
      <c r="AN71" s="965"/>
      <c r="AO71" s="965"/>
      <c r="AP71" s="965">
        <v>149081</v>
      </c>
      <c r="AQ71" s="965"/>
      <c r="AR71" s="965"/>
      <c r="AS71" s="965"/>
      <c r="AT71" s="965"/>
      <c r="AU71" s="965" t="s">
        <v>536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9050</v>
      </c>
      <c r="R72" s="965"/>
      <c r="S72" s="965"/>
      <c r="T72" s="965"/>
      <c r="U72" s="965"/>
      <c r="V72" s="965">
        <v>5629</v>
      </c>
      <c r="W72" s="965"/>
      <c r="X72" s="965"/>
      <c r="Y72" s="965"/>
      <c r="Z72" s="965"/>
      <c r="AA72" s="965">
        <v>3421</v>
      </c>
      <c r="AB72" s="965"/>
      <c r="AC72" s="965"/>
      <c r="AD72" s="965"/>
      <c r="AE72" s="965"/>
      <c r="AF72" s="965">
        <v>11358</v>
      </c>
      <c r="AG72" s="965"/>
      <c r="AH72" s="965"/>
      <c r="AI72" s="965"/>
      <c r="AJ72" s="965"/>
      <c r="AK72" s="965" t="s">
        <v>536</v>
      </c>
      <c r="AL72" s="965"/>
      <c r="AM72" s="965"/>
      <c r="AN72" s="965"/>
      <c r="AO72" s="965"/>
      <c r="AP72" s="965">
        <v>20248</v>
      </c>
      <c r="AQ72" s="965"/>
      <c r="AR72" s="965"/>
      <c r="AS72" s="965"/>
      <c r="AT72" s="965"/>
      <c r="AU72" s="965" t="s">
        <v>536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66355</v>
      </c>
      <c r="AG88" s="953"/>
      <c r="AH88" s="953"/>
      <c r="AI88" s="953"/>
      <c r="AJ88" s="953"/>
      <c r="AK88" s="957"/>
      <c r="AL88" s="957"/>
      <c r="AM88" s="957"/>
      <c r="AN88" s="957"/>
      <c r="AO88" s="957"/>
      <c r="AP88" s="953">
        <v>169329</v>
      </c>
      <c r="AQ88" s="953"/>
      <c r="AR88" s="953"/>
      <c r="AS88" s="953"/>
      <c r="AT88" s="953"/>
      <c r="AU88" s="953" t="s">
        <v>536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286</v>
      </c>
      <c r="AG109" s="886"/>
      <c r="AH109" s="886"/>
      <c r="AI109" s="886"/>
      <c r="AJ109" s="887"/>
      <c r="AK109" s="888" t="s">
        <v>285</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286</v>
      </c>
      <c r="BW109" s="886"/>
      <c r="BX109" s="886"/>
      <c r="BY109" s="886"/>
      <c r="BZ109" s="887"/>
      <c r="CA109" s="888" t="s">
        <v>285</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286</v>
      </c>
      <c r="DM109" s="886"/>
      <c r="DN109" s="886"/>
      <c r="DO109" s="886"/>
      <c r="DP109" s="887"/>
      <c r="DQ109" s="888" t="s">
        <v>285</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792003</v>
      </c>
      <c r="AB110" s="871"/>
      <c r="AC110" s="871"/>
      <c r="AD110" s="871"/>
      <c r="AE110" s="872"/>
      <c r="AF110" s="873">
        <v>875417</v>
      </c>
      <c r="AG110" s="871"/>
      <c r="AH110" s="871"/>
      <c r="AI110" s="871"/>
      <c r="AJ110" s="872"/>
      <c r="AK110" s="873">
        <v>938341</v>
      </c>
      <c r="AL110" s="871"/>
      <c r="AM110" s="871"/>
      <c r="AN110" s="871"/>
      <c r="AO110" s="872"/>
      <c r="AP110" s="874">
        <v>26.2</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7366170</v>
      </c>
      <c r="BR110" s="798"/>
      <c r="BS110" s="798"/>
      <c r="BT110" s="798"/>
      <c r="BU110" s="798"/>
      <c r="BV110" s="798">
        <v>8710801</v>
      </c>
      <c r="BW110" s="798"/>
      <c r="BX110" s="798"/>
      <c r="BY110" s="798"/>
      <c r="BZ110" s="798"/>
      <c r="CA110" s="798">
        <v>9029681</v>
      </c>
      <c r="CB110" s="798"/>
      <c r="CC110" s="798"/>
      <c r="CD110" s="798"/>
      <c r="CE110" s="798"/>
      <c r="CF110" s="859">
        <v>252.5</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v>1050000</v>
      </c>
      <c r="BR111" s="769"/>
      <c r="BS111" s="769"/>
      <c r="BT111" s="769"/>
      <c r="BU111" s="769"/>
      <c r="BV111" s="769">
        <v>900000</v>
      </c>
      <c r="BW111" s="769"/>
      <c r="BX111" s="769"/>
      <c r="BY111" s="769"/>
      <c r="BZ111" s="769"/>
      <c r="CA111" s="769">
        <v>750000</v>
      </c>
      <c r="CB111" s="769"/>
      <c r="CC111" s="769"/>
      <c r="CD111" s="769"/>
      <c r="CE111" s="769"/>
      <c r="CF111" s="846">
        <v>21</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6204443</v>
      </c>
      <c r="BR112" s="769"/>
      <c r="BS112" s="769"/>
      <c r="BT112" s="769"/>
      <c r="BU112" s="769"/>
      <c r="BV112" s="769">
        <v>5749704</v>
      </c>
      <c r="BW112" s="769"/>
      <c r="BX112" s="769"/>
      <c r="BY112" s="769"/>
      <c r="BZ112" s="769"/>
      <c r="CA112" s="769">
        <v>5359838</v>
      </c>
      <c r="CB112" s="769"/>
      <c r="CC112" s="769"/>
      <c r="CD112" s="769"/>
      <c r="CE112" s="769"/>
      <c r="CF112" s="846">
        <v>149.9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378559</v>
      </c>
      <c r="AB113" s="907"/>
      <c r="AC113" s="907"/>
      <c r="AD113" s="907"/>
      <c r="AE113" s="908"/>
      <c r="AF113" s="909">
        <v>364675</v>
      </c>
      <c r="AG113" s="907"/>
      <c r="AH113" s="907"/>
      <c r="AI113" s="907"/>
      <c r="AJ113" s="908"/>
      <c r="AK113" s="909">
        <v>359778</v>
      </c>
      <c r="AL113" s="907"/>
      <c r="AM113" s="907"/>
      <c r="AN113" s="907"/>
      <c r="AO113" s="908"/>
      <c r="AP113" s="910">
        <v>10.1</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1523710</v>
      </c>
      <c r="BR114" s="769"/>
      <c r="BS114" s="769"/>
      <c r="BT114" s="769"/>
      <c r="BU114" s="769"/>
      <c r="BV114" s="769">
        <v>1418916</v>
      </c>
      <c r="BW114" s="769"/>
      <c r="BX114" s="769"/>
      <c r="BY114" s="769"/>
      <c r="BZ114" s="769"/>
      <c r="CA114" s="769">
        <v>1211041</v>
      </c>
      <c r="CB114" s="769"/>
      <c r="CC114" s="769"/>
      <c r="CD114" s="769"/>
      <c r="CE114" s="769"/>
      <c r="CF114" s="846">
        <v>33.9</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150000</v>
      </c>
      <c r="AB115" s="907"/>
      <c r="AC115" s="907"/>
      <c r="AD115" s="907"/>
      <c r="AE115" s="908"/>
      <c r="AF115" s="909">
        <v>150000</v>
      </c>
      <c r="AG115" s="907"/>
      <c r="AH115" s="907"/>
      <c r="AI115" s="907"/>
      <c r="AJ115" s="908"/>
      <c r="AK115" s="909">
        <v>150000</v>
      </c>
      <c r="AL115" s="907"/>
      <c r="AM115" s="907"/>
      <c r="AN115" s="907"/>
      <c r="AO115" s="908"/>
      <c r="AP115" s="910">
        <v>4.2</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v>1517995</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24</v>
      </c>
      <c r="AB116" s="782"/>
      <c r="AC116" s="782"/>
      <c r="AD116" s="782"/>
      <c r="AE116" s="783"/>
      <c r="AF116" s="784">
        <v>46</v>
      </c>
      <c r="AG116" s="782"/>
      <c r="AH116" s="782"/>
      <c r="AI116" s="782"/>
      <c r="AJ116" s="783"/>
      <c r="AK116" s="784">
        <v>61</v>
      </c>
      <c r="AL116" s="782"/>
      <c r="AM116" s="782"/>
      <c r="AN116" s="782"/>
      <c r="AO116" s="783"/>
      <c r="AP116" s="752">
        <v>0</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1320586</v>
      </c>
      <c r="AB117" s="893"/>
      <c r="AC117" s="893"/>
      <c r="AD117" s="893"/>
      <c r="AE117" s="894"/>
      <c r="AF117" s="896">
        <v>1390138</v>
      </c>
      <c r="AG117" s="893"/>
      <c r="AH117" s="893"/>
      <c r="AI117" s="893"/>
      <c r="AJ117" s="894"/>
      <c r="AK117" s="896">
        <v>1448180</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286</v>
      </c>
      <c r="AG118" s="886"/>
      <c r="AH118" s="886"/>
      <c r="AI118" s="886"/>
      <c r="AJ118" s="887"/>
      <c r="AK118" s="888" t="s">
        <v>285</v>
      </c>
      <c r="AL118" s="886"/>
      <c r="AM118" s="886"/>
      <c r="AN118" s="886"/>
      <c r="AO118" s="887"/>
      <c r="AP118" s="889" t="s">
        <v>402</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430</v>
      </c>
      <c r="BP118" s="836"/>
      <c r="BQ118" s="855">
        <v>17662318</v>
      </c>
      <c r="BR118" s="856"/>
      <c r="BS118" s="856"/>
      <c r="BT118" s="856"/>
      <c r="BU118" s="856"/>
      <c r="BV118" s="856">
        <v>16779421</v>
      </c>
      <c r="BW118" s="856"/>
      <c r="BX118" s="856"/>
      <c r="BY118" s="856"/>
      <c r="BZ118" s="856"/>
      <c r="CA118" s="856">
        <v>16350560</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464701</v>
      </c>
      <c r="BR119" s="798"/>
      <c r="BS119" s="798"/>
      <c r="BT119" s="798"/>
      <c r="BU119" s="798"/>
      <c r="BV119" s="798">
        <v>709950</v>
      </c>
      <c r="BW119" s="798"/>
      <c r="BX119" s="798"/>
      <c r="BY119" s="798"/>
      <c r="BZ119" s="798"/>
      <c r="CA119" s="798">
        <v>872177</v>
      </c>
      <c r="CB119" s="798"/>
      <c r="CC119" s="798"/>
      <c r="CD119" s="798"/>
      <c r="CE119" s="798"/>
      <c r="CF119" s="859">
        <v>24.4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1050000</v>
      </c>
      <c r="DH119" s="715"/>
      <c r="DI119" s="715"/>
      <c r="DJ119" s="715"/>
      <c r="DK119" s="716"/>
      <c r="DL119" s="717">
        <v>900000</v>
      </c>
      <c r="DM119" s="715"/>
      <c r="DN119" s="715"/>
      <c r="DO119" s="715"/>
      <c r="DP119" s="716"/>
      <c r="DQ119" s="717">
        <v>750000</v>
      </c>
      <c r="DR119" s="715"/>
      <c r="DS119" s="715"/>
      <c r="DT119" s="715"/>
      <c r="DU119" s="716"/>
      <c r="DV119" s="805">
        <v>21</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3111881</v>
      </c>
      <c r="BR120" s="769"/>
      <c r="BS120" s="769"/>
      <c r="BT120" s="769"/>
      <c r="BU120" s="769"/>
      <c r="BV120" s="769">
        <v>2880087</v>
      </c>
      <c r="BW120" s="769"/>
      <c r="BX120" s="769"/>
      <c r="BY120" s="769"/>
      <c r="BZ120" s="769"/>
      <c r="CA120" s="769">
        <v>2632331</v>
      </c>
      <c r="CB120" s="769"/>
      <c r="CC120" s="769"/>
      <c r="CD120" s="769"/>
      <c r="CE120" s="769"/>
      <c r="CF120" s="846">
        <v>73.599999999999994</v>
      </c>
      <c r="CG120" s="847"/>
      <c r="CH120" s="847"/>
      <c r="CI120" s="847"/>
      <c r="CJ120" s="847"/>
      <c r="CK120" s="848" t="s">
        <v>436</v>
      </c>
      <c r="CL120" s="808"/>
      <c r="CM120" s="808"/>
      <c r="CN120" s="808"/>
      <c r="CO120" s="809"/>
      <c r="CP120" s="852" t="s">
        <v>385</v>
      </c>
      <c r="CQ120" s="853"/>
      <c r="CR120" s="853"/>
      <c r="CS120" s="853"/>
      <c r="CT120" s="853"/>
      <c r="CU120" s="853"/>
      <c r="CV120" s="853"/>
      <c r="CW120" s="853"/>
      <c r="CX120" s="853"/>
      <c r="CY120" s="853"/>
      <c r="CZ120" s="853"/>
      <c r="DA120" s="853"/>
      <c r="DB120" s="853"/>
      <c r="DC120" s="853"/>
      <c r="DD120" s="853"/>
      <c r="DE120" s="853"/>
      <c r="DF120" s="854"/>
      <c r="DG120" s="797">
        <v>6204148</v>
      </c>
      <c r="DH120" s="798"/>
      <c r="DI120" s="798"/>
      <c r="DJ120" s="798"/>
      <c r="DK120" s="798"/>
      <c r="DL120" s="798">
        <v>5749404</v>
      </c>
      <c r="DM120" s="798"/>
      <c r="DN120" s="798"/>
      <c r="DO120" s="798"/>
      <c r="DP120" s="798"/>
      <c r="DQ120" s="798">
        <v>5359525</v>
      </c>
      <c r="DR120" s="798"/>
      <c r="DS120" s="798"/>
      <c r="DT120" s="798"/>
      <c r="DU120" s="798"/>
      <c r="DV120" s="799">
        <v>149.9</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7798218</v>
      </c>
      <c r="BR121" s="856"/>
      <c r="BS121" s="856"/>
      <c r="BT121" s="856"/>
      <c r="BU121" s="856"/>
      <c r="BV121" s="856">
        <v>7795213</v>
      </c>
      <c r="BW121" s="856"/>
      <c r="BX121" s="856"/>
      <c r="BY121" s="856"/>
      <c r="BZ121" s="856"/>
      <c r="CA121" s="856">
        <v>7973926</v>
      </c>
      <c r="CB121" s="856"/>
      <c r="CC121" s="856"/>
      <c r="CD121" s="856"/>
      <c r="CE121" s="856"/>
      <c r="CF121" s="857">
        <v>223</v>
      </c>
      <c r="CG121" s="858"/>
      <c r="CH121" s="858"/>
      <c r="CI121" s="858"/>
      <c r="CJ121" s="858"/>
      <c r="CK121" s="849"/>
      <c r="CL121" s="810"/>
      <c r="CM121" s="810"/>
      <c r="CN121" s="810"/>
      <c r="CO121" s="811"/>
      <c r="CP121" s="826" t="s">
        <v>383</v>
      </c>
      <c r="CQ121" s="827"/>
      <c r="CR121" s="827"/>
      <c r="CS121" s="827"/>
      <c r="CT121" s="827"/>
      <c r="CU121" s="827"/>
      <c r="CV121" s="827"/>
      <c r="CW121" s="827"/>
      <c r="CX121" s="827"/>
      <c r="CY121" s="827"/>
      <c r="CZ121" s="827"/>
      <c r="DA121" s="827"/>
      <c r="DB121" s="827"/>
      <c r="DC121" s="827"/>
      <c r="DD121" s="827"/>
      <c r="DE121" s="827"/>
      <c r="DF121" s="828"/>
      <c r="DG121" s="768">
        <v>295</v>
      </c>
      <c r="DH121" s="769"/>
      <c r="DI121" s="769"/>
      <c r="DJ121" s="769"/>
      <c r="DK121" s="769"/>
      <c r="DL121" s="769">
        <v>300</v>
      </c>
      <c r="DM121" s="769"/>
      <c r="DN121" s="769"/>
      <c r="DO121" s="769"/>
      <c r="DP121" s="769"/>
      <c r="DQ121" s="769">
        <v>313</v>
      </c>
      <c r="DR121" s="769"/>
      <c r="DS121" s="769"/>
      <c r="DT121" s="769"/>
      <c r="DU121" s="769"/>
      <c r="DV121" s="821">
        <v>0</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439</v>
      </c>
      <c r="BP122" s="836"/>
      <c r="BQ122" s="837">
        <v>11374800</v>
      </c>
      <c r="BR122" s="838"/>
      <c r="BS122" s="838"/>
      <c r="BT122" s="838"/>
      <c r="BU122" s="838"/>
      <c r="BV122" s="838">
        <v>11385250</v>
      </c>
      <c r="BW122" s="838"/>
      <c r="BX122" s="838"/>
      <c r="BY122" s="838"/>
      <c r="BZ122" s="838"/>
      <c r="CA122" s="838">
        <v>11478434</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176.2</v>
      </c>
      <c r="BR123" s="830"/>
      <c r="BS123" s="830"/>
      <c r="BT123" s="830"/>
      <c r="BU123" s="830"/>
      <c r="BV123" s="830">
        <v>151.19999999999999</v>
      </c>
      <c r="BW123" s="830"/>
      <c r="BX123" s="830"/>
      <c r="BY123" s="830"/>
      <c r="BZ123" s="830"/>
      <c r="CA123" s="830">
        <v>136.19999999999999</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150000</v>
      </c>
      <c r="AB126" s="782"/>
      <c r="AC126" s="782"/>
      <c r="AD126" s="782"/>
      <c r="AE126" s="783"/>
      <c r="AF126" s="784">
        <v>150000</v>
      </c>
      <c r="AG126" s="782"/>
      <c r="AH126" s="782"/>
      <c r="AI126" s="782"/>
      <c r="AJ126" s="783"/>
      <c r="AK126" s="784">
        <v>150000</v>
      </c>
      <c r="AL126" s="782"/>
      <c r="AM126" s="782"/>
      <c r="AN126" s="782"/>
      <c r="AO126" s="783"/>
      <c r="AP126" s="752">
        <v>4.2</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450</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v>1517995</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198791</v>
      </c>
      <c r="AB128" s="722"/>
      <c r="AC128" s="722"/>
      <c r="AD128" s="722"/>
      <c r="AE128" s="723"/>
      <c r="AF128" s="724">
        <v>196228</v>
      </c>
      <c r="AG128" s="722"/>
      <c r="AH128" s="722"/>
      <c r="AI128" s="722"/>
      <c r="AJ128" s="723"/>
      <c r="AK128" s="724">
        <v>196011</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92</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4082752</v>
      </c>
      <c r="AB129" s="782"/>
      <c r="AC129" s="782"/>
      <c r="AD129" s="782"/>
      <c r="AE129" s="783"/>
      <c r="AF129" s="784">
        <v>4090563</v>
      </c>
      <c r="AG129" s="782"/>
      <c r="AH129" s="782"/>
      <c r="AI129" s="782"/>
      <c r="AJ129" s="783"/>
      <c r="AK129" s="784">
        <v>4113802</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18.5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515188</v>
      </c>
      <c r="AB130" s="782"/>
      <c r="AC130" s="782"/>
      <c r="AD130" s="782"/>
      <c r="AE130" s="783"/>
      <c r="AF130" s="784">
        <v>523515</v>
      </c>
      <c r="AG130" s="782"/>
      <c r="AH130" s="782"/>
      <c r="AI130" s="782"/>
      <c r="AJ130" s="783"/>
      <c r="AK130" s="784">
        <v>537898</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136.19999999999999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3567564</v>
      </c>
      <c r="AB131" s="715"/>
      <c r="AC131" s="715"/>
      <c r="AD131" s="715"/>
      <c r="AE131" s="716"/>
      <c r="AF131" s="717">
        <v>3567048</v>
      </c>
      <c r="AG131" s="715"/>
      <c r="AH131" s="715"/>
      <c r="AI131" s="715"/>
      <c r="AJ131" s="716"/>
      <c r="AK131" s="717">
        <v>3575904</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17.00339503</v>
      </c>
      <c r="AB132" s="738"/>
      <c r="AC132" s="738"/>
      <c r="AD132" s="738"/>
      <c r="AE132" s="739"/>
      <c r="AF132" s="740">
        <v>18.79411211</v>
      </c>
      <c r="AG132" s="738"/>
      <c r="AH132" s="738"/>
      <c r="AI132" s="738"/>
      <c r="AJ132" s="739"/>
      <c r="AK132" s="740">
        <v>19.974557480000001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18.600000000000001</v>
      </c>
      <c r="AB133" s="747"/>
      <c r="AC133" s="747"/>
      <c r="AD133" s="747"/>
      <c r="AE133" s="748"/>
      <c r="AF133" s="746">
        <v>17.899999999999999</v>
      </c>
      <c r="AG133" s="747"/>
      <c r="AH133" s="747"/>
      <c r="AI133" s="747"/>
      <c r="AJ133" s="748"/>
      <c r="AK133" s="746">
        <v>18.5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B18" zoomScaleNormal="100" zoomScaleSheetLayoutView="75" workbookViewId="0">
      <selection activeCell="AU31" sqref="AU31:AY3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1374620</v>
      </c>
      <c r="L9" s="264">
        <v>76846</v>
      </c>
      <c r="M9" s="265">
        <v>76983</v>
      </c>
      <c r="N9" s="266">
        <v>-0.2</v>
      </c>
    </row>
    <row r="10" spans="1:16">
      <c r="A10" s="248"/>
      <c r="B10" s="244"/>
      <c r="C10" s="244"/>
      <c r="D10" s="244"/>
      <c r="E10" s="244"/>
      <c r="F10" s="244"/>
      <c r="G10" s="1131" t="s">
        <v>472</v>
      </c>
      <c r="H10" s="1132"/>
      <c r="I10" s="1132"/>
      <c r="J10" s="1133"/>
      <c r="K10" s="267">
        <v>113230</v>
      </c>
      <c r="L10" s="268">
        <v>6330</v>
      </c>
      <c r="M10" s="269">
        <v>8074</v>
      </c>
      <c r="N10" s="270">
        <v>-21.6</v>
      </c>
    </row>
    <row r="11" spans="1:16" ht="13.5" customHeight="1">
      <c r="A11" s="248"/>
      <c r="B11" s="244"/>
      <c r="C11" s="244"/>
      <c r="D11" s="244"/>
      <c r="E11" s="244"/>
      <c r="F11" s="244"/>
      <c r="G11" s="1131" t="s">
        <v>473</v>
      </c>
      <c r="H11" s="1132"/>
      <c r="I11" s="1132"/>
      <c r="J11" s="1133"/>
      <c r="K11" s="267">
        <v>1018</v>
      </c>
      <c r="L11" s="268">
        <v>57</v>
      </c>
      <c r="M11" s="269">
        <v>11657</v>
      </c>
      <c r="N11" s="270">
        <v>-99.5</v>
      </c>
    </row>
    <row r="12" spans="1:16" ht="13.5" customHeight="1">
      <c r="A12" s="248"/>
      <c r="B12" s="244"/>
      <c r="C12" s="244"/>
      <c r="D12" s="244"/>
      <c r="E12" s="244"/>
      <c r="F12" s="244"/>
      <c r="G12" s="1131" t="s">
        <v>474</v>
      </c>
      <c r="H12" s="1132"/>
      <c r="I12" s="1132"/>
      <c r="J12" s="1133"/>
      <c r="K12" s="267" t="s">
        <v>475</v>
      </c>
      <c r="L12" s="268" t="s">
        <v>475</v>
      </c>
      <c r="M12" s="269">
        <v>448</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71018</v>
      </c>
      <c r="L14" s="268">
        <v>3970</v>
      </c>
      <c r="M14" s="269">
        <v>3486</v>
      </c>
      <c r="N14" s="270">
        <v>13.9</v>
      </c>
    </row>
    <row r="15" spans="1:16" ht="13.5" customHeight="1">
      <c r="A15" s="248"/>
      <c r="B15" s="244"/>
      <c r="C15" s="244"/>
      <c r="D15" s="244"/>
      <c r="E15" s="244"/>
      <c r="F15" s="244"/>
      <c r="G15" s="1131" t="s">
        <v>478</v>
      </c>
      <c r="H15" s="1132"/>
      <c r="I15" s="1132"/>
      <c r="J15" s="1133"/>
      <c r="K15" s="267">
        <v>12955</v>
      </c>
      <c r="L15" s="268">
        <v>724</v>
      </c>
      <c r="M15" s="269">
        <v>1601</v>
      </c>
      <c r="N15" s="270">
        <v>-54.8</v>
      </c>
    </row>
    <row r="16" spans="1:16">
      <c r="A16" s="248"/>
      <c r="B16" s="244"/>
      <c r="C16" s="244"/>
      <c r="D16" s="244"/>
      <c r="E16" s="244"/>
      <c r="F16" s="244"/>
      <c r="G16" s="1134" t="s">
        <v>479</v>
      </c>
      <c r="H16" s="1135"/>
      <c r="I16" s="1135"/>
      <c r="J16" s="1136"/>
      <c r="K16" s="268">
        <v>-238175</v>
      </c>
      <c r="L16" s="268">
        <v>-13315</v>
      </c>
      <c r="M16" s="269">
        <v>-9493</v>
      </c>
      <c r="N16" s="270">
        <v>40.299999999999997</v>
      </c>
    </row>
    <row r="17" spans="1:16">
      <c r="A17" s="248"/>
      <c r="B17" s="244"/>
      <c r="C17" s="244"/>
      <c r="D17" s="244"/>
      <c r="E17" s="244"/>
      <c r="F17" s="244"/>
      <c r="G17" s="1134" t="s">
        <v>170</v>
      </c>
      <c r="H17" s="1135"/>
      <c r="I17" s="1135"/>
      <c r="J17" s="1136"/>
      <c r="K17" s="268">
        <v>1334666</v>
      </c>
      <c r="L17" s="268">
        <v>74612</v>
      </c>
      <c r="M17" s="269">
        <v>92756</v>
      </c>
      <c r="N17" s="270">
        <v>-19.600000000000001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8.33</v>
      </c>
      <c r="L21" s="281">
        <v>8.7799999999999994</v>
      </c>
      <c r="M21" s="282">
        <v>-0.45</v>
      </c>
      <c r="N21" s="249"/>
      <c r="O21" s="283"/>
      <c r="P21" s="279"/>
    </row>
    <row r="22" spans="1:16" s="284" customFormat="1">
      <c r="A22" s="279"/>
      <c r="B22" s="249"/>
      <c r="C22" s="249"/>
      <c r="D22" s="249"/>
      <c r="E22" s="249"/>
      <c r="F22" s="249"/>
      <c r="G22" s="1128" t="s">
        <v>485</v>
      </c>
      <c r="H22" s="1129"/>
      <c r="I22" s="1129"/>
      <c r="J22" s="1130"/>
      <c r="K22" s="285">
        <v>99.7</v>
      </c>
      <c r="L22" s="286">
        <v>96.3</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938341</v>
      </c>
      <c r="L32" s="294">
        <v>52456</v>
      </c>
      <c r="M32" s="295">
        <v>53752</v>
      </c>
      <c r="N32" s="296">
        <v>-2.4</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v>8</v>
      </c>
      <c r="N34" s="296" t="s">
        <v>475</v>
      </c>
    </row>
    <row r="35" spans="1:16" ht="27" customHeight="1">
      <c r="A35" s="248"/>
      <c r="B35" s="244"/>
      <c r="C35" s="244"/>
      <c r="D35" s="244"/>
      <c r="E35" s="244"/>
      <c r="F35" s="244"/>
      <c r="G35" s="1119" t="s">
        <v>492</v>
      </c>
      <c r="H35" s="1120"/>
      <c r="I35" s="1120"/>
      <c r="J35" s="1121"/>
      <c r="K35" s="294">
        <v>359778</v>
      </c>
      <c r="L35" s="294">
        <v>20113</v>
      </c>
      <c r="M35" s="295">
        <v>15811</v>
      </c>
      <c r="N35" s="296">
        <v>27.2</v>
      </c>
    </row>
    <row r="36" spans="1:16" ht="27" customHeight="1">
      <c r="A36" s="248"/>
      <c r="B36" s="244"/>
      <c r="C36" s="244"/>
      <c r="D36" s="244"/>
      <c r="E36" s="244"/>
      <c r="F36" s="244"/>
      <c r="G36" s="1119" t="s">
        <v>493</v>
      </c>
      <c r="H36" s="1120"/>
      <c r="I36" s="1120"/>
      <c r="J36" s="1121"/>
      <c r="K36" s="294" t="s">
        <v>475</v>
      </c>
      <c r="L36" s="294" t="s">
        <v>475</v>
      </c>
      <c r="M36" s="295">
        <v>3371</v>
      </c>
      <c r="N36" s="296" t="s">
        <v>475</v>
      </c>
    </row>
    <row r="37" spans="1:16" ht="13.5" customHeight="1">
      <c r="A37" s="248"/>
      <c r="B37" s="244"/>
      <c r="C37" s="244"/>
      <c r="D37" s="244"/>
      <c r="E37" s="244"/>
      <c r="F37" s="244"/>
      <c r="G37" s="1119" t="s">
        <v>494</v>
      </c>
      <c r="H37" s="1120"/>
      <c r="I37" s="1120"/>
      <c r="J37" s="1121"/>
      <c r="K37" s="294">
        <v>150000</v>
      </c>
      <c r="L37" s="294">
        <v>8386</v>
      </c>
      <c r="M37" s="295">
        <v>1425</v>
      </c>
      <c r="N37" s="296">
        <v>488.5</v>
      </c>
    </row>
    <row r="38" spans="1:16" ht="27" customHeight="1">
      <c r="A38" s="248"/>
      <c r="B38" s="244"/>
      <c r="C38" s="244"/>
      <c r="D38" s="244"/>
      <c r="E38" s="244"/>
      <c r="F38" s="244"/>
      <c r="G38" s="1122" t="s">
        <v>495</v>
      </c>
      <c r="H38" s="1123"/>
      <c r="I38" s="1123"/>
      <c r="J38" s="1124"/>
      <c r="K38" s="297">
        <v>61</v>
      </c>
      <c r="L38" s="297">
        <v>3</v>
      </c>
      <c r="M38" s="298">
        <v>8</v>
      </c>
      <c r="N38" s="299">
        <v>-62.5</v>
      </c>
      <c r="O38" s="293"/>
    </row>
    <row r="39" spans="1:16">
      <c r="A39" s="248"/>
      <c r="B39" s="244"/>
      <c r="C39" s="244"/>
      <c r="D39" s="244"/>
      <c r="E39" s="244"/>
      <c r="F39" s="244"/>
      <c r="G39" s="1122" t="s">
        <v>496</v>
      </c>
      <c r="H39" s="1123"/>
      <c r="I39" s="1123"/>
      <c r="J39" s="1124"/>
      <c r="K39" s="300">
        <v>-196011</v>
      </c>
      <c r="L39" s="300">
        <v>-10958</v>
      </c>
      <c r="M39" s="301">
        <v>-3247</v>
      </c>
      <c r="N39" s="302">
        <v>237.5</v>
      </c>
      <c r="O39" s="293"/>
    </row>
    <row r="40" spans="1:16" ht="27" customHeight="1">
      <c r="A40" s="248"/>
      <c r="B40" s="244"/>
      <c r="C40" s="244"/>
      <c r="D40" s="244"/>
      <c r="E40" s="244"/>
      <c r="F40" s="244"/>
      <c r="G40" s="1119" t="s">
        <v>497</v>
      </c>
      <c r="H40" s="1120"/>
      <c r="I40" s="1120"/>
      <c r="J40" s="1121"/>
      <c r="K40" s="300">
        <v>-537898</v>
      </c>
      <c r="L40" s="300">
        <v>-30070</v>
      </c>
      <c r="M40" s="301">
        <v>-45760</v>
      </c>
      <c r="N40" s="302">
        <v>-34.299999999999997</v>
      </c>
      <c r="O40" s="293"/>
    </row>
    <row r="41" spans="1:16">
      <c r="A41" s="248"/>
      <c r="B41" s="244"/>
      <c r="C41" s="244"/>
      <c r="D41" s="244"/>
      <c r="E41" s="244"/>
      <c r="F41" s="244"/>
      <c r="G41" s="1125" t="s">
        <v>280</v>
      </c>
      <c r="H41" s="1126"/>
      <c r="I41" s="1126"/>
      <c r="J41" s="1127"/>
      <c r="K41" s="294">
        <v>714271</v>
      </c>
      <c r="L41" s="300">
        <v>39930</v>
      </c>
      <c r="M41" s="301">
        <v>25369</v>
      </c>
      <c r="N41" s="302">
        <v>57.4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214452</v>
      </c>
      <c r="J51" s="320">
        <v>12141</v>
      </c>
      <c r="K51" s="321">
        <v>-14.5</v>
      </c>
      <c r="L51" s="322">
        <v>65529</v>
      </c>
      <c r="M51" s="323">
        <v>43</v>
      </c>
      <c r="N51" s="324">
        <v>-57.5</v>
      </c>
    </row>
    <row r="52" spans="1:14">
      <c r="A52" s="248"/>
      <c r="B52" s="244"/>
      <c r="C52" s="244"/>
      <c r="D52" s="244"/>
      <c r="E52" s="244"/>
      <c r="F52" s="244"/>
      <c r="G52" s="325"/>
      <c r="H52" s="326" t="s">
        <v>508</v>
      </c>
      <c r="I52" s="327">
        <v>205422</v>
      </c>
      <c r="J52" s="328">
        <v>11630</v>
      </c>
      <c r="K52" s="329">
        <v>-18.100000000000001</v>
      </c>
      <c r="L52" s="330">
        <v>32858</v>
      </c>
      <c r="M52" s="331">
        <v>44.5</v>
      </c>
      <c r="N52" s="332">
        <v>-62.6</v>
      </c>
    </row>
    <row r="53" spans="1:14">
      <c r="A53" s="248"/>
      <c r="B53" s="244"/>
      <c r="C53" s="244"/>
      <c r="D53" s="244"/>
      <c r="E53" s="244"/>
      <c r="F53" s="244"/>
      <c r="G53" s="310" t="s">
        <v>509</v>
      </c>
      <c r="H53" s="311"/>
      <c r="I53" s="319">
        <v>143414</v>
      </c>
      <c r="J53" s="320">
        <v>8122</v>
      </c>
      <c r="K53" s="321">
        <v>-33.1</v>
      </c>
      <c r="L53" s="322">
        <v>64717</v>
      </c>
      <c r="M53" s="323">
        <v>-1.2</v>
      </c>
      <c r="N53" s="324">
        <v>-31.9</v>
      </c>
    </row>
    <row r="54" spans="1:14">
      <c r="A54" s="248"/>
      <c r="B54" s="244"/>
      <c r="C54" s="244"/>
      <c r="D54" s="244"/>
      <c r="E54" s="244"/>
      <c r="F54" s="244"/>
      <c r="G54" s="325"/>
      <c r="H54" s="326" t="s">
        <v>508</v>
      </c>
      <c r="I54" s="327">
        <v>85795</v>
      </c>
      <c r="J54" s="328">
        <v>4859</v>
      </c>
      <c r="K54" s="329">
        <v>-58.2</v>
      </c>
      <c r="L54" s="330">
        <v>31931</v>
      </c>
      <c r="M54" s="331">
        <v>-2.8</v>
      </c>
      <c r="N54" s="332">
        <v>-55.4</v>
      </c>
    </row>
    <row r="55" spans="1:14">
      <c r="A55" s="248"/>
      <c r="B55" s="244"/>
      <c r="C55" s="244"/>
      <c r="D55" s="244"/>
      <c r="E55" s="244"/>
      <c r="F55" s="244"/>
      <c r="G55" s="310" t="s">
        <v>510</v>
      </c>
      <c r="H55" s="311"/>
      <c r="I55" s="319">
        <v>48407</v>
      </c>
      <c r="J55" s="320">
        <v>2763</v>
      </c>
      <c r="K55" s="321">
        <v>-66</v>
      </c>
      <c r="L55" s="322">
        <v>61557</v>
      </c>
      <c r="M55" s="323">
        <v>-4.9000000000000004</v>
      </c>
      <c r="N55" s="324">
        <v>-61.1</v>
      </c>
    </row>
    <row r="56" spans="1:14">
      <c r="A56" s="248"/>
      <c r="B56" s="244"/>
      <c r="C56" s="244"/>
      <c r="D56" s="244"/>
      <c r="E56" s="244"/>
      <c r="F56" s="244"/>
      <c r="G56" s="325"/>
      <c r="H56" s="326" t="s">
        <v>508</v>
      </c>
      <c r="I56" s="327">
        <v>48407</v>
      </c>
      <c r="J56" s="328">
        <v>2763</v>
      </c>
      <c r="K56" s="329">
        <v>-43.1</v>
      </c>
      <c r="L56" s="330">
        <v>32497</v>
      </c>
      <c r="M56" s="331">
        <v>1.8</v>
      </c>
      <c r="N56" s="332">
        <v>-44.9</v>
      </c>
    </row>
    <row r="57" spans="1:14">
      <c r="A57" s="248"/>
      <c r="B57" s="244"/>
      <c r="C57" s="244"/>
      <c r="D57" s="244"/>
      <c r="E57" s="244"/>
      <c r="F57" s="244"/>
      <c r="G57" s="310" t="s">
        <v>511</v>
      </c>
      <c r="H57" s="311"/>
      <c r="I57" s="319">
        <v>187810</v>
      </c>
      <c r="J57" s="320">
        <v>10441</v>
      </c>
      <c r="K57" s="321">
        <v>277.89999999999998</v>
      </c>
      <c r="L57" s="322">
        <v>69806</v>
      </c>
      <c r="M57" s="323">
        <v>13.4</v>
      </c>
      <c r="N57" s="324">
        <v>264.5</v>
      </c>
    </row>
    <row r="58" spans="1:14">
      <c r="A58" s="248"/>
      <c r="B58" s="244"/>
      <c r="C58" s="244"/>
      <c r="D58" s="244"/>
      <c r="E58" s="244"/>
      <c r="F58" s="244"/>
      <c r="G58" s="325"/>
      <c r="H58" s="326" t="s">
        <v>508</v>
      </c>
      <c r="I58" s="327">
        <v>81281</v>
      </c>
      <c r="J58" s="328">
        <v>4519</v>
      </c>
      <c r="K58" s="329">
        <v>63.6</v>
      </c>
      <c r="L58" s="330">
        <v>32823</v>
      </c>
      <c r="M58" s="331">
        <v>1</v>
      </c>
      <c r="N58" s="332">
        <v>62.6</v>
      </c>
    </row>
    <row r="59" spans="1:14">
      <c r="A59" s="248"/>
      <c r="B59" s="244"/>
      <c r="C59" s="244"/>
      <c r="D59" s="244"/>
      <c r="E59" s="244"/>
      <c r="F59" s="244"/>
      <c r="G59" s="310" t="s">
        <v>512</v>
      </c>
      <c r="H59" s="311"/>
      <c r="I59" s="319">
        <v>1128469</v>
      </c>
      <c r="J59" s="320">
        <v>63085</v>
      </c>
      <c r="K59" s="321">
        <v>504.2</v>
      </c>
      <c r="L59" s="322">
        <v>74444</v>
      </c>
      <c r="M59" s="323">
        <v>6.6</v>
      </c>
      <c r="N59" s="324">
        <v>497.6</v>
      </c>
    </row>
    <row r="60" spans="1:14">
      <c r="A60" s="248"/>
      <c r="B60" s="244"/>
      <c r="C60" s="244"/>
      <c r="D60" s="244"/>
      <c r="E60" s="244"/>
      <c r="F60" s="244"/>
      <c r="G60" s="325"/>
      <c r="H60" s="326" t="s">
        <v>508</v>
      </c>
      <c r="I60" s="333">
        <v>441816</v>
      </c>
      <c r="J60" s="328">
        <v>24699</v>
      </c>
      <c r="K60" s="329">
        <v>446.6</v>
      </c>
      <c r="L60" s="330">
        <v>34175</v>
      </c>
      <c r="M60" s="331">
        <v>4.0999999999999996</v>
      </c>
      <c r="N60" s="332">
        <v>442.5</v>
      </c>
    </row>
    <row r="61" spans="1:14">
      <c r="A61" s="248"/>
      <c r="B61" s="244"/>
      <c r="C61" s="244"/>
      <c r="D61" s="244"/>
      <c r="E61" s="244"/>
      <c r="F61" s="244"/>
      <c r="G61" s="310" t="s">
        <v>513</v>
      </c>
      <c r="H61" s="334"/>
      <c r="I61" s="335">
        <v>344510</v>
      </c>
      <c r="J61" s="336">
        <v>19310</v>
      </c>
      <c r="K61" s="337">
        <v>133.69999999999999</v>
      </c>
      <c r="L61" s="338">
        <v>67211</v>
      </c>
      <c r="M61" s="339">
        <v>11.4</v>
      </c>
      <c r="N61" s="324">
        <v>122.3</v>
      </c>
    </row>
    <row r="62" spans="1:14">
      <c r="A62" s="248"/>
      <c r="B62" s="244"/>
      <c r="C62" s="244"/>
      <c r="D62" s="244"/>
      <c r="E62" s="244"/>
      <c r="F62" s="244"/>
      <c r="G62" s="325"/>
      <c r="H62" s="326" t="s">
        <v>508</v>
      </c>
      <c r="I62" s="327">
        <v>172544</v>
      </c>
      <c r="J62" s="328">
        <v>9694</v>
      </c>
      <c r="K62" s="329">
        <v>78.2</v>
      </c>
      <c r="L62" s="330">
        <v>32857</v>
      </c>
      <c r="M62" s="331">
        <v>9.6999999999999993</v>
      </c>
      <c r="N62" s="332">
        <v>68.5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t="s">
        <v>475</v>
      </c>
      <c r="G47" s="12" t="s">
        <v>475</v>
      </c>
      <c r="H47" s="12">
        <v>4.9000000000000004</v>
      </c>
      <c r="I47" s="12">
        <v>11.12</v>
      </c>
      <c r="J47" s="13">
        <v>14.95</v>
      </c>
    </row>
    <row r="48" spans="2:10" ht="57.75" customHeight="1">
      <c r="B48" s="14"/>
      <c r="C48" s="1139" t="s">
        <v>4</v>
      </c>
      <c r="D48" s="1139"/>
      <c r="E48" s="1140"/>
      <c r="F48" s="15" t="s">
        <v>520</v>
      </c>
      <c r="G48" s="16">
        <v>5.97</v>
      </c>
      <c r="H48" s="16">
        <v>11.01</v>
      </c>
      <c r="I48" s="16">
        <v>7.64</v>
      </c>
      <c r="J48" s="17">
        <v>6.04</v>
      </c>
    </row>
    <row r="49" spans="2:10" ht="57.75" customHeight="1" thickBot="1">
      <c r="B49" s="18"/>
      <c r="C49" s="1141" t="s">
        <v>5</v>
      </c>
      <c r="D49" s="1141"/>
      <c r="E49" s="1142"/>
      <c r="F49" s="19">
        <v>6</v>
      </c>
      <c r="G49" s="20">
        <v>6.87</v>
      </c>
      <c r="H49" s="20">
        <v>10</v>
      </c>
      <c r="I49" s="20">
        <v>2.89</v>
      </c>
      <c r="J49" s="21">
        <v>2.33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521</v>
      </c>
      <c r="D34" s="1149"/>
      <c r="E34" s="1150"/>
      <c r="F34" s="32" t="s">
        <v>522</v>
      </c>
      <c r="G34" s="33" t="s">
        <v>523</v>
      </c>
      <c r="H34" s="33" t="s">
        <v>524</v>
      </c>
      <c r="I34" s="33" t="s">
        <v>525</v>
      </c>
      <c r="J34" s="34" t="s">
        <v>526</v>
      </c>
      <c r="K34" s="22"/>
      <c r="L34" s="22"/>
      <c r="M34" s="22"/>
      <c r="N34" s="22"/>
      <c r="O34" s="22"/>
      <c r="P34" s="22"/>
    </row>
    <row r="35" spans="1:16" ht="39" customHeight="1">
      <c r="A35" s="22"/>
      <c r="B35" s="35"/>
      <c r="C35" s="1143" t="s">
        <v>527</v>
      </c>
      <c r="D35" s="1144"/>
      <c r="E35" s="1145"/>
      <c r="F35" s="36" t="s">
        <v>528</v>
      </c>
      <c r="G35" s="37">
        <v>5.93</v>
      </c>
      <c r="H35" s="37">
        <v>10.95</v>
      </c>
      <c r="I35" s="37">
        <v>7.59</v>
      </c>
      <c r="J35" s="38">
        <v>6.02</v>
      </c>
      <c r="K35" s="22"/>
      <c r="L35" s="22"/>
      <c r="M35" s="22"/>
      <c r="N35" s="22"/>
      <c r="O35" s="22"/>
      <c r="P35" s="22"/>
    </row>
    <row r="36" spans="1:16" ht="39" customHeight="1">
      <c r="A36" s="22"/>
      <c r="B36" s="35"/>
      <c r="C36" s="1143" t="s">
        <v>529</v>
      </c>
      <c r="D36" s="1144"/>
      <c r="E36" s="1145"/>
      <c r="F36" s="36">
        <v>2.93</v>
      </c>
      <c r="G36" s="37">
        <v>3.04</v>
      </c>
      <c r="H36" s="37">
        <v>3.85</v>
      </c>
      <c r="I36" s="37">
        <v>4.84</v>
      </c>
      <c r="J36" s="38">
        <v>5.16</v>
      </c>
      <c r="K36" s="22"/>
      <c r="L36" s="22"/>
      <c r="M36" s="22"/>
      <c r="N36" s="22"/>
      <c r="O36" s="22"/>
      <c r="P36" s="22"/>
    </row>
    <row r="37" spans="1:16" ht="39" customHeight="1">
      <c r="A37" s="22"/>
      <c r="B37" s="35"/>
      <c r="C37" s="1143" t="s">
        <v>530</v>
      </c>
      <c r="D37" s="1144"/>
      <c r="E37" s="1145"/>
      <c r="F37" s="36">
        <v>0.08</v>
      </c>
      <c r="G37" s="37">
        <v>0.44</v>
      </c>
      <c r="H37" s="37">
        <v>0.3</v>
      </c>
      <c r="I37" s="37">
        <v>0.84</v>
      </c>
      <c r="J37" s="38">
        <v>0.7</v>
      </c>
      <c r="K37" s="22"/>
      <c r="L37" s="22"/>
      <c r="M37" s="22"/>
      <c r="N37" s="22"/>
      <c r="O37" s="22"/>
      <c r="P37" s="22"/>
    </row>
    <row r="38" spans="1:16" ht="39" customHeight="1">
      <c r="A38" s="22"/>
      <c r="B38" s="35"/>
      <c r="C38" s="1143" t="s">
        <v>531</v>
      </c>
      <c r="D38" s="1144"/>
      <c r="E38" s="1145"/>
      <c r="F38" s="36">
        <v>0.17</v>
      </c>
      <c r="G38" s="37">
        <v>0.23</v>
      </c>
      <c r="H38" s="37">
        <v>0.27</v>
      </c>
      <c r="I38" s="37">
        <v>0.2</v>
      </c>
      <c r="J38" s="38">
        <v>0.22</v>
      </c>
      <c r="K38" s="22"/>
      <c r="L38" s="22"/>
      <c r="M38" s="22"/>
      <c r="N38" s="22"/>
      <c r="O38" s="22"/>
      <c r="P38" s="22"/>
    </row>
    <row r="39" spans="1:16" ht="39" customHeight="1">
      <c r="A39" s="22"/>
      <c r="B39" s="35"/>
      <c r="C39" s="1143" t="s">
        <v>532</v>
      </c>
      <c r="D39" s="1144"/>
      <c r="E39" s="1145"/>
      <c r="F39" s="36">
        <v>0.03</v>
      </c>
      <c r="G39" s="37">
        <v>0.04</v>
      </c>
      <c r="H39" s="37">
        <v>0.06</v>
      </c>
      <c r="I39" s="37">
        <v>0.05</v>
      </c>
      <c r="J39" s="38">
        <v>0.02</v>
      </c>
      <c r="K39" s="22"/>
      <c r="L39" s="22"/>
      <c r="M39" s="22"/>
      <c r="N39" s="22"/>
      <c r="O39" s="22"/>
      <c r="P39" s="22"/>
    </row>
    <row r="40" spans="1:16" ht="39" customHeight="1">
      <c r="A40" s="22"/>
      <c r="B40" s="35"/>
      <c r="C40" s="1143" t="s">
        <v>533</v>
      </c>
      <c r="D40" s="1144"/>
      <c r="E40" s="1145"/>
      <c r="F40" s="36">
        <v>0</v>
      </c>
      <c r="G40" s="37">
        <v>0</v>
      </c>
      <c r="H40" s="37">
        <v>0</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534</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535</v>
      </c>
      <c r="D43" s="1147"/>
      <c r="E43" s="1148"/>
      <c r="F43" s="41">
        <v>0</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863</v>
      </c>
      <c r="L45" s="60">
        <v>778</v>
      </c>
      <c r="M45" s="60">
        <v>792</v>
      </c>
      <c r="N45" s="60">
        <v>875</v>
      </c>
      <c r="O45" s="61">
        <v>938</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427</v>
      </c>
      <c r="L48" s="64">
        <v>410</v>
      </c>
      <c r="M48" s="64">
        <v>379</v>
      </c>
      <c r="N48" s="64">
        <v>365</v>
      </c>
      <c r="O48" s="65">
        <v>360</v>
      </c>
      <c r="P48" s="48"/>
      <c r="Q48" s="48"/>
      <c r="R48" s="48"/>
      <c r="S48" s="48"/>
      <c r="T48" s="48"/>
      <c r="U48" s="48"/>
    </row>
    <row r="49" spans="1:21" ht="30.75" customHeight="1">
      <c r="A49" s="48"/>
      <c r="B49" s="1161"/>
      <c r="C49" s="1162"/>
      <c r="D49" s="62"/>
      <c r="E49" s="1153" t="s">
        <v>16</v>
      </c>
      <c r="F49" s="1153"/>
      <c r="G49" s="1153"/>
      <c r="H49" s="1153"/>
      <c r="I49" s="1153"/>
      <c r="J49" s="1154"/>
      <c r="K49" s="63" t="s">
        <v>475</v>
      </c>
      <c r="L49" s="64" t="s">
        <v>475</v>
      </c>
      <c r="M49" s="64" t="s">
        <v>475</v>
      </c>
      <c r="N49" s="64" t="s">
        <v>475</v>
      </c>
      <c r="O49" s="65" t="s">
        <v>475</v>
      </c>
      <c r="P49" s="48"/>
      <c r="Q49" s="48"/>
      <c r="R49" s="48"/>
      <c r="S49" s="48"/>
      <c r="T49" s="48"/>
      <c r="U49" s="48"/>
    </row>
    <row r="50" spans="1:21" ht="30.75" customHeight="1">
      <c r="A50" s="48"/>
      <c r="B50" s="1161"/>
      <c r="C50" s="1162"/>
      <c r="D50" s="62"/>
      <c r="E50" s="1153" t="s">
        <v>17</v>
      </c>
      <c r="F50" s="1153"/>
      <c r="G50" s="1153"/>
      <c r="H50" s="1153"/>
      <c r="I50" s="1153"/>
      <c r="J50" s="1154"/>
      <c r="K50" s="63">
        <v>150</v>
      </c>
      <c r="L50" s="64">
        <v>150</v>
      </c>
      <c r="M50" s="64">
        <v>150</v>
      </c>
      <c r="N50" s="64">
        <v>150</v>
      </c>
      <c r="O50" s="65">
        <v>150</v>
      </c>
      <c r="P50" s="48"/>
      <c r="Q50" s="48"/>
      <c r="R50" s="48"/>
      <c r="S50" s="48"/>
      <c r="T50" s="48"/>
      <c r="U50" s="48"/>
    </row>
    <row r="51" spans="1:21" ht="30.75" customHeight="1">
      <c r="A51" s="48"/>
      <c r="B51" s="1163"/>
      <c r="C51" s="1164"/>
      <c r="D51" s="66"/>
      <c r="E51" s="1153" t="s">
        <v>18</v>
      </c>
      <c r="F51" s="1153"/>
      <c r="G51" s="1153"/>
      <c r="H51" s="1153"/>
      <c r="I51" s="1153"/>
      <c r="J51" s="1154"/>
      <c r="K51" s="63">
        <v>4</v>
      </c>
      <c r="L51" s="64">
        <v>3</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731</v>
      </c>
      <c r="L52" s="64">
        <v>703</v>
      </c>
      <c r="M52" s="64">
        <v>714</v>
      </c>
      <c r="N52" s="64">
        <v>719</v>
      </c>
      <c r="O52" s="65">
        <v>734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713</v>
      </c>
      <c r="L53" s="69">
        <v>638</v>
      </c>
      <c r="M53" s="69">
        <v>607</v>
      </c>
      <c r="N53" s="69">
        <v>671</v>
      </c>
      <c r="O53" s="70">
        <v>714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HOSTNAME</cp:lastModifiedBy>
  <cp:lastPrinted>2015-05-07T03:23:21Z</cp:lastPrinted>
  <dcterms:created xsi:type="dcterms:W3CDTF">2015-02-17T07:13:11Z</dcterms:created>
  <dcterms:modified xsi:type="dcterms:W3CDTF">2015-05-07T03:23:45Z</dcterms:modified>
  <cp:category/>
</cp:coreProperties>
</file>