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6585" yWindow="117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BW34" i="9"/>
  <c r="BW35" i="9" s="1"/>
  <c r="BW36" i="9" s="1"/>
  <c r="BW37" i="9" s="1"/>
  <c r="BW38" i="9" s="1"/>
  <c r="CO34" i="9" s="1"/>
  <c r="C34" i="9"/>
  <c r="C35" i="9" s="1"/>
  <c r="U34" i="9" l="1"/>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<sst xmlns="http://schemas.openxmlformats.org/spreadsheetml/2006/main" count="1021" uniqueCount="540">
  <si>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</si>
  <si>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</si>
  <si>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</si>
  <si>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</si>
  <si>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</si>
  <si>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</si>
  <si>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</si>
  <si>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</si>
  <si>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</si>
  <si>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</si>
  <si>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</si>
  <si>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</si>
  <si>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</si>
  <si>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</si>
  <si>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</si>
  <si>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</si>
  <si>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</si>
  <si>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</si>
  <si>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</si>
  <si>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</si>
  <si>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</si>
  <si>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</si>
  <si>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</si>
  <si>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</si>
  <si>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</si>
  <si>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</si>
  <si>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</si>
  <si>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</si>
  <si>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</si>
  <si>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</si>
  <si>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</si>
  <si>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</si>
  <si>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</si>
  <si>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</si>
  <si>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</si>
  <si>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</si>
  <si>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</si>
  <si>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</si>
  <si>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</si>
  <si>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</si>
  <si>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</si>
  <si>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</si>
  <si>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</si>
  <si>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</si>
  <si>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</si>
  <si>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</si>
  <si>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</si>
  <si>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</si>
  <si>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</si>
  <si>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</si>
  <si>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</si>
  <si>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</si>
  <si>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</si>
  <si>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</si>
  <si>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</si>
  <si>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</si>
  <si>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</si>
  <si>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</si>
  <si>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</si>
  <si>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</si>
  <si>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</si>
  <si>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</si>
  <si>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</si>
  <si>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</si>
  <si>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</si>
  <si>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</si>
  <si>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</si>
  <si>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</si>
  <si>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</si>
  <si>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</si>
  <si>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</si>
  <si>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</si>
  <si>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</si>
  <si>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</si>
  <si>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</si>
  <si>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</si>
  <si>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</si>
  <si>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</si>
  <si>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</si>
  <si>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</si>
  <si>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</si>
  <si>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</si>
  <si>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</si>
  <si>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</si>
  <si>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</si>
  <si>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</si>
  <si>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</si>
  <si>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</si>
  <si>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</si>
  <si>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</si>
  <si>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</si>
  <si>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</si>
  <si>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</si>
  <si>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</si>
  <si>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</si>
  <si>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</si>
  <si>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</si>
  <si>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</si>
  <si>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</si>
  <si>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</si>
  <si>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</si>
  <si>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</si>
  <si>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</si>
  <si>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</si>
  <si>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</si>
  <si>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</si>
  <si>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</si>
  <si>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</si>
  <si>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</si>
  <si>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</si>
  <si>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</si>
  <si>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</si>
  <si>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</si>
  <si>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</si>
  <si>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</si>
  <si>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</si>
  <si>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</si>
  <si>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</si>
  <si>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</si>
  <si>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</si>
  <si>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</si>
  <si>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</si>
  <si>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</si>
  <si>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</si>
  <si>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</si>
  <si>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</si>
  <si>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</si>
  <si>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</si>
  <si>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</si>
  <si>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</si>
  <si>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</si>
  <si>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</si>
  <si>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</si>
  <si>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</si>
  <si>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</si>
  <si>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</si>
  <si>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</si>
  <si>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</si>
  <si>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</si>
  <si>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</si>
  <si>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</si>
  <si>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</si>
  <si>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</si>
  <si>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</si>
  <si>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</si>
  <si>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</si>
  <si>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</si>
  <si>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</si>
  <si>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</si>
  <si>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</si>
  <si>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</si>
  <si>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</si>
  <si>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</si>
  <si>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</si>
  <si>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</si>
  <si>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</si>
  <si>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</si>
  <si>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</si>
  <si>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</si>
  <si>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</si>
  <si>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</si>
  <si>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</si>
  <si>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</si>
  <si>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</si>
  <si>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</si>
  <si>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</si>
  <si>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</si>
  <si>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</si>
  <si>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</si>
  <si>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</si>
  <si>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</si>
  <si>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</si>
  <si>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</si>
  <si>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</si>
  <si>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</si>
  <si>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</si>
  <si>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</si>
  <si>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</si>
  <si>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</si>
  <si>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</si>
  <si>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</si>
  <si>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</si>
  <si>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</si>
  <si>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</si>
  <si>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</si>
  <si>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</si>
  <si>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</si>
  <si>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</si>
  <si>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</si>
  <si>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</si>
  <si>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</si>
  <si>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</si>
  <si>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</si>
  <si>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大阪府大阪狭山市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</si>
  <si>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</si>
  <si>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</si>
  <si>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</si>
  <si>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</si>
  <si>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</si>
  <si>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</si>
  <si>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</si>
  <si>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</si>
  <si>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</si>
  <si>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</si>
  <si>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</si>
  <si>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</si>
  <si>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</si>
  <si>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</si>
  <si>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</si>
  <si>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</si>
  <si>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</si>
  <si>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</si>
  <si>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</si>
  <si>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</si>
  <si>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</si>
  <si>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</si>
  <si>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</si>
  <si>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</si>
  <si>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</si>
  <si>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</si>
  <si>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</si>
  <si>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</si>
  <si>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</si>
  <si>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</si>
  <si>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</si>
  <si>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</si>
  <si>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</si>
  <si>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</si>
  <si>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</si>
  <si>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</si>
  <si>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</si>
  <si>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</si>
  <si>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</si>
  <si>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</si>
  <si>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</si>
  <si>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</si>
  <si>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</si>
  <si>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</si>
  <si>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</si>
  <si>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</si>
  <si>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</si>
  <si>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</si>
  <si>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</si>
  <si>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</si>
  <si>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</si>
  <si>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</si>
  <si>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</si>
  <si>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</si>
  <si>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</si>
  <si>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</si>
  <si>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</si>
  <si>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</si>
  <si>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</si>
  <si>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</si>
  <si>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</si>
  <si>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</si>
  <si>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</si>
  <si>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</si>
  <si>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</si>
  <si>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</si>
  <si>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</si>
  <si>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</si>
  <si>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</si>
  <si>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</si>
  <si>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</si>
  <si>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</si>
  <si>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</si>
  <si>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</si>
  <si>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</si>
  <si>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</si>
  <si>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</si>
  <si>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</si>
  <si>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</si>
  <si>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</si>
  <si>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</si>
  <si>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</si>
  <si>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</si>
  <si>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</si>
  <si>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</si>
  <si>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</si>
  <si>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</si>
  <si>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</si>
  <si>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</si>
  <si>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</si>
  <si>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</si>
  <si>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</si>
  <si>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</si>
  <si>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</si>
  <si>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</si>
  <si>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</si>
  <si>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</si>
  <si>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</si>
  <si>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</si>
  <si>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</si>
  <si>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</si>
  <si>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</si>
  <si>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</si>
  <si>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</si>
  <si>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</si>
  <si>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</si>
  <si>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</si>
  <si>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</si>
  <si>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</si>
  <si>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</si>
  <si>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</si>
  <si>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</si>
  <si>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</si>
  <si>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</si>
  <si>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</si>
  <si>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</si>
  <si>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</si>
  <si>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</si>
  <si>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</si>
  <si>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</si>
  <si>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</si>
  <si>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</si>
  <si>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</si>
  <si>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</si>
  <si>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</si>
  <si>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</si>
  <si>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</si>
  <si>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</si>
  <si>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</si>
  <si>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</si>
  <si>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</si>
  <si>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</si>
  <si>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</si>
  <si>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</si>
  <si>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</si>
  <si>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</si>
  <si>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</si>
  <si>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</si>
  <si>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</si>
  <si>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</si>
  <si>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</si>
  <si>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</si>
  <si>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</si>
  <si>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</si>
  <si>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</si>
  <si>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</si>
  <si>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</si>
  <si>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</si>
  <si>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</si>
  <si>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大阪府大阪狭山市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</si>
  <si>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</si>
  <si>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</si>
  <si>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</si>
  <si>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</si>
  <si>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</si>
  <si>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</si>
  <si>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</si>
  <si>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</si>
  <si>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</si>
  <si>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</si>
  <si>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</si>
  <si>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</si>
  <si>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</si>
  <si>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</si>
  <si>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</si>
  <si>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</si>
  <si>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</si>
  <si>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</si>
  <si>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</si>
  <si>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</si>
  <si>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</si>
  <si>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</si>
  <si>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</si>
  <si>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</si>
  <si>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</si>
  <si>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</si>
  <si>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</si>
  <si>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</si>
  <si>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</si>
  <si>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</si>
  <si>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</si>
  <si>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</si>
  <si>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</si>
  <si>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</si>
  <si>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</si>
  <si>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</si>
  <si>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</si>
  <si>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</si>
  <si>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</si>
  <si>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</si>
  <si>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</si>
  <si>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</si>
  <si>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</si>
  <si>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</si>
  <si>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</si>
  <si>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</si>
  <si>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</si>
  <si>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</si>
  <si>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</si>
  <si>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</si>
  <si>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</si>
  <si>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</si>
  <si>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</si>
  <si>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</si>
  <si>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</si>
  <si>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</si>
  <si>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</si>
  <si>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</si>
  <si>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</si>
  <si>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</si>
  <si>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</si>
  <si>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</si>
  <si>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</si>
  <si>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</si>
  <si>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</si>
  <si>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</si>
  <si>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</si>
  <si>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</si>
  <si>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</si>
  <si>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</si>
  <si>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</si>
  <si>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</si>
  <si>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</si>
  <si>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</si>
  <si>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</si>
  <si>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</si>
  <si>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</si>
  <si>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</si>
  <si>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</si>
  <si>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</si>
  <si>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</si>
  <si>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</si>
  <si>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</si>
  <si>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</si>
  <si>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</si>
  <si>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</si>
  <si>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</si>
  <si>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</si>
  <si>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</si>
  <si>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</si>
  <si>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</si>
  <si>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</si>
  <si>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</si>
  <si>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</si>
  <si>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</si>
  <si>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</si>
  <si>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</si>
  <si>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</si>
  <si>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</si>
  <si>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</si>
  <si>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</si>
  <si>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</si>
  <si>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</si>
  <si>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</si>
  <si>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</si>
  <si>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</si>
  <si>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</si>
  <si>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</si>
  <si>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</si>
  <si>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</si>
  <si>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</si>
  <si>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</si>
  <si>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</si>
  <si>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</si>
  <si>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</si>
  <si>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</si>
  <si>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</si>
  <si>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</si>
  <si>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</si>
  <si>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</si>
  <si>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</si>
  <si>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</si>
  <si>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</si>
  <si>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</si>
  <si>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</si>
  <si>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</si>
  <si>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</si>
  <si>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</si>
  <si>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</si>
  <si>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</si>
  <si>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</si>
  <si>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</si>
  <si>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</si>
  <si>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</si>
  <si>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</si>
  <si>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</si>
  <si>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</si>
  <si>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</si>
  <si>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</si>
  <si>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</si>
  <si>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</si>
  <si>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</si>
  <si>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</si>
  <si>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</si>
  <si>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</si>
  <si>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</si>
  <si>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</si>
  <si>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</si>
  <si>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</si>
  <si>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</si>
  <si>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</si>
  <si>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</si>
  <si>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</si>
  <si>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</si>
  <si>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</si>
  <si>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</si>
  <si>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</si>
  <si>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</si>
  <si>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</si>
  <si>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</si>
  <si>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</si>
  <si>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</si>
  <si>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</si>
  <si>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</si>
  <si>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</si>
  <si>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</si>
  <si>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</si>
  <si>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</si>
  <si>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</si>
  <si>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</si>
  <si>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</si>
  <si>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</si>
  <si>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</si>
  <si>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</si>
  <si>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</si>
  <si>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</si>
  <si>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</si>
  <si>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後期高齢者医療特別会計</t>
  </si>
  <si>
    <t>介護保険特別会計</t>
  </si>
  <si>
    <t>土地取得特別会計</t>
  </si>
  <si>
    <t>下水道事業特別会計</t>
  </si>
  <si>
    <t>その他会計（赤字）</t>
  </si>
  <si>
    <t>その他会計（黒字）</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</si>
  <si>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6"/>
  </si>
  <si>
    <t>大阪府後期高齢者医療広域連合
（後期高齢者医療特別会計）</t>
  </si>
  <si>
    <t>大阪広域水道企業団
（水道事業会計）</t>
  </si>
  <si>
    <t>大阪広域水道企業団
（工業用水道事業会計）</t>
  </si>
  <si>
    <t>大阪狭山市文化振興事業団</t>
  </si>
  <si>
    <t>-</t>
    <phoneticPr fontId="2"/>
  </si>
  <si>
    <t>-</t>
    <phoneticPr fontId="2"/>
  </si>
  <si>
    <t>-</t>
    <phoneticPr fontId="2"/>
  </si>
  <si>
    <t>-</t>
    <phoneticPr fontId="2"/>
  </si>
  <si>
    <t>南河内環境事業組合</t>
    <rPh sb="0" eb="3">
      <t>ミナミカワチ</t>
    </rPh>
    <rPh sb="3" eb="5">
      <t>カンキョウ</t>
    </rPh>
    <rPh sb="5" eb="7">
      <t>ジギョウ</t>
    </rPh>
    <rPh sb="7" eb="9">
      <t>クミアイ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</si>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</sst>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23599</c:v>
                </c:pt>
                <c:pt idx="1">
                  <c:v>22448</c:v>
                </c:pt>
                <c:pt idx="2">
                  <c:v>26264</c:v>
                </c:pt>
                <c:pt idx="3">
                  <c:v>22105</c:v>
                </c:pt>
                <c:pt idx="4">
                  <c:v>39705</c:v>
                </c:pt>
              </c:numCache>
            </c:numRef>
          </c:val>
          <c:smooth val="0"/>
        </c:ser>
        <c:dLbls>
          <c:showLegendKey val="0"/>
          <c:showVal val="0"/>
          <c:showCatName val="0"/>
          <c:showSerName val="0"/>
          <c:showPercent val="0"/>
          <c:showBubbleSize val="0"/>
        </c:dLbls>
        <c:marker val="1"/>
        <c:smooth val="0"/>
        <c:axId val="97677312"/>
        <c:axId val="97679232"/>
      </c:lineChart>
      <c:catAx>
        <c:axId val="9767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9232"/>
        <c:crosses val="autoZero"/>
        <c:auto val="1"/>
        <c:lblAlgn val="ctr"/>
        <c:lblOffset val="100"/>
        <c:tickLblSkip val="1"/>
        <c:tickMarkSkip val="1"/>
        <c:noMultiLvlLbl val="0"/>
      </c:catAx>
      <c:valAx>
        <c:axId val="97679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3.85</c:v>
                </c:pt>
                <c:pt idx="1">
                  <c:v>6.58</c:v>
                </c:pt>
                <c:pt idx="2">
                  <c:v>6.94</c:v>
                </c:pt>
                <c:pt idx="3">
                  <c:v>7.35</c:v>
                </c:pt>
                <c:pt idx="4">
                  <c:v>7.24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20.54</c:v>
                </c:pt>
                <c:pt idx="1">
                  <c:v>23.73</c:v>
                </c:pt>
                <c:pt idx="2">
                  <c:v>26.07</c:v>
                </c:pt>
                <c:pt idx="3">
                  <c:v>27.4</c:v>
                </c:pt>
                <c:pt idx="4">
                  <c:v>27.12</c:v>
                </c:pt>
              </c:numCache>
            </c:numRef>
          </c:val>
        </c:ser>
        <c:dLbls>
          <c:showLegendKey val="0"/>
          <c:showVal val="0"/>
          <c:showCatName val="0"/>
          <c:showSerName val="0"/>
          <c:showPercent val="0"/>
          <c:showBubbleSize val="0"/>
        </c:dLbls>
        <c:gapWidth val="250"/>
        <c:overlap val="100"/>
        <c:axId val="100133504"/>
        <c:axId val="10013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0.66</c:v>
                </c:pt>
                <c:pt idx="1">
                  <c:v>6.33</c:v>
                </c:pt>
                <c:pt idx="2">
                  <c:v>4.38</c:v>
                </c:pt>
                <c:pt idx="3">
                  <c:v>1.43</c:v>
                </c:pt>
                <c:pt idx="4">
                  <c:v>0.01</c:v>
                </c:pt>
              </c:numCache>
            </c:numRef>
          </c:val>
          <c:smooth val="0"/>
        </c:ser>
        <c:dLbls>
          <c:showLegendKey val="0"/>
          <c:showVal val="0"/>
          <c:showCatName val="0"/>
          <c:showSerName val="0"/>
          <c:showPercent val="0"/>
          <c:showBubbleSize val="0"/>
        </c:dLbls>
        <c:marker val="1"/>
        <c:smooth val="0"/>
        <c:axId val="100133504"/>
        <c:axId val="100135680"/>
      </c:lineChart>
      <c:catAx>
        <c:axId val="1001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135680"/>
        <c:crosses val="autoZero"/>
        <c:auto val="1"/>
        <c:lblAlgn val="ctr"/>
        <c:lblOffset val="100"/>
        <c:tickLblSkip val="1"/>
        <c:tickMarkSkip val="1"/>
        <c:noMultiLvlLbl val="0"/>
      </c:catAx>
      <c:valAx>
        <c:axId val="10013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3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0.63</c:v>
                </c:pt>
                <c:pt idx="2">
                  <c:v>#N/A</c:v>
                </c:pt>
                <c:pt idx="3">
                  <c:v>0.05</c:v>
                </c:pt>
                <c:pt idx="4">
                  <c:v>#N/A</c:v>
                </c:pt>
                <c:pt idx="5">
                  <c:v>0.54</c:v>
                </c:pt>
                <c:pt idx="6">
                  <c:v>#N/A</c:v>
                </c:pt>
                <c:pt idx="7">
                  <c:v>0.09</c:v>
                </c:pt>
                <c:pt idx="8">
                  <c:v>#N/A</c:v>
                </c:pt>
                <c:pt idx="9">
                  <c:v>0.25</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0.18</c:v>
                </c:pt>
                <c:pt idx="2">
                  <c:v>#N/A</c:v>
                </c:pt>
                <c:pt idx="3">
                  <c:v>0.21</c:v>
                </c:pt>
                <c:pt idx="4">
                  <c:v>#N/A</c:v>
                </c:pt>
                <c:pt idx="5">
                  <c:v>0.21</c:v>
                </c:pt>
                <c:pt idx="6">
                  <c:v>#N/A</c:v>
                </c:pt>
                <c:pt idx="7">
                  <c:v>0.25</c:v>
                </c:pt>
                <c:pt idx="8">
                  <c:v>#N/A</c:v>
                </c:pt>
                <c:pt idx="9">
                  <c:v>0.26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1.03</c:v>
                </c:pt>
                <c:pt idx="2">
                  <c:v>#N/A</c:v>
                </c:pt>
                <c:pt idx="3">
                  <c:v>2.77</c:v>
                </c:pt>
                <c:pt idx="4">
                  <c:v>#N/A</c:v>
                </c:pt>
                <c:pt idx="5">
                  <c:v>3</c:v>
                </c:pt>
                <c:pt idx="6">
                  <c:v>#N/A</c:v>
                </c:pt>
                <c:pt idx="7">
                  <c:v>3.17</c:v>
                </c:pt>
                <c:pt idx="8">
                  <c:v>#N/A</c:v>
                </c:pt>
                <c:pt idx="9">
                  <c:v>3.11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3.85</c:v>
                </c:pt>
                <c:pt idx="2">
                  <c:v>#N/A</c:v>
                </c:pt>
                <c:pt idx="3">
                  <c:v>6.58</c:v>
                </c:pt>
                <c:pt idx="4">
                  <c:v>#N/A</c:v>
                </c:pt>
                <c:pt idx="5">
                  <c:v>6.94</c:v>
                </c:pt>
                <c:pt idx="6">
                  <c:v>#N/A</c:v>
                </c:pt>
                <c:pt idx="7">
                  <c:v>7.35</c:v>
                </c:pt>
                <c:pt idx="8">
                  <c:v>#N/A</c:v>
                </c:pt>
                <c:pt idx="9">
                  <c:v>7.24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13.43</c:v>
                </c:pt>
                <c:pt idx="2">
                  <c:v>#N/A</c:v>
                </c:pt>
                <c:pt idx="3">
                  <c:v>14.21</c:v>
                </c:pt>
                <c:pt idx="4">
                  <c:v>#N/A</c:v>
                </c:pt>
                <c:pt idx="5">
                  <c:v>14.55</c:v>
                </c:pt>
                <c:pt idx="6">
                  <c:v>#N/A</c:v>
                </c:pt>
                <c:pt idx="7">
                  <c:v>14.44</c:v>
                </c:pt>
                <c:pt idx="8">
                  <c:v>#N/A</c:v>
                </c:pt>
                <c:pt idx="9">
                  <c:v>12.99</c:v>
                </c:pt>
              </c:numCache>
            </c:numRef>
          </c:val>
        </c:ser>
        <c:dLbls>
          <c:showLegendKey val="0"/>
          <c:showVal val="0"/>
          <c:showCatName val="0"/>
          <c:showSerName val="0"/>
          <c:showPercent val="0"/>
          <c:showBubbleSize val="0"/>
        </c:dLbls>
        <c:gapWidth val="150"/>
        <c:overlap val="100"/>
        <c:axId val="100267136"/>
        <c:axId val="100268672"/>
      </c:barChart>
      <c:catAx>
        <c:axId val="1002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68672"/>
        <c:crosses val="autoZero"/>
        <c:auto val="1"/>
        <c:lblAlgn val="ctr"/>
        <c:lblOffset val="100"/>
        <c:tickLblSkip val="1"/>
        <c:tickMarkSkip val="1"/>
        <c:noMultiLvlLbl val="0"/>
      </c:catAx>
      <c:valAx>
        <c:axId val="10026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6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1749</c:v>
                </c:pt>
                <c:pt idx="5">
                  <c:v>1783</c:v>
                </c:pt>
                <c:pt idx="8">
                  <c:v>1791</c:v>
                </c:pt>
                <c:pt idx="11">
                  <c:v>1831</c:v>
                </c:pt>
                <c:pt idx="14">
                  <c:v>1849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169</c:v>
                </c:pt>
                <c:pt idx="3">
                  <c:v>171</c:v>
                </c:pt>
                <c:pt idx="6">
                  <c:v>170</c:v>
                </c:pt>
                <c:pt idx="9">
                  <c:v>167</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250</c:v>
                </c:pt>
                <c:pt idx="3">
                  <c:v>212</c:v>
                </c:pt>
                <c:pt idx="6">
                  <c:v>260</c:v>
                </c:pt>
                <c:pt idx="9">
                  <c:v>226</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2337</c:v>
                </c:pt>
                <c:pt idx="3">
                  <c:v>2374</c:v>
                </c:pt>
                <c:pt idx="6">
                  <c:v>2371</c:v>
                </c:pt>
                <c:pt idx="9">
                  <c:v>2387</c:v>
                </c:pt>
                <c:pt idx="12">
                  <c:v>2344</c:v>
                </c:pt>
              </c:numCache>
            </c:numRef>
          </c:val>
        </c:ser>
        <c:dLbls>
          <c:showLegendKey val="0"/>
          <c:showVal val="0"/>
          <c:showCatName val="0"/>
          <c:showSerName val="0"/>
          <c:showPercent val="0"/>
          <c:showBubbleSize val="0"/>
        </c:dLbls>
        <c:gapWidth val="100"/>
        <c:overlap val="100"/>
        <c:axId val="100483456"/>
        <c:axId val="10048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1007</c:v>
                </c:pt>
                <c:pt idx="2">
                  <c:v>#N/A</c:v>
                </c:pt>
                <c:pt idx="3">
                  <c:v>#N/A</c:v>
                </c:pt>
                <c:pt idx="4">
                  <c:v>974</c:v>
                </c:pt>
                <c:pt idx="5">
                  <c:v>#N/A</c:v>
                </c:pt>
                <c:pt idx="6">
                  <c:v>#N/A</c:v>
                </c:pt>
                <c:pt idx="7">
                  <c:v>1010</c:v>
                </c:pt>
                <c:pt idx="8">
                  <c:v>#N/A</c:v>
                </c:pt>
                <c:pt idx="9">
                  <c:v>#N/A</c:v>
                </c:pt>
                <c:pt idx="10">
                  <c:v>949</c:v>
                </c:pt>
                <c:pt idx="11">
                  <c:v>#N/A</c:v>
                </c:pt>
                <c:pt idx="12">
                  <c:v>#N/A</c:v>
                </c:pt>
                <c:pt idx="13">
                  <c:v>807</c:v>
                </c:pt>
                <c:pt idx="14">
                  <c:v>#N/A</c:v>
                </c:pt>
              </c:numCache>
            </c:numRef>
          </c:val>
          <c:smooth val="0"/>
        </c:ser>
        <c:dLbls>
          <c:showLegendKey val="0"/>
          <c:showVal val="0"/>
          <c:showCatName val="0"/>
          <c:showSerName val="0"/>
          <c:showPercent val="0"/>
          <c:showBubbleSize val="0"/>
        </c:dLbls>
        <c:marker val="1"/>
        <c:smooth val="0"/>
        <c:axId val="100483456"/>
        <c:axId val="100485376"/>
      </c:lineChart>
      <c:catAx>
        <c:axId val="1004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85376"/>
        <c:crosses val="autoZero"/>
        <c:auto val="1"/>
        <c:lblAlgn val="ctr"/>
        <c:lblOffset val="100"/>
        <c:tickLblSkip val="1"/>
        <c:tickMarkSkip val="1"/>
        <c:noMultiLvlLbl val="0"/>
      </c:catAx>
      <c:valAx>
        <c:axId val="10048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8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15963</c:v>
                </c:pt>
                <c:pt idx="5">
                  <c:v>16517</c:v>
                </c:pt>
                <c:pt idx="8">
                  <c:v>16969</c:v>
                </c:pt>
                <c:pt idx="11">
                  <c:v>16878</c:v>
                </c:pt>
                <c:pt idx="14">
                  <c:v>16868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3079</c:v>
                </c:pt>
                <c:pt idx="5">
                  <c:v>2750</c:v>
                </c:pt>
                <c:pt idx="8">
                  <c:v>2388</c:v>
                </c:pt>
                <c:pt idx="11">
                  <c:v>2142</c:v>
                </c:pt>
                <c:pt idx="14">
                  <c:v>1891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4358</c:v>
                </c:pt>
                <c:pt idx="5">
                  <c:v>4776</c:v>
                </c:pt>
                <c:pt idx="8">
                  <c:v>4901</c:v>
                </c:pt>
                <c:pt idx="11">
                  <c:v>4719</c:v>
                </c:pt>
                <c:pt idx="14">
                  <c:v>4351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4701</c:v>
                </c:pt>
                <c:pt idx="3">
                  <c:v>4568</c:v>
                </c:pt>
                <c:pt idx="6">
                  <c:v>4245</c:v>
                </c:pt>
                <c:pt idx="9">
                  <c:v>3915</c:v>
                </c:pt>
                <c:pt idx="12">
                  <c:v>3570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811</c:v>
                </c:pt>
                <c:pt idx="3">
                  <c:v>667</c:v>
                </c:pt>
                <c:pt idx="6">
                  <c:v>512</c:v>
                </c:pt>
                <c:pt idx="9">
                  <c:v>356</c:v>
                </c:pt>
                <c:pt idx="12">
                  <c:v>205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3647</c:v>
                </c:pt>
                <c:pt idx="3">
                  <c:v>3425</c:v>
                </c:pt>
                <c:pt idx="6">
                  <c:v>3382</c:v>
                </c:pt>
                <c:pt idx="9">
                  <c:v>3133</c:v>
                </c:pt>
                <c:pt idx="12">
                  <c:v>2714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1024</c:v>
                </c:pt>
                <c:pt idx="3">
                  <c:v>1038</c:v>
                </c:pt>
                <c:pt idx="6">
                  <c:v>1052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18098</c:v>
                </c:pt>
                <c:pt idx="3">
                  <c:v>17360</c:v>
                </c:pt>
                <c:pt idx="6">
                  <c:v>16735</c:v>
                </c:pt>
                <c:pt idx="9">
                  <c:v>17081</c:v>
                </c:pt>
                <c:pt idx="12">
                  <c:v>17044</c:v>
                </c:pt>
              </c:numCache>
            </c:numRef>
          </c:val>
        </c:ser>
        <c:dLbls>
          <c:showLegendKey val="0"/>
          <c:showVal val="0"/>
          <c:showCatName val="0"/>
          <c:showSerName val="0"/>
          <c:showPercent val="0"/>
          <c:showBubbleSize val="0"/>
        </c:dLbls>
        <c:gapWidth val="100"/>
        <c:overlap val="100"/>
        <c:axId val="100596352"/>
        <c:axId val="10072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4881</c:v>
                </c:pt>
                <c:pt idx="2">
                  <c:v>#N/A</c:v>
                </c:pt>
                <c:pt idx="3">
                  <c:v>#N/A</c:v>
                </c:pt>
                <c:pt idx="4">
                  <c:v>3015</c:v>
                </c:pt>
                <c:pt idx="5">
                  <c:v>#N/A</c:v>
                </c:pt>
                <c:pt idx="6">
                  <c:v>#N/A</c:v>
                </c:pt>
                <c:pt idx="7">
                  <c:v>1666</c:v>
                </c:pt>
                <c:pt idx="8">
                  <c:v>#N/A</c:v>
                </c:pt>
                <c:pt idx="9">
                  <c:v>#N/A</c:v>
                </c:pt>
                <c:pt idx="10">
                  <c:v>745</c:v>
                </c:pt>
                <c:pt idx="11">
                  <c:v>#N/A</c:v>
                </c:pt>
                <c:pt idx="12">
                  <c:v>#N/A</c:v>
                </c:pt>
                <c:pt idx="13">
                  <c:v>424</c:v>
                </c:pt>
                <c:pt idx="14">
                  <c:v>#N/A</c:v>
                </c:pt>
              </c:numCache>
            </c:numRef>
          </c:val>
          <c:smooth val="0"/>
        </c:ser>
        <c:dLbls>
          <c:showLegendKey val="0"/>
          <c:showVal val="0"/>
          <c:showCatName val="0"/>
          <c:showSerName val="0"/>
          <c:showPercent val="0"/>
          <c:showBubbleSize val="0"/>
        </c:dLbls>
        <c:marker val="1"/>
        <c:smooth val="0"/>
        <c:axId val="100596352"/>
        <c:axId val="100729600"/>
      </c:lineChart>
      <c:catAx>
        <c:axId val="1005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729600"/>
        <c:crosses val="autoZero"/>
        <c:auto val="1"/>
        <c:lblAlgn val="ctr"/>
        <c:lblOffset val="100"/>
        <c:tickLblSkip val="1"/>
        <c:tickMarkSkip val="1"/>
        <c:noMultiLvlLbl val="0"/>
      </c:catAx>
      <c:valAx>
        <c:axId val="10072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57,857
57,547
11.86
19,303,138
18,448,251
837,350
11,565,663
17,044,444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少子高齢化</a:t>
          </a:r>
          <a:r>
            <a:rPr lang="ja-JP" altLang="ja-JP" sz="1300" b="0" i="0" baseline="0">
              <a:solidFill>
                <a:schemeClr val="dk1"/>
              </a:solidFill>
              <a:effectLst/>
              <a:latin typeface="+mn-lt"/>
              <a:ea typeface="+mn-ea"/>
              <a:cs typeface="+mn-cs"/>
            </a:rPr>
            <a:t>に</a:t>
          </a:r>
          <a:r>
            <a:rPr lang="ja-JP" altLang="en-US" sz="1300" b="0" i="0" baseline="0">
              <a:solidFill>
                <a:schemeClr val="dk1"/>
              </a:solidFill>
              <a:effectLst/>
              <a:latin typeface="+mn-lt"/>
              <a:ea typeface="+mn-ea"/>
              <a:cs typeface="+mn-cs"/>
            </a:rPr>
            <a:t>伴う市民の年齢構成の変動などにより、</a:t>
          </a:r>
          <a:r>
            <a:rPr lang="ja-JP" altLang="ja-JP" sz="1300" b="0" i="0" baseline="0">
              <a:solidFill>
                <a:schemeClr val="dk1"/>
              </a:solidFill>
              <a:effectLst/>
              <a:latin typeface="+mn-lt"/>
              <a:ea typeface="+mn-ea"/>
              <a:cs typeface="+mn-cs"/>
            </a:rPr>
            <a:t>市税の</a:t>
          </a:r>
          <a:r>
            <a:rPr lang="ja-JP" altLang="en-US" sz="1300" b="0" i="0" baseline="0">
              <a:solidFill>
                <a:schemeClr val="dk1"/>
              </a:solidFill>
              <a:effectLst/>
              <a:latin typeface="+mn-lt"/>
              <a:ea typeface="+mn-ea"/>
              <a:cs typeface="+mn-cs"/>
            </a:rPr>
            <a:t>微減（前年度比－６５百万円）など</a:t>
          </a:r>
          <a:r>
            <a:rPr lang="ja-JP" altLang="ja-JP" sz="1300" b="0" i="0" baseline="0">
              <a:solidFill>
                <a:schemeClr val="dk1"/>
              </a:solidFill>
              <a:effectLst/>
              <a:latin typeface="+mn-lt"/>
              <a:ea typeface="+mn-ea"/>
              <a:cs typeface="+mn-cs"/>
            </a:rPr>
            <a:t>が影響し</a:t>
          </a:r>
          <a:r>
            <a:rPr lang="ja-JP" altLang="en-US" sz="1300" b="0" i="0" baseline="0">
              <a:solidFill>
                <a:schemeClr val="dk1"/>
              </a:solidFill>
              <a:effectLst/>
              <a:latin typeface="+mn-lt"/>
              <a:ea typeface="+mn-ea"/>
              <a:cs typeface="+mn-cs"/>
            </a:rPr>
            <a:t>たものの</a:t>
          </a:r>
          <a:r>
            <a:rPr lang="ja-JP" altLang="ja-JP" sz="1300" b="0" i="0" baseline="0">
              <a:solidFill>
                <a:schemeClr val="dk1"/>
              </a:solidFill>
              <a:effectLst/>
              <a:latin typeface="+mn-lt"/>
              <a:ea typeface="+mn-ea"/>
              <a:cs typeface="+mn-cs"/>
            </a:rPr>
            <a:t>、前年度と</a:t>
          </a:r>
          <a:r>
            <a:rPr lang="ja-JP" altLang="en-US" sz="1300" b="0" i="0" baseline="0">
              <a:solidFill>
                <a:schemeClr val="dk1"/>
              </a:solidFill>
              <a:effectLst/>
              <a:latin typeface="+mn-lt"/>
              <a:ea typeface="+mn-ea"/>
              <a:cs typeface="+mn-cs"/>
            </a:rPr>
            <a:t>同じ</a:t>
          </a:r>
          <a:r>
            <a:rPr lang="ja-JP" altLang="ja-JP" sz="1300" b="0" i="0" baseline="0">
              <a:solidFill>
                <a:schemeClr val="dk1"/>
              </a:solidFill>
              <a:effectLst/>
              <a:latin typeface="+mn-lt"/>
              <a:ea typeface="+mn-ea"/>
              <a:cs typeface="+mn-cs"/>
            </a:rPr>
            <a:t>、０．７０となった。類似団体平均と比較すると、０．０７ポイント上回る結果となっている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引き続き、市税の徴収強化による徴収率の向上</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により財政基盤の強化に努める。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97367</xdr:rowOff>
    </xdr:to>
    <xdr:cxnSp macro="">
      <xdr:nvCxnSpPr>
        <xdr:cNvPr id="71" name="直線コネクタ 70"/>
        <xdr:cNvCxnSpPr/>
      </xdr:nvCxnSpPr>
      <xdr:spPr>
        <a:xfrm>
          <a:off x="3225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37042</xdr:rowOff>
    </xdr:to>
    <xdr:cxnSp macro="">
      <xdr:nvCxnSpPr>
        <xdr:cNvPr id="74" name="直線コネクタ 73"/>
        <xdr:cNvCxnSpPr/>
      </xdr:nvCxnSpPr>
      <xdr:spPr>
        <a:xfrm>
          <a:off x="2336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148167</xdr:rowOff>
    </xdr:to>
    <xdr:cxnSp macro="">
      <xdr:nvCxnSpPr>
        <xdr:cNvPr id="77" name="直線コネクタ 76"/>
        <xdr:cNvCxnSpPr/>
      </xdr:nvCxnSpPr>
      <xdr:spPr>
        <a:xfrm>
          <a:off x="1447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12294</xdr:rowOff>
    </xdr:from>
    <xdr:ext cx="762000" cy="259045"/>
    <xdr:sp macro="" textlink="">
      <xdr:nvSpPr>
        <xdr:cNvPr id="94" name="テキスト ボックス 93"/>
        <xdr:cNvSpPr txBox="1"/>
      </xdr:nvSpPr>
      <xdr:spPr>
        <a:xfrm>
          <a:off x="19558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123419</xdr:rowOff>
    </xdr:from>
    <xdr:ext cx="762000" cy="259045"/>
    <xdr:sp macro="" textlink="">
      <xdr:nvSpPr>
        <xdr:cNvPr id="96" name="テキスト ボックス 95"/>
        <xdr:cNvSpPr txBox="1"/>
      </xdr:nvSpPr>
      <xdr:spPr>
        <a:xfrm>
          <a:off x="10668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市税の減収</a:t>
          </a:r>
          <a:r>
            <a:rPr lang="ja-JP" altLang="en-US" sz="1300" b="0" i="0" baseline="0">
              <a:solidFill>
                <a:schemeClr val="dk1"/>
              </a:solidFill>
              <a:effectLst/>
              <a:latin typeface="+mn-lt"/>
              <a:ea typeface="+mn-ea"/>
              <a:cs typeface="+mn-cs"/>
            </a:rPr>
            <a:t>傾向と</a:t>
          </a:r>
          <a:r>
            <a:rPr lang="ja-JP" altLang="ja-JP" sz="1300" b="0" i="0" baseline="0">
              <a:solidFill>
                <a:schemeClr val="dk1"/>
              </a:solidFill>
              <a:effectLst/>
              <a:latin typeface="+mn-lt"/>
              <a:ea typeface="+mn-ea"/>
              <a:cs typeface="+mn-cs"/>
            </a:rPr>
            <a:t>生活保護費</a:t>
          </a:r>
          <a:r>
            <a:rPr lang="ja-JP" altLang="en-US" sz="1300" b="0" i="0" baseline="0">
              <a:solidFill>
                <a:schemeClr val="dk1"/>
              </a:solidFill>
              <a:effectLst/>
              <a:latin typeface="+mn-lt"/>
              <a:ea typeface="+mn-ea"/>
              <a:cs typeface="+mn-cs"/>
            </a:rPr>
            <a:t>などの</a:t>
          </a:r>
          <a:r>
            <a:rPr lang="ja-JP" altLang="ja-JP" sz="1300" b="0" i="0" baseline="0">
              <a:solidFill>
                <a:schemeClr val="dk1"/>
              </a:solidFill>
              <a:effectLst/>
              <a:latin typeface="+mn-lt"/>
              <a:ea typeface="+mn-ea"/>
              <a:cs typeface="+mn-cs"/>
            </a:rPr>
            <a:t>扶助費</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傾向が続いている。</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９７．</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対前年度比１．０ポイント改善したものの、類似団体と比較すると８．１ポイント上回っている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平成２４年度と比較すると水準は低下したものの、</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も職員の</a:t>
          </a:r>
          <a:r>
            <a:rPr lang="ja-JP" altLang="ja-JP" sz="1300" b="0" i="0" baseline="0">
              <a:solidFill>
                <a:schemeClr val="dk1"/>
              </a:solidFill>
              <a:effectLst/>
              <a:latin typeface="+mn-lt"/>
              <a:ea typeface="+mn-ea"/>
              <a:cs typeface="+mn-cs"/>
            </a:rPr>
            <a:t>大量退職に</a:t>
          </a:r>
          <a:r>
            <a:rPr lang="ja-JP" altLang="en-US" sz="1300" b="0" i="0" baseline="0">
              <a:solidFill>
                <a:schemeClr val="dk1"/>
              </a:solidFill>
              <a:effectLst/>
              <a:latin typeface="+mn-lt"/>
              <a:ea typeface="+mn-ea"/>
              <a:cs typeface="+mn-cs"/>
            </a:rPr>
            <a:t>伴う</a:t>
          </a:r>
          <a:r>
            <a:rPr lang="ja-JP" altLang="ja-JP" sz="1300" b="0" i="0" baseline="0">
              <a:solidFill>
                <a:schemeClr val="dk1"/>
              </a:solidFill>
              <a:effectLst/>
              <a:latin typeface="+mn-lt"/>
              <a:ea typeface="+mn-ea"/>
              <a:cs typeface="+mn-cs"/>
            </a:rPr>
            <a:t>退職手当（</a:t>
          </a:r>
          <a:r>
            <a:rPr lang="ja-JP" altLang="en-US" sz="1300" b="0" i="0" baseline="0">
              <a:solidFill>
                <a:schemeClr val="dk1"/>
              </a:solidFill>
              <a:effectLst/>
              <a:latin typeface="+mn-lt"/>
              <a:ea typeface="+mn-ea"/>
              <a:cs typeface="+mn-cs"/>
            </a:rPr>
            <a:t>４８９百万円</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による人件費と、過去の投資（公共施設建設等）に係る</a:t>
          </a:r>
          <a:r>
            <a:rPr lang="ja-JP" altLang="ja-JP" sz="1300" b="0" i="0" baseline="0">
              <a:solidFill>
                <a:schemeClr val="dk1"/>
              </a:solidFill>
              <a:effectLst/>
              <a:latin typeface="+mn-lt"/>
              <a:ea typeface="+mn-ea"/>
              <a:cs typeface="+mn-cs"/>
            </a:rPr>
            <a:t>地方債の償還額</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高水準にあることなど</a:t>
          </a:r>
          <a:r>
            <a:rPr lang="ja-JP" altLang="en-US" sz="1300" b="0" i="0" baseline="0">
              <a:solidFill>
                <a:schemeClr val="dk1"/>
              </a:solidFill>
              <a:effectLst/>
              <a:latin typeface="+mn-lt"/>
              <a:ea typeface="+mn-ea"/>
              <a:cs typeface="+mn-cs"/>
            </a:rPr>
            <a:t>から</a:t>
          </a:r>
          <a:r>
            <a:rPr lang="ja-JP" altLang="ja-JP" sz="1300" b="0" i="0" baseline="0">
              <a:solidFill>
                <a:schemeClr val="dk1"/>
              </a:solidFill>
              <a:effectLst/>
              <a:latin typeface="+mn-lt"/>
              <a:ea typeface="+mn-ea"/>
              <a:cs typeface="+mn-cs"/>
            </a:rPr>
            <a:t>厳しい財政状況</a:t>
          </a:r>
          <a:r>
            <a:rPr lang="ja-JP" altLang="en-US" sz="1300" b="0" i="0" baseline="0">
              <a:solidFill>
                <a:schemeClr val="dk1"/>
              </a:solidFill>
              <a:effectLst/>
              <a:latin typeface="+mn-lt"/>
              <a:ea typeface="+mn-ea"/>
              <a:cs typeface="+mn-cs"/>
            </a:rPr>
            <a:t>が続いている。引き続き、</a:t>
          </a:r>
          <a:r>
            <a:rPr lang="ja-JP" altLang="ja-JP" sz="1300" b="0" i="0" baseline="0">
              <a:solidFill>
                <a:schemeClr val="dk1"/>
              </a:solidFill>
              <a:effectLst/>
              <a:latin typeface="+mn-lt"/>
              <a:ea typeface="+mn-ea"/>
              <a:cs typeface="+mn-cs"/>
            </a:rPr>
            <a:t>市税徴収率の向上による収入の確保により、経常収支比率の改善に努める。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131869</xdr:rowOff>
    </xdr:from>
    <xdr:to>
      <xdr:col>7</xdr:col>
      <xdr:colOff>152400</xdr:colOff>
      <xdr:row>65</xdr:row>
      <xdr:rowOff>635</xdr:rowOff>
    </xdr:to>
    <xdr:cxnSp macro="">
      <xdr:nvCxnSpPr>
        <xdr:cNvPr id="131" name="直線コネクタ 130"/>
        <xdr:cNvCxnSpPr/>
      </xdr:nvCxnSpPr>
      <xdr:spPr>
        <a:xfrm flipV="1">
          <a:off x="4114800" y="1110466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65</xdr:row>
      <xdr:rowOff>635</xdr:rowOff>
    </xdr:to>
    <xdr:cxnSp macro="">
      <xdr:nvCxnSpPr>
        <xdr:cNvPr id="134" name="直線コネクタ 133"/>
        <xdr:cNvCxnSpPr/>
      </xdr:nvCxnSpPr>
      <xdr:spPr>
        <a:xfrm>
          <a:off x="3225800" y="109759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64</xdr:row>
      <xdr:rowOff>3175</xdr:rowOff>
    </xdr:to>
    <xdr:cxnSp macro="">
      <xdr:nvCxnSpPr>
        <xdr:cNvPr id="137" name="直線コネクタ 136"/>
        <xdr:cNvCxnSpPr/>
      </xdr:nvCxnSpPr>
      <xdr:spPr>
        <a:xfrm>
          <a:off x="2336800" y="109236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64</xdr:row>
      <xdr:rowOff>135890</xdr:rowOff>
    </xdr:to>
    <xdr:cxnSp macro="">
      <xdr:nvCxnSpPr>
        <xdr:cNvPr id="140" name="直線コネクタ 139"/>
        <xdr:cNvCxnSpPr/>
      </xdr:nvCxnSpPr>
      <xdr:spPr>
        <a:xfrm flipV="1">
          <a:off x="1447800" y="109236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50" name="円/楕円 149"/>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53146</xdr:rowOff>
    </xdr:from>
    <xdr:ext cx="762000" cy="259045"/>
    <xdr:sp macro="" textlink="">
      <xdr:nvSpPr>
        <xdr:cNvPr id="151" name="財政構造の弾力性該当値テキスト"/>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2" name="円/楕円 151"/>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3" name="テキスト ボックス 152"/>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4" name="円/楕円 153"/>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5" name="テキスト ボックス 154"/>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7" name="テキスト ボックス 15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8" name="円/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9" name="テキスト ボックス 158"/>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年度、類似団体平均と比較する</a:t>
          </a:r>
          <a:r>
            <a:rPr lang="ja-JP" altLang="en-US" sz="1300" b="0" i="0" baseline="0">
              <a:solidFill>
                <a:schemeClr val="dk1"/>
              </a:solidFill>
              <a:effectLst/>
              <a:latin typeface="+mn-lt"/>
              <a:ea typeface="+mn-ea"/>
              <a:cs typeface="+mn-cs"/>
            </a:rPr>
            <a:t>と１４，４８４</a:t>
          </a:r>
          <a:r>
            <a:rPr lang="ja-JP" altLang="ja-JP" sz="1300" b="0" i="0" baseline="0">
              <a:solidFill>
                <a:schemeClr val="dk1"/>
              </a:solidFill>
              <a:effectLst/>
              <a:latin typeface="+mn-lt"/>
              <a:ea typeface="+mn-ea"/>
              <a:cs typeface="+mn-cs"/>
            </a:rPr>
            <a:t>円低くなっている。</a:t>
          </a:r>
          <a:r>
            <a:rPr lang="ja-JP" altLang="en-US" sz="1300" b="0" i="0" baseline="0">
              <a:solidFill>
                <a:schemeClr val="dk1"/>
              </a:solidFill>
              <a:effectLst/>
              <a:latin typeface="+mn-lt"/>
              <a:ea typeface="+mn-ea"/>
              <a:cs typeface="+mn-cs"/>
            </a:rPr>
            <a:t>集中改革プランに基づく職員の定数削減や、公共施設に対する指定管理者制度の導入などの行政運営の効率化が寄与している。</a:t>
          </a:r>
          <a:r>
            <a:rPr lang="ja-JP" altLang="ja-JP" sz="1300" b="0" i="0" baseline="0">
              <a:solidFill>
                <a:schemeClr val="dk1"/>
              </a:solidFill>
              <a:effectLst/>
              <a:latin typeface="+mn-lt"/>
              <a:ea typeface="+mn-ea"/>
              <a:cs typeface="+mn-cs"/>
            </a:rPr>
            <a:t>今後も「財政運営フレーム」に基づき、物件費の抑制や人件費の適正化に努める。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37505</xdr:rowOff>
    </xdr:from>
    <xdr:to>
      <xdr:col>7</xdr:col>
      <xdr:colOff>152400</xdr:colOff>
      <xdr:row>81</xdr:row>
      <xdr:rowOff>38193</xdr:rowOff>
    </xdr:to>
    <xdr:cxnSp macro="">
      <xdr:nvCxnSpPr>
        <xdr:cNvPr id="195" name="直線コネクタ 194"/>
        <xdr:cNvCxnSpPr/>
      </xdr:nvCxnSpPr>
      <xdr:spPr>
        <a:xfrm>
          <a:off x="4114800" y="13924955"/>
          <a:ext cx="8382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22969</xdr:rowOff>
    </xdr:from>
    <xdr:ext cx="762000" cy="259045"/>
    <xdr:sp macro="" textlink="">
      <xdr:nvSpPr>
        <xdr:cNvPr id="196" name="人件費・物件費等の状況平均値テキスト"/>
        <xdr:cNvSpPr txBox="1"/>
      </xdr:nvSpPr>
      <xdr:spPr>
        <a:xfrm>
          <a:off x="5041900" y="13910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36847</xdr:rowOff>
    </xdr:from>
    <xdr:to>
      <xdr:col>6</xdr:col>
      <xdr:colOff>0</xdr:colOff>
      <xdr:row>81</xdr:row>
      <xdr:rowOff>37505</xdr:rowOff>
    </xdr:to>
    <xdr:cxnSp macro="">
      <xdr:nvCxnSpPr>
        <xdr:cNvPr id="198" name="直線コネクタ 197"/>
        <xdr:cNvCxnSpPr/>
      </xdr:nvCxnSpPr>
      <xdr:spPr>
        <a:xfrm>
          <a:off x="3225800" y="1392429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36334</xdr:rowOff>
    </xdr:from>
    <xdr:to>
      <xdr:col>4</xdr:col>
      <xdr:colOff>482600</xdr:colOff>
      <xdr:row>81</xdr:row>
      <xdr:rowOff>36847</xdr:rowOff>
    </xdr:to>
    <xdr:cxnSp macro="">
      <xdr:nvCxnSpPr>
        <xdr:cNvPr id="201" name="直線コネクタ 200"/>
        <xdr:cNvCxnSpPr/>
      </xdr:nvCxnSpPr>
      <xdr:spPr>
        <a:xfrm>
          <a:off x="2336800" y="13923784"/>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36334</xdr:rowOff>
    </xdr:from>
    <xdr:to>
      <xdr:col>3</xdr:col>
      <xdr:colOff>279400</xdr:colOff>
      <xdr:row>81</xdr:row>
      <xdr:rowOff>37399</xdr:rowOff>
    </xdr:to>
    <xdr:cxnSp macro="">
      <xdr:nvCxnSpPr>
        <xdr:cNvPr id="204" name="直線コネクタ 203"/>
        <xdr:cNvCxnSpPr/>
      </xdr:nvCxnSpPr>
      <xdr:spPr>
        <a:xfrm flipV="1">
          <a:off x="1447800" y="13923784"/>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158843</xdr:rowOff>
    </xdr:from>
    <xdr:to>
      <xdr:col>7</xdr:col>
      <xdr:colOff>203200</xdr:colOff>
      <xdr:row>81</xdr:row>
      <xdr:rowOff>88993</xdr:rowOff>
    </xdr:to>
    <xdr:sp macro="" textlink="">
      <xdr:nvSpPr>
        <xdr:cNvPr id="214" name="円/楕円 213"/>
        <xdr:cNvSpPr/>
      </xdr:nvSpPr>
      <xdr:spPr>
        <a:xfrm>
          <a:off x="4902200" y="138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80120</xdr:rowOff>
    </xdr:from>
    <xdr:ext cx="762000" cy="259045"/>
    <xdr:sp macro="" textlink="">
      <xdr:nvSpPr>
        <xdr:cNvPr id="215" name="人件費・物件費等の状況該当値テキスト"/>
        <xdr:cNvSpPr txBox="1"/>
      </xdr:nvSpPr>
      <xdr:spPr>
        <a:xfrm>
          <a:off x="5041900" y="137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158155</xdr:rowOff>
    </xdr:from>
    <xdr:to>
      <xdr:col>6</xdr:col>
      <xdr:colOff>50800</xdr:colOff>
      <xdr:row>81</xdr:row>
      <xdr:rowOff>88305</xdr:rowOff>
    </xdr:to>
    <xdr:sp macro="" textlink="">
      <xdr:nvSpPr>
        <xdr:cNvPr id="216" name="円/楕円 215"/>
        <xdr:cNvSpPr/>
      </xdr:nvSpPr>
      <xdr:spPr>
        <a:xfrm>
          <a:off x="4064000" y="138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98482</xdr:rowOff>
    </xdr:from>
    <xdr:ext cx="736600" cy="259045"/>
    <xdr:sp macro="" textlink="">
      <xdr:nvSpPr>
        <xdr:cNvPr id="217" name="テキスト ボックス 216"/>
        <xdr:cNvSpPr txBox="1"/>
      </xdr:nvSpPr>
      <xdr:spPr>
        <a:xfrm>
          <a:off x="3733800" y="1364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157497</xdr:rowOff>
    </xdr:from>
    <xdr:to>
      <xdr:col>4</xdr:col>
      <xdr:colOff>533400</xdr:colOff>
      <xdr:row>81</xdr:row>
      <xdr:rowOff>87647</xdr:rowOff>
    </xdr:to>
    <xdr:sp macro="" textlink="">
      <xdr:nvSpPr>
        <xdr:cNvPr id="218" name="円/楕円 217"/>
        <xdr:cNvSpPr/>
      </xdr:nvSpPr>
      <xdr:spPr>
        <a:xfrm>
          <a:off x="3175000" y="13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97824</xdr:rowOff>
    </xdr:from>
    <xdr:ext cx="762000" cy="259045"/>
    <xdr:sp macro="" textlink="">
      <xdr:nvSpPr>
        <xdr:cNvPr id="219" name="テキスト ボックス 218"/>
        <xdr:cNvSpPr txBox="1"/>
      </xdr:nvSpPr>
      <xdr:spPr>
        <a:xfrm>
          <a:off x="2844800" y="1364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156984</xdr:rowOff>
    </xdr:from>
    <xdr:to>
      <xdr:col>3</xdr:col>
      <xdr:colOff>330200</xdr:colOff>
      <xdr:row>81</xdr:row>
      <xdr:rowOff>87134</xdr:rowOff>
    </xdr:to>
    <xdr:sp macro="" textlink="">
      <xdr:nvSpPr>
        <xdr:cNvPr id="220" name="円/楕円 219"/>
        <xdr:cNvSpPr/>
      </xdr:nvSpPr>
      <xdr:spPr>
        <a:xfrm>
          <a:off x="2286000" y="138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71911</xdr:rowOff>
    </xdr:from>
    <xdr:ext cx="762000" cy="259045"/>
    <xdr:sp macro="" textlink="">
      <xdr:nvSpPr>
        <xdr:cNvPr id="221" name="テキスト ボックス 220"/>
        <xdr:cNvSpPr txBox="1"/>
      </xdr:nvSpPr>
      <xdr:spPr>
        <a:xfrm>
          <a:off x="1955800" y="1395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158049</xdr:rowOff>
    </xdr:from>
    <xdr:to>
      <xdr:col>2</xdr:col>
      <xdr:colOff>127000</xdr:colOff>
      <xdr:row>81</xdr:row>
      <xdr:rowOff>88199</xdr:rowOff>
    </xdr:to>
    <xdr:sp macro="" textlink="">
      <xdr:nvSpPr>
        <xdr:cNvPr id="222" name="円/楕円 221"/>
        <xdr:cNvSpPr/>
      </xdr:nvSpPr>
      <xdr:spPr>
        <a:xfrm>
          <a:off x="1397000" y="138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72976</xdr:rowOff>
    </xdr:from>
    <xdr:ext cx="762000" cy="259045"/>
    <xdr:sp macro="" textlink="">
      <xdr:nvSpPr>
        <xdr:cNvPr id="223" name="テキスト ボックス 222"/>
        <xdr:cNvSpPr txBox="1"/>
      </xdr:nvSpPr>
      <xdr:spPr>
        <a:xfrm>
          <a:off x="1066800" y="1396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２０・２１</a:t>
          </a:r>
          <a:r>
            <a:rPr kumimoji="1" lang="ja-JP" altLang="ja-JP" sz="1300">
              <a:solidFill>
                <a:schemeClr val="dk1"/>
              </a:solidFill>
              <a:effectLst/>
              <a:latin typeface="+mn-lt"/>
              <a:ea typeface="+mn-ea"/>
              <a:cs typeface="+mn-cs"/>
            </a:rPr>
            <a:t>年度の２年間において、独自に職員給料一律３</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カットなど給与の抑制措置を実施していたが、平成</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年度以降は抑制措置の終了により、類似団体平均と比較すると上回る結果となっている。 この結果を踏まえ、平成２６年度においては、近隣市と比較して高水準となっている初任給基準を見直すなど、給与の適正化に努めるとともに国家公務員や民間企業の給与水準との均衡を図りながら、時代の変化に対応した給与制度の適正かつ円滑な運用に努める。</a:t>
          </a:r>
          <a:endParaRPr lang="ja-JP" altLang="ja-JP" sz="1300">
            <a:effectLst/>
          </a:endParaRPr>
        </a:p>
        <a:p>
          <a:pPr rtl="0"/>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11974</xdr:rowOff>
    </xdr:from>
    <xdr:to>
      <xdr:col>24</xdr:col>
      <xdr:colOff>558800</xdr:colOff>
      <xdr:row>89</xdr:row>
      <xdr:rowOff>62956</xdr:rowOff>
    </xdr:to>
    <xdr:cxnSp macro="">
      <xdr:nvCxnSpPr>
        <xdr:cNvPr id="259" name="直線コネクタ 258"/>
        <xdr:cNvCxnSpPr/>
      </xdr:nvCxnSpPr>
      <xdr:spPr>
        <a:xfrm flipV="1">
          <a:off x="16179800" y="14756674"/>
          <a:ext cx="838200" cy="56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62956</xdr:rowOff>
    </xdr:to>
    <xdr:cxnSp macro="">
      <xdr:nvCxnSpPr>
        <xdr:cNvPr id="262" name="直線コネクタ 261"/>
        <xdr:cNvCxnSpPr/>
      </xdr:nvCxnSpPr>
      <xdr:spPr>
        <a:xfrm>
          <a:off x="15290800" y="152323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32657</xdr:rowOff>
    </xdr:from>
    <xdr:to>
      <xdr:col>22</xdr:col>
      <xdr:colOff>203200</xdr:colOff>
      <xdr:row>88</xdr:row>
      <xdr:rowOff>144780</xdr:rowOff>
    </xdr:to>
    <xdr:cxnSp macro="">
      <xdr:nvCxnSpPr>
        <xdr:cNvPr id="265" name="直線コネクタ 264"/>
        <xdr:cNvCxnSpPr/>
      </xdr:nvCxnSpPr>
      <xdr:spPr>
        <a:xfrm>
          <a:off x="14401800" y="14777357"/>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32657</xdr:rowOff>
    </xdr:to>
    <xdr:cxnSp macro="">
      <xdr:nvCxnSpPr>
        <xdr:cNvPr id="268" name="直線コネクタ 267"/>
        <xdr:cNvCxnSpPr/>
      </xdr:nvCxnSpPr>
      <xdr:spPr>
        <a:xfrm>
          <a:off x="13512800" y="1474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9" name="フローチャート : 判断 268"/>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70" name="テキスト ボックス 269"/>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71" name="フローチャート : 判断 270"/>
        <xdr:cNvSpPr/>
      </xdr:nvSpPr>
      <xdr:spPr>
        <a:xfrm>
          <a:off x="13462000" y="1466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31585</xdr:rowOff>
    </xdr:from>
    <xdr:ext cx="762000" cy="259045"/>
    <xdr:sp macro="" textlink="">
      <xdr:nvSpPr>
        <xdr:cNvPr id="272" name="テキスト ボックス 271"/>
        <xdr:cNvSpPr txBox="1"/>
      </xdr:nvSpPr>
      <xdr:spPr>
        <a:xfrm>
          <a:off x="13131800" y="1443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132624</xdr:rowOff>
    </xdr:from>
    <xdr:to>
      <xdr:col>24</xdr:col>
      <xdr:colOff>609600</xdr:colOff>
      <xdr:row>86</xdr:row>
      <xdr:rowOff>62774</xdr:rowOff>
    </xdr:to>
    <xdr:sp macro="" textlink="">
      <xdr:nvSpPr>
        <xdr:cNvPr id="278" name="円/楕円 277"/>
        <xdr:cNvSpPr/>
      </xdr:nvSpPr>
      <xdr:spPr>
        <a:xfrm>
          <a:off x="169672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104701</xdr:rowOff>
    </xdr:from>
    <xdr:ext cx="762000" cy="259045"/>
    <xdr:sp macro="" textlink="">
      <xdr:nvSpPr>
        <xdr:cNvPr id="279" name="給与水準   （国との比較）該当値テキスト"/>
        <xdr:cNvSpPr txBox="1"/>
      </xdr:nvSpPr>
      <xdr:spPr>
        <a:xfrm>
          <a:off x="17106900" y="146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12156</xdr:rowOff>
    </xdr:from>
    <xdr:to>
      <xdr:col>23</xdr:col>
      <xdr:colOff>457200</xdr:colOff>
      <xdr:row>89</xdr:row>
      <xdr:rowOff>113756</xdr:rowOff>
    </xdr:to>
    <xdr:sp macro="" textlink="">
      <xdr:nvSpPr>
        <xdr:cNvPr id="280" name="円/楕円 279"/>
        <xdr:cNvSpPr/>
      </xdr:nvSpPr>
      <xdr:spPr>
        <a:xfrm>
          <a:off x="16129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98533</xdr:rowOff>
    </xdr:from>
    <xdr:ext cx="736600" cy="259045"/>
    <xdr:sp macro="" textlink="">
      <xdr:nvSpPr>
        <xdr:cNvPr id="281" name="テキスト ボックス 280"/>
        <xdr:cNvSpPr txBox="1"/>
      </xdr:nvSpPr>
      <xdr:spPr>
        <a:xfrm>
          <a:off x="15798800" y="1535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2" name="円/楕円 28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3" name="テキスト ボックス 28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4" name="円/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85" name="テキスト ボックス 284"/>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6" name="円/楕円 285"/>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7" name="テキスト ボックス 286"/>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集中改革プランに基づく職員数の適正化について、新規採用職員の抑制や給食業務の民間委託などにより職員数の削減に努めてきた結果、目標到達年（平成２２年）を１年前倒しで達成しており、平成２２年度以降の定員管理については、集中改革プランの最終目標値（４２１人）を基準とし、これを上回らない範囲内で定員管理の数値目標を設定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平成２５年度における人口１</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０００人当たりの職員数は６．３８人であり、類似団体平均、大阪府市町村平均並びに全国市町村平均の全てにおいて下回っている状況である。</a:t>
          </a:r>
          <a:endParaRPr lang="ja-JP" altLang="ja-JP" sz="1300">
            <a:effectLst/>
          </a:endParaRPr>
        </a:p>
        <a:p>
          <a:pPr rtl="0"/>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34592</xdr:rowOff>
    </xdr:from>
    <xdr:to>
      <xdr:col>24</xdr:col>
      <xdr:colOff>558800</xdr:colOff>
      <xdr:row>60</xdr:row>
      <xdr:rowOff>41487</xdr:rowOff>
    </xdr:to>
    <xdr:cxnSp macro="">
      <xdr:nvCxnSpPr>
        <xdr:cNvPr id="324" name="直線コネクタ 323"/>
        <xdr:cNvCxnSpPr/>
      </xdr:nvCxnSpPr>
      <xdr:spPr>
        <a:xfrm flipV="1">
          <a:off x="16179800" y="1032159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41487</xdr:rowOff>
    </xdr:from>
    <xdr:to>
      <xdr:col>23</xdr:col>
      <xdr:colOff>406400</xdr:colOff>
      <xdr:row>60</xdr:row>
      <xdr:rowOff>48381</xdr:rowOff>
    </xdr:to>
    <xdr:cxnSp macro="">
      <xdr:nvCxnSpPr>
        <xdr:cNvPr id="327" name="直線コネクタ 326"/>
        <xdr:cNvCxnSpPr/>
      </xdr:nvCxnSpPr>
      <xdr:spPr>
        <a:xfrm flipV="1">
          <a:off x="15290800" y="103284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48381</xdr:rowOff>
    </xdr:from>
    <xdr:to>
      <xdr:col>22</xdr:col>
      <xdr:colOff>203200</xdr:colOff>
      <xdr:row>60</xdr:row>
      <xdr:rowOff>50679</xdr:rowOff>
    </xdr:to>
    <xdr:cxnSp macro="">
      <xdr:nvCxnSpPr>
        <xdr:cNvPr id="330" name="直線コネクタ 329"/>
        <xdr:cNvCxnSpPr/>
      </xdr:nvCxnSpPr>
      <xdr:spPr>
        <a:xfrm flipV="1">
          <a:off x="14401800" y="103353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47232</xdr:rowOff>
    </xdr:from>
    <xdr:to>
      <xdr:col>21</xdr:col>
      <xdr:colOff>0</xdr:colOff>
      <xdr:row>60</xdr:row>
      <xdr:rowOff>50679</xdr:rowOff>
    </xdr:to>
    <xdr:cxnSp macro="">
      <xdr:nvCxnSpPr>
        <xdr:cNvPr id="333" name="直線コネクタ 332"/>
        <xdr:cNvCxnSpPr/>
      </xdr:nvCxnSpPr>
      <xdr:spPr>
        <a:xfrm>
          <a:off x="13512800" y="1033423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4" name="フローチャート : 判断 333"/>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5" name="テキスト ボックス 334"/>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6" name="フローチャート : 判断 335"/>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7" name="テキスト ボックス 336"/>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155242</xdr:rowOff>
    </xdr:from>
    <xdr:to>
      <xdr:col>24</xdr:col>
      <xdr:colOff>609600</xdr:colOff>
      <xdr:row>60</xdr:row>
      <xdr:rowOff>85392</xdr:rowOff>
    </xdr:to>
    <xdr:sp macro="" textlink="">
      <xdr:nvSpPr>
        <xdr:cNvPr id="343" name="円/楕円 342"/>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xdr:rowOff>
    </xdr:from>
    <xdr:ext cx="762000" cy="259045"/>
    <xdr:sp macro="" textlink="">
      <xdr:nvSpPr>
        <xdr:cNvPr id="344" name="定員管理の状況該当値テキスト"/>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45" name="円/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46" name="テキスト ボックス 345"/>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169031</xdr:rowOff>
    </xdr:from>
    <xdr:to>
      <xdr:col>22</xdr:col>
      <xdr:colOff>254000</xdr:colOff>
      <xdr:row>60</xdr:row>
      <xdr:rowOff>99181</xdr:rowOff>
    </xdr:to>
    <xdr:sp macro="" textlink="">
      <xdr:nvSpPr>
        <xdr:cNvPr id="347" name="円/楕円 346"/>
        <xdr:cNvSpPr/>
      </xdr:nvSpPr>
      <xdr:spPr>
        <a:xfrm>
          <a:off x="15240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109358</xdr:rowOff>
    </xdr:from>
    <xdr:ext cx="762000" cy="259045"/>
    <xdr:sp macro="" textlink="">
      <xdr:nvSpPr>
        <xdr:cNvPr id="348" name="テキスト ボックス 347"/>
        <xdr:cNvSpPr txBox="1"/>
      </xdr:nvSpPr>
      <xdr:spPr>
        <a:xfrm>
          <a:off x="14909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171329</xdr:rowOff>
    </xdr:from>
    <xdr:to>
      <xdr:col>21</xdr:col>
      <xdr:colOff>50800</xdr:colOff>
      <xdr:row>60</xdr:row>
      <xdr:rowOff>101479</xdr:rowOff>
    </xdr:to>
    <xdr:sp macro="" textlink="">
      <xdr:nvSpPr>
        <xdr:cNvPr id="349" name="円/楕円 348"/>
        <xdr:cNvSpPr/>
      </xdr:nvSpPr>
      <xdr:spPr>
        <a:xfrm>
          <a:off x="14351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86256</xdr:rowOff>
    </xdr:from>
    <xdr:ext cx="762000" cy="259045"/>
    <xdr:sp macro="" textlink="">
      <xdr:nvSpPr>
        <xdr:cNvPr id="350" name="テキスト ボックス 349"/>
        <xdr:cNvSpPr txBox="1"/>
      </xdr:nvSpPr>
      <xdr:spPr>
        <a:xfrm>
          <a:off x="14020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167882</xdr:rowOff>
    </xdr:from>
    <xdr:to>
      <xdr:col>19</xdr:col>
      <xdr:colOff>533400</xdr:colOff>
      <xdr:row>60</xdr:row>
      <xdr:rowOff>98032</xdr:rowOff>
    </xdr:to>
    <xdr:sp macro="" textlink="">
      <xdr:nvSpPr>
        <xdr:cNvPr id="351" name="円/楕円 350"/>
        <xdr:cNvSpPr/>
      </xdr:nvSpPr>
      <xdr:spPr>
        <a:xfrm>
          <a:off x="13462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82809</xdr:rowOff>
    </xdr:from>
    <xdr:ext cx="762000" cy="259045"/>
    <xdr:sp macro="" textlink="">
      <xdr:nvSpPr>
        <xdr:cNvPr id="352" name="テキスト ボックス 351"/>
        <xdr:cNvSpPr txBox="1"/>
      </xdr:nvSpPr>
      <xdr:spPr>
        <a:xfrm>
          <a:off x="13131800" y="103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新規の起債発行の抑制に努め、一般会計等に係る公債費（元利償還金）が減少しているため、対前年度比０．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ポイント改善しているものの、過去の投資に係る地方債償還の負担が大きく、高止まりの状況である。今後も新規の起債発行を抑制し、財政の健全化に努める。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114935</xdr:rowOff>
    </xdr:to>
    <xdr:cxnSp macro="">
      <xdr:nvCxnSpPr>
        <xdr:cNvPr id="382" name="直線コネクタ 381"/>
        <xdr:cNvCxnSpPr/>
      </xdr:nvCxnSpPr>
      <xdr:spPr>
        <a:xfrm flipV="1">
          <a:off x="16179800" y="6936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127000</xdr:rowOff>
    </xdr:to>
    <xdr:cxnSp macro="">
      <xdr:nvCxnSpPr>
        <xdr:cNvPr id="385" name="直線コネクタ 384"/>
        <xdr:cNvCxnSpPr/>
      </xdr:nvCxnSpPr>
      <xdr:spPr>
        <a:xfrm flipV="1">
          <a:off x="15290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133032</xdr:rowOff>
    </xdr:to>
    <xdr:cxnSp macro="">
      <xdr:nvCxnSpPr>
        <xdr:cNvPr id="388" name="直線コネクタ 387"/>
        <xdr:cNvCxnSpPr/>
      </xdr:nvCxnSpPr>
      <xdr:spPr>
        <a:xfrm flipV="1">
          <a:off x="14401800" y="69850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40</xdr:row>
      <xdr:rowOff>145097</xdr:rowOff>
    </xdr:to>
    <xdr:cxnSp macro="">
      <xdr:nvCxnSpPr>
        <xdr:cNvPr id="391" name="直線コネクタ 390"/>
        <xdr:cNvCxnSpPr/>
      </xdr:nvCxnSpPr>
      <xdr:spPr>
        <a:xfrm flipV="1">
          <a:off x="13512800" y="699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2" name="フローチャート : 判断 391"/>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3" name="テキスト ボックス 392"/>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4" name="フローチャート : 判断 393"/>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5" name="テキスト ボックス 394"/>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1" name="円/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3" name="円/楕円 402"/>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404" name="テキスト ボックス 403"/>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7" name="円/楕円 406"/>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408" name="テキスト ボックス 407"/>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9" name="円/楕円 408"/>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410" name="テキスト ボックス 409"/>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平成２４年度に</a:t>
          </a:r>
          <a:r>
            <a:rPr lang="ja-JP" altLang="ja-JP" sz="1300" b="0" i="0" baseline="0">
              <a:solidFill>
                <a:schemeClr val="dk1"/>
              </a:solidFill>
              <a:effectLst/>
              <a:latin typeface="+mn-lt"/>
              <a:ea typeface="+mn-ea"/>
              <a:cs typeface="+mn-cs"/>
            </a:rPr>
            <a:t>第三セクター等改革推進債を活用し土地開発公社</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解散</a:t>
          </a:r>
          <a:r>
            <a:rPr lang="ja-JP" altLang="en-US" sz="1300" b="0" i="0" baseline="0">
              <a:solidFill>
                <a:schemeClr val="dk1"/>
              </a:solidFill>
              <a:effectLst/>
              <a:latin typeface="+mn-lt"/>
              <a:ea typeface="+mn-ea"/>
              <a:cs typeface="+mn-cs"/>
            </a:rPr>
            <a:t>したこと</a:t>
          </a:r>
          <a:r>
            <a:rPr lang="ja-JP" altLang="ja-JP" sz="1300" b="0" i="0" baseline="0">
              <a:solidFill>
                <a:schemeClr val="dk1"/>
              </a:solidFill>
              <a:effectLst/>
              <a:latin typeface="+mn-lt"/>
              <a:ea typeface="+mn-ea"/>
              <a:cs typeface="+mn-cs"/>
            </a:rPr>
            <a:t>に伴い</a:t>
          </a:r>
          <a:r>
            <a:rPr lang="ja-JP" altLang="en-US" sz="1300" b="0" i="0" baseline="0">
              <a:solidFill>
                <a:schemeClr val="dk1"/>
              </a:solidFill>
              <a:effectLst/>
              <a:latin typeface="+mn-lt"/>
              <a:ea typeface="+mn-ea"/>
              <a:cs typeface="+mn-cs"/>
            </a:rPr>
            <a:t>債務負担額が大幅に減少し、平成２５年度も公債の償還が行われたことから、</a:t>
          </a:r>
          <a:r>
            <a:rPr lang="ja-JP" altLang="ja-JP" sz="1300" b="0" i="0" baseline="0">
              <a:solidFill>
                <a:schemeClr val="dk1"/>
              </a:solidFill>
              <a:effectLst/>
              <a:latin typeface="+mn-lt"/>
              <a:ea typeface="+mn-ea"/>
              <a:cs typeface="+mn-cs"/>
            </a:rPr>
            <a:t>類似団体平均を大きく下回っている。今後も後世への負担を少しでも軽減するよう、財政の健全化に努める。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25336</xdr:rowOff>
    </xdr:from>
    <xdr:to>
      <xdr:col>24</xdr:col>
      <xdr:colOff>558800</xdr:colOff>
      <xdr:row>15</xdr:row>
      <xdr:rowOff>45244</xdr:rowOff>
    </xdr:to>
    <xdr:cxnSp macro="">
      <xdr:nvCxnSpPr>
        <xdr:cNvPr id="440" name="直線コネクタ 439"/>
        <xdr:cNvCxnSpPr/>
      </xdr:nvCxnSpPr>
      <xdr:spPr>
        <a:xfrm flipV="1">
          <a:off x="16179800" y="2597086"/>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45244</xdr:rowOff>
    </xdr:from>
    <xdr:to>
      <xdr:col>23</xdr:col>
      <xdr:colOff>406400</xdr:colOff>
      <xdr:row>15</xdr:row>
      <xdr:rowOff>99536</xdr:rowOff>
    </xdr:to>
    <xdr:cxnSp macro="">
      <xdr:nvCxnSpPr>
        <xdr:cNvPr id="443" name="直線コネクタ 442"/>
        <xdr:cNvCxnSpPr/>
      </xdr:nvCxnSpPr>
      <xdr:spPr>
        <a:xfrm flipV="1">
          <a:off x="15290800" y="261699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99536</xdr:rowOff>
    </xdr:from>
    <xdr:to>
      <xdr:col>22</xdr:col>
      <xdr:colOff>203200</xdr:colOff>
      <xdr:row>16</xdr:row>
      <xdr:rowOff>11335</xdr:rowOff>
    </xdr:to>
    <xdr:cxnSp macro="">
      <xdr:nvCxnSpPr>
        <xdr:cNvPr id="446" name="直線コネクタ 445"/>
        <xdr:cNvCxnSpPr/>
      </xdr:nvCxnSpPr>
      <xdr:spPr>
        <a:xfrm flipV="1">
          <a:off x="14401800" y="2671286"/>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11335</xdr:rowOff>
    </xdr:from>
    <xdr:to>
      <xdr:col>21</xdr:col>
      <xdr:colOff>0</xdr:colOff>
      <xdr:row>16</xdr:row>
      <xdr:rowOff>128968</xdr:rowOff>
    </xdr:to>
    <xdr:cxnSp macro="">
      <xdr:nvCxnSpPr>
        <xdr:cNvPr id="449" name="直線コネクタ 448"/>
        <xdr:cNvCxnSpPr/>
      </xdr:nvCxnSpPr>
      <xdr:spPr>
        <a:xfrm flipV="1">
          <a:off x="13512800" y="275453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50" name="フローチャート : 判断 449"/>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51" name="テキスト ボックス 450"/>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2" name="フローチャート : 判断 451"/>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3" name="テキスト ボックス 452"/>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145986</xdr:rowOff>
    </xdr:from>
    <xdr:to>
      <xdr:col>24</xdr:col>
      <xdr:colOff>609600</xdr:colOff>
      <xdr:row>15</xdr:row>
      <xdr:rowOff>76136</xdr:rowOff>
    </xdr:to>
    <xdr:sp macro="" textlink="">
      <xdr:nvSpPr>
        <xdr:cNvPr id="459" name="円/楕円 458"/>
        <xdr:cNvSpPr/>
      </xdr:nvSpPr>
      <xdr:spPr>
        <a:xfrm>
          <a:off x="169672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67263</xdr:rowOff>
    </xdr:from>
    <xdr:ext cx="762000" cy="259045"/>
    <xdr:sp macro="" textlink="">
      <xdr:nvSpPr>
        <xdr:cNvPr id="460" name="将来負担の状況該当値テキスト"/>
        <xdr:cNvSpPr txBox="1"/>
      </xdr:nvSpPr>
      <xdr:spPr>
        <a:xfrm>
          <a:off x="17106900" y="246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165894</xdr:rowOff>
    </xdr:from>
    <xdr:to>
      <xdr:col>23</xdr:col>
      <xdr:colOff>457200</xdr:colOff>
      <xdr:row>15</xdr:row>
      <xdr:rowOff>96044</xdr:rowOff>
    </xdr:to>
    <xdr:sp macro="" textlink="">
      <xdr:nvSpPr>
        <xdr:cNvPr id="461" name="円/楕円 460"/>
        <xdr:cNvSpPr/>
      </xdr:nvSpPr>
      <xdr:spPr>
        <a:xfrm>
          <a:off x="16129000" y="25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106221</xdr:rowOff>
    </xdr:from>
    <xdr:ext cx="736600" cy="259045"/>
    <xdr:sp macro="" textlink="">
      <xdr:nvSpPr>
        <xdr:cNvPr id="462" name="テキスト ボックス 461"/>
        <xdr:cNvSpPr txBox="1"/>
      </xdr:nvSpPr>
      <xdr:spPr>
        <a:xfrm>
          <a:off x="15798800" y="233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48736</xdr:rowOff>
    </xdr:from>
    <xdr:to>
      <xdr:col>22</xdr:col>
      <xdr:colOff>254000</xdr:colOff>
      <xdr:row>15</xdr:row>
      <xdr:rowOff>150336</xdr:rowOff>
    </xdr:to>
    <xdr:sp macro="" textlink="">
      <xdr:nvSpPr>
        <xdr:cNvPr id="463" name="円/楕円 462"/>
        <xdr:cNvSpPr/>
      </xdr:nvSpPr>
      <xdr:spPr>
        <a:xfrm>
          <a:off x="15240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160513</xdr:rowOff>
    </xdr:from>
    <xdr:ext cx="762000" cy="259045"/>
    <xdr:sp macro="" textlink="">
      <xdr:nvSpPr>
        <xdr:cNvPr id="464" name="テキスト ボックス 463"/>
        <xdr:cNvSpPr txBox="1"/>
      </xdr:nvSpPr>
      <xdr:spPr>
        <a:xfrm>
          <a:off x="14909800" y="23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131985</xdr:rowOff>
    </xdr:from>
    <xdr:to>
      <xdr:col>21</xdr:col>
      <xdr:colOff>50800</xdr:colOff>
      <xdr:row>16</xdr:row>
      <xdr:rowOff>62135</xdr:rowOff>
    </xdr:to>
    <xdr:sp macro="" textlink="">
      <xdr:nvSpPr>
        <xdr:cNvPr id="465" name="円/楕円 464"/>
        <xdr:cNvSpPr/>
      </xdr:nvSpPr>
      <xdr:spPr>
        <a:xfrm>
          <a:off x="14351000" y="27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72312</xdr:rowOff>
    </xdr:from>
    <xdr:ext cx="762000" cy="259045"/>
    <xdr:sp macro="" textlink="">
      <xdr:nvSpPr>
        <xdr:cNvPr id="466" name="テキスト ボックス 465"/>
        <xdr:cNvSpPr txBox="1"/>
      </xdr:nvSpPr>
      <xdr:spPr>
        <a:xfrm>
          <a:off x="14020800" y="247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78168</xdr:rowOff>
    </xdr:from>
    <xdr:to>
      <xdr:col>19</xdr:col>
      <xdr:colOff>533400</xdr:colOff>
      <xdr:row>17</xdr:row>
      <xdr:rowOff>8318</xdr:rowOff>
    </xdr:to>
    <xdr:sp macro="" textlink="">
      <xdr:nvSpPr>
        <xdr:cNvPr id="467" name="円/楕円 466"/>
        <xdr:cNvSpPr/>
      </xdr:nvSpPr>
      <xdr:spPr>
        <a:xfrm>
          <a:off x="13462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18495</xdr:rowOff>
    </xdr:from>
    <xdr:ext cx="762000" cy="259045"/>
    <xdr:sp macro="" textlink="">
      <xdr:nvSpPr>
        <xdr:cNvPr id="468" name="テキスト ボックス 467"/>
        <xdr:cNvSpPr txBox="1"/>
      </xdr:nvSpPr>
      <xdr:spPr>
        <a:xfrm>
          <a:off x="13131800" y="25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57,857
57,547
11.86
19,303,138
18,448,251
837,350
11,565,663
17,044,444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類似団体平均と比較すると</a:t>
          </a:r>
          <a:r>
            <a:rPr lang="ja-JP" altLang="en-US" sz="1300" b="0" i="0" baseline="0">
              <a:solidFill>
                <a:schemeClr val="dk1"/>
              </a:solidFill>
              <a:effectLst/>
              <a:latin typeface="+mn-lt"/>
              <a:ea typeface="+mn-ea"/>
              <a:cs typeface="+mn-cs"/>
            </a:rPr>
            <a:t>４．５</a:t>
          </a:r>
          <a:r>
            <a:rPr lang="ja-JP" altLang="ja-JP" sz="1300" b="0" i="0" baseline="0">
              <a:solidFill>
                <a:schemeClr val="dk1"/>
              </a:solidFill>
              <a:effectLst/>
              <a:latin typeface="+mn-lt"/>
              <a:ea typeface="+mn-ea"/>
              <a:cs typeface="+mn-cs"/>
            </a:rPr>
            <a:t>ポイント上回っているが、「集中改革プラン」に基づく定員適正化の推進や「団塊の世代」の退職等により、人件費の経常収支比率については減少傾向にある。今後も「財政運営フレーム」に基づき、人件費の抑制に努めるとともに、国家公務員や民間企業の給与水準との均衡を図りながら、時代の変化に対応した給与制度の運用に努める。</a:t>
          </a:r>
          <a:endParaRPr lang="ja-JP" altLang="ja-JP" sz="1300">
            <a:effectLst/>
          </a:endParaRPr>
        </a:p>
        <a:p>
          <a:pPr rtl="0"/>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107950</xdr:rowOff>
    </xdr:to>
    <xdr:cxnSp macro="">
      <xdr:nvCxnSpPr>
        <xdr:cNvPr id="65" name="直線コネクタ 64"/>
        <xdr:cNvCxnSpPr/>
      </xdr:nvCxnSpPr>
      <xdr:spPr>
        <a:xfrm flipV="1">
          <a:off x="3987800" y="6687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107950</xdr:rowOff>
    </xdr:to>
    <xdr:cxnSp macro="">
      <xdr:nvCxnSpPr>
        <xdr:cNvPr id="68" name="直線コネクタ 67"/>
        <xdr:cNvCxnSpPr/>
      </xdr:nvCxnSpPr>
      <xdr:spPr>
        <a:xfrm>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46990</xdr:rowOff>
    </xdr:to>
    <xdr:cxnSp macro="">
      <xdr:nvCxnSpPr>
        <xdr:cNvPr id="71" name="直線コネクタ 70"/>
        <xdr:cNvCxnSpPr/>
      </xdr:nvCxnSpPr>
      <xdr:spPr>
        <a:xfrm flipV="1">
          <a:off x="2209800" y="672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5080</xdr:rowOff>
    </xdr:to>
    <xdr:cxnSp macro="">
      <xdr:nvCxnSpPr>
        <xdr:cNvPr id="74" name="直線コネクタ 73"/>
        <xdr:cNvCxnSpPr/>
      </xdr:nvCxnSpPr>
      <xdr:spPr>
        <a:xfrm flipV="1">
          <a:off x="1320800" y="673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4" name="円/楕円 83"/>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5"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6" name="円/楕円 85"/>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7" name="テキスト ボックス 86"/>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8" name="円/楕円 87"/>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89" name="テキスト ボックス 88"/>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2" name="円/楕円 91"/>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3" name="テキスト ボックス 92"/>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物件費の経常収支比率は類似団体に比べ５．</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ポイント上回っている。施設の維持管理について指定管理者制度を導入し、民間企業への委託も行っている。今後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、施設の老朽化もあり、</a:t>
          </a:r>
          <a:r>
            <a:rPr lang="ja-JP" altLang="ja-JP" sz="1300">
              <a:solidFill>
                <a:schemeClr val="dk1"/>
              </a:solidFill>
              <a:effectLst/>
              <a:latin typeface="+mn-lt"/>
              <a:ea typeface="+mn-ea"/>
              <a:cs typeface="+mn-cs"/>
            </a:rPr>
            <a:t>公共施設等総合管理計画</a:t>
          </a:r>
          <a:r>
            <a:rPr lang="ja-JP" altLang="en-US" sz="1300">
              <a:solidFill>
                <a:schemeClr val="dk1"/>
              </a:solidFill>
              <a:effectLst/>
              <a:latin typeface="+mn-lt"/>
              <a:ea typeface="+mn-ea"/>
              <a:cs typeface="+mn-cs"/>
            </a:rPr>
            <a:t>の策定などを行い、</a:t>
          </a:r>
          <a:r>
            <a:rPr lang="ja-JP" altLang="ja-JP" sz="1300" b="0" i="0" baseline="0">
              <a:solidFill>
                <a:schemeClr val="dk1"/>
              </a:solidFill>
              <a:effectLst/>
              <a:latin typeface="+mn-lt"/>
              <a:ea typeface="+mn-ea"/>
              <a:cs typeface="+mn-cs"/>
            </a:rPr>
            <a:t>計画的な維持補修</a:t>
          </a:r>
          <a:r>
            <a:rPr lang="ja-JP" altLang="en-US" sz="1300" b="0" i="0" baseline="0">
              <a:solidFill>
                <a:schemeClr val="dk1"/>
              </a:solidFill>
              <a:effectLst/>
              <a:latin typeface="+mn-lt"/>
              <a:ea typeface="+mn-ea"/>
              <a:cs typeface="+mn-cs"/>
            </a:rPr>
            <a:t>と統廃合も含め</a:t>
          </a:r>
          <a:r>
            <a:rPr lang="ja-JP" altLang="ja-JP" sz="1300" b="0" i="0" baseline="0">
              <a:solidFill>
                <a:schemeClr val="dk1"/>
              </a:solidFill>
              <a:effectLst/>
              <a:latin typeface="+mn-lt"/>
              <a:ea typeface="+mn-ea"/>
              <a:cs typeface="+mn-cs"/>
            </a:rPr>
            <a:t>行政規模に応じた適正な管理運営に努める。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85090</xdr:rowOff>
    </xdr:to>
    <xdr:cxnSp macro="">
      <xdr:nvCxnSpPr>
        <xdr:cNvPr id="126" name="直線コネクタ 125"/>
        <xdr:cNvCxnSpPr/>
      </xdr:nvCxnSpPr>
      <xdr:spPr>
        <a:xfrm>
          <a:off x="15671800" y="3258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19</xdr:row>
      <xdr:rowOff>1270</xdr:rowOff>
    </xdr:to>
    <xdr:cxnSp macro="">
      <xdr:nvCxnSpPr>
        <xdr:cNvPr id="129" name="直線コネクタ 128"/>
        <xdr:cNvCxnSpPr/>
      </xdr:nvCxnSpPr>
      <xdr:spPr>
        <a:xfrm>
          <a:off x="14782800" y="3159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73660</xdr:rowOff>
    </xdr:to>
    <xdr:cxnSp macro="">
      <xdr:nvCxnSpPr>
        <xdr:cNvPr id="132" name="直線コネクタ 131"/>
        <xdr:cNvCxnSpPr/>
      </xdr:nvCxnSpPr>
      <xdr:spPr>
        <a:xfrm>
          <a:off x="13893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88900</xdr:rowOff>
    </xdr:to>
    <xdr:cxnSp macro="">
      <xdr:nvCxnSpPr>
        <xdr:cNvPr id="135" name="直線コネクタ 134"/>
        <xdr:cNvCxnSpPr/>
      </xdr:nvCxnSpPr>
      <xdr:spPr>
        <a:xfrm flipV="1">
          <a:off x="13004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34290</xdr:rowOff>
    </xdr:from>
    <xdr:to>
      <xdr:col>24</xdr:col>
      <xdr:colOff>82550</xdr:colOff>
      <xdr:row>19</xdr:row>
      <xdr:rowOff>135890</xdr:rowOff>
    </xdr:to>
    <xdr:sp macro="" textlink="">
      <xdr:nvSpPr>
        <xdr:cNvPr id="145" name="円/楕円 144"/>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6367</xdr:rowOff>
    </xdr:from>
    <xdr:ext cx="762000" cy="259045"/>
    <xdr:sp macro="" textlink="">
      <xdr:nvSpPr>
        <xdr:cNvPr id="146" name="物件費該当値テキスト"/>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7" name="円/楕円 146"/>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8" name="テキスト ボックス 147"/>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9" name="円/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0" name="テキスト ボックス 149"/>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1" name="円/楕円 150"/>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2" name="テキスト ボックス 15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3" name="円/楕円 152"/>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4" name="テキスト ボックス 153"/>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扶助費に係る経常収支比率が類似団体平均を０．</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ポイント下回っているが、</a:t>
          </a:r>
          <a:r>
            <a:rPr lang="ja-JP" altLang="en-US" sz="1300" b="0" i="0" baseline="0">
              <a:solidFill>
                <a:schemeClr val="dk1"/>
              </a:solidFill>
              <a:effectLst/>
              <a:latin typeface="+mn-lt"/>
              <a:ea typeface="+mn-ea"/>
              <a:cs typeface="+mn-cs"/>
            </a:rPr>
            <a:t>雇用環境の低迷</a:t>
          </a:r>
          <a:r>
            <a:rPr lang="ja-JP" altLang="ja-JP" sz="1300" b="0" i="0" baseline="0">
              <a:solidFill>
                <a:schemeClr val="dk1"/>
              </a:solidFill>
              <a:effectLst/>
              <a:latin typeface="+mn-lt"/>
              <a:ea typeface="+mn-ea"/>
              <a:cs typeface="+mn-cs"/>
            </a:rPr>
            <a:t>や高齢化による生活保護費</a:t>
          </a:r>
          <a:r>
            <a:rPr lang="ja-JP" altLang="en-US" sz="1300" b="0" i="0" baseline="0">
              <a:solidFill>
                <a:schemeClr val="dk1"/>
              </a:solidFill>
              <a:effectLst/>
              <a:latin typeface="+mn-lt"/>
              <a:ea typeface="+mn-ea"/>
              <a:cs typeface="+mn-cs"/>
            </a:rPr>
            <a:t>などの扶助費の増加傾向は続いて</a:t>
          </a:r>
          <a:r>
            <a:rPr lang="ja-JP" altLang="ja-JP" sz="1300" b="0" i="0" baseline="0">
              <a:solidFill>
                <a:schemeClr val="dk1"/>
              </a:solidFill>
              <a:effectLst/>
              <a:latin typeface="+mn-lt"/>
              <a:ea typeface="+mn-ea"/>
              <a:cs typeface="+mn-cs"/>
            </a:rPr>
            <a:t>いる。今後も受給者の</a:t>
          </a:r>
          <a:r>
            <a:rPr lang="ja-JP" altLang="en-US" sz="1300" b="0" i="0" baseline="0">
              <a:solidFill>
                <a:schemeClr val="dk1"/>
              </a:solidFill>
              <a:effectLst/>
              <a:latin typeface="+mn-lt"/>
              <a:ea typeface="+mn-ea"/>
              <a:cs typeface="+mn-cs"/>
            </a:rPr>
            <a:t>収入</a:t>
          </a:r>
          <a:r>
            <a:rPr lang="ja-JP" altLang="ja-JP" sz="1300" b="0" i="0" baseline="0">
              <a:solidFill>
                <a:schemeClr val="dk1"/>
              </a:solidFill>
              <a:effectLst/>
              <a:latin typeface="+mn-lt"/>
              <a:ea typeface="+mn-ea"/>
              <a:cs typeface="+mn-cs"/>
            </a:rPr>
            <a:t>状況</a:t>
          </a:r>
          <a:r>
            <a:rPr lang="ja-JP" altLang="en-US" sz="1300" b="0" i="0" baseline="0">
              <a:solidFill>
                <a:schemeClr val="dk1"/>
              </a:solidFill>
              <a:effectLst/>
              <a:latin typeface="+mn-lt"/>
              <a:ea typeface="+mn-ea"/>
              <a:cs typeface="+mn-cs"/>
            </a:rPr>
            <a:t>や資産</a:t>
          </a:r>
          <a:r>
            <a:rPr lang="ja-JP" altLang="ja-JP" sz="1300" b="0" i="0" baseline="0">
              <a:solidFill>
                <a:schemeClr val="dk1"/>
              </a:solidFill>
              <a:effectLst/>
              <a:latin typeface="+mn-lt"/>
              <a:ea typeface="+mn-ea"/>
              <a:cs typeface="+mn-cs"/>
            </a:rPr>
            <a:t>調査など、資格審査等の適正化に努める。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83566</xdr:rowOff>
    </xdr:from>
    <xdr:to>
      <xdr:col>7</xdr:col>
      <xdr:colOff>15875</xdr:colOff>
      <xdr:row>55</xdr:row>
      <xdr:rowOff>92710</xdr:rowOff>
    </xdr:to>
    <xdr:cxnSp macro="">
      <xdr:nvCxnSpPr>
        <xdr:cNvPr id="185" name="直線コネクタ 184"/>
        <xdr:cNvCxnSpPr/>
      </xdr:nvCxnSpPr>
      <xdr:spPr>
        <a:xfrm flipV="1">
          <a:off x="3987800" y="9513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56134</xdr:rowOff>
    </xdr:from>
    <xdr:to>
      <xdr:col>5</xdr:col>
      <xdr:colOff>549275</xdr:colOff>
      <xdr:row>55</xdr:row>
      <xdr:rowOff>92710</xdr:rowOff>
    </xdr:to>
    <xdr:cxnSp macro="">
      <xdr:nvCxnSpPr>
        <xdr:cNvPr id="188" name="直線コネクタ 187"/>
        <xdr:cNvCxnSpPr/>
      </xdr:nvCxnSpPr>
      <xdr:spPr>
        <a:xfrm>
          <a:off x="3098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56134</xdr:rowOff>
    </xdr:from>
    <xdr:to>
      <xdr:col>4</xdr:col>
      <xdr:colOff>346075</xdr:colOff>
      <xdr:row>55</xdr:row>
      <xdr:rowOff>83566</xdr:rowOff>
    </xdr:to>
    <xdr:cxnSp macro="">
      <xdr:nvCxnSpPr>
        <xdr:cNvPr id="191" name="直線コネクタ 190"/>
        <xdr:cNvCxnSpPr/>
      </xdr:nvCxnSpPr>
      <xdr:spPr>
        <a:xfrm flipV="1">
          <a:off x="2209800" y="9485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83566</xdr:rowOff>
    </xdr:to>
    <xdr:cxnSp macro="">
      <xdr:nvCxnSpPr>
        <xdr:cNvPr id="194" name="直線コネクタ 193"/>
        <xdr:cNvCxnSpPr/>
      </xdr:nvCxnSpPr>
      <xdr:spPr>
        <a:xfrm>
          <a:off x="1320800" y="9485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32766</xdr:rowOff>
    </xdr:from>
    <xdr:to>
      <xdr:col>7</xdr:col>
      <xdr:colOff>66675</xdr:colOff>
      <xdr:row>55</xdr:row>
      <xdr:rowOff>134366</xdr:rowOff>
    </xdr:to>
    <xdr:sp macro="" textlink="">
      <xdr:nvSpPr>
        <xdr:cNvPr id="204" name="円/楕円 203"/>
        <xdr:cNvSpPr/>
      </xdr:nvSpPr>
      <xdr:spPr>
        <a:xfrm>
          <a:off x="4775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49293</xdr:rowOff>
    </xdr:from>
    <xdr:ext cx="762000" cy="259045"/>
    <xdr:sp macro="" textlink="">
      <xdr:nvSpPr>
        <xdr:cNvPr id="205" name="扶助費該当値テキスト"/>
        <xdr:cNvSpPr txBox="1"/>
      </xdr:nvSpPr>
      <xdr:spPr>
        <a:xfrm>
          <a:off x="4914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6" name="円/楕円 205"/>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207" name="テキスト ボックス 206"/>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5334</xdr:rowOff>
    </xdr:from>
    <xdr:to>
      <xdr:col>4</xdr:col>
      <xdr:colOff>396875</xdr:colOff>
      <xdr:row>55</xdr:row>
      <xdr:rowOff>106934</xdr:rowOff>
    </xdr:to>
    <xdr:sp macro="" textlink="">
      <xdr:nvSpPr>
        <xdr:cNvPr id="208" name="円/楕円 207"/>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117111</xdr:rowOff>
    </xdr:from>
    <xdr:ext cx="762000" cy="259045"/>
    <xdr:sp macro="" textlink="">
      <xdr:nvSpPr>
        <xdr:cNvPr id="209" name="テキスト ボックス 208"/>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32766</xdr:rowOff>
    </xdr:from>
    <xdr:to>
      <xdr:col>3</xdr:col>
      <xdr:colOff>193675</xdr:colOff>
      <xdr:row>55</xdr:row>
      <xdr:rowOff>134366</xdr:rowOff>
    </xdr:to>
    <xdr:sp macro="" textlink="">
      <xdr:nvSpPr>
        <xdr:cNvPr id="210" name="円/楕円 209"/>
        <xdr:cNvSpPr/>
      </xdr:nvSpPr>
      <xdr:spPr>
        <a:xfrm>
          <a:off x="2159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144543</xdr:rowOff>
    </xdr:from>
    <xdr:ext cx="762000" cy="259045"/>
    <xdr:sp macro="" textlink="">
      <xdr:nvSpPr>
        <xdr:cNvPr id="211" name="テキスト ボックス 210"/>
        <xdr:cNvSpPr txBox="1"/>
      </xdr:nvSpPr>
      <xdr:spPr>
        <a:xfrm>
          <a:off x="1828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117111</xdr:rowOff>
    </xdr:from>
    <xdr:ext cx="762000" cy="259045"/>
    <xdr:sp macro="" textlink="">
      <xdr:nvSpPr>
        <xdr:cNvPr id="213" name="テキスト ボックス 212"/>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その他に係る経常収支比率は類似団体平均を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ポンイト下回っている</a:t>
          </a:r>
          <a:r>
            <a:rPr lang="ja-JP" altLang="en-US" sz="1300" b="0" i="0" baseline="0">
              <a:solidFill>
                <a:schemeClr val="dk1"/>
              </a:solidFill>
              <a:effectLst/>
              <a:latin typeface="+mn-lt"/>
              <a:ea typeface="+mn-ea"/>
              <a:cs typeface="+mn-cs"/>
            </a:rPr>
            <a:t>が、前年度比０．６ポイント悪化している</a:t>
          </a:r>
          <a:r>
            <a:rPr lang="ja-JP" altLang="ja-JP" sz="1300" b="0" i="0" baseline="0">
              <a:solidFill>
                <a:schemeClr val="dk1"/>
              </a:solidFill>
              <a:effectLst/>
              <a:latin typeface="+mn-lt"/>
              <a:ea typeface="+mn-ea"/>
              <a:cs typeface="+mn-cs"/>
            </a:rPr>
            <a:t>。主な要因は、</a:t>
          </a:r>
          <a:r>
            <a:rPr lang="ja-JP" altLang="en-US" sz="1300" b="0" i="0" baseline="0">
              <a:solidFill>
                <a:schemeClr val="dk1"/>
              </a:solidFill>
              <a:effectLst/>
              <a:latin typeface="+mn-lt"/>
              <a:ea typeface="+mn-ea"/>
              <a:cs typeface="+mn-cs"/>
            </a:rPr>
            <a:t>保険料等の</a:t>
          </a:r>
          <a:r>
            <a:rPr lang="ja-JP" altLang="ja-JP" sz="1300" b="0" i="0" baseline="0">
              <a:solidFill>
                <a:schemeClr val="dk1"/>
              </a:solidFill>
              <a:effectLst/>
              <a:latin typeface="+mn-lt"/>
              <a:ea typeface="+mn-ea"/>
              <a:cs typeface="+mn-cs"/>
            </a:rPr>
            <a:t>特別会計への</a:t>
          </a:r>
          <a:r>
            <a:rPr lang="ja-JP" altLang="en-US" sz="1300" b="0" i="0" baseline="0">
              <a:solidFill>
                <a:schemeClr val="dk1"/>
              </a:solidFill>
              <a:effectLst/>
              <a:latin typeface="+mn-lt"/>
              <a:ea typeface="+mn-ea"/>
              <a:cs typeface="+mn-cs"/>
            </a:rPr>
            <a:t>繰出金が増加しているためで、</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適正な受益者負担割合の設定と</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徴収強化を図り、</a:t>
          </a:r>
          <a:r>
            <a:rPr lang="ja-JP" altLang="ja-JP" sz="1300" b="0" i="0" baseline="0">
              <a:solidFill>
                <a:schemeClr val="dk1"/>
              </a:solidFill>
              <a:effectLst/>
              <a:latin typeface="+mn-lt"/>
              <a:ea typeface="+mn-ea"/>
              <a:cs typeface="+mn-cs"/>
            </a:rPr>
            <a:t>健全化に努める。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35560</xdr:rowOff>
    </xdr:to>
    <xdr:cxnSp macro="">
      <xdr:nvCxnSpPr>
        <xdr:cNvPr id="246" name="直線コネクタ 245"/>
        <xdr:cNvCxnSpPr/>
      </xdr:nvCxnSpPr>
      <xdr:spPr>
        <a:xfrm>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49" name="直線コネクタ 248"/>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2" name="直線コネクタ 251"/>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130810</xdr:rowOff>
    </xdr:to>
    <xdr:cxnSp macro="">
      <xdr:nvCxnSpPr>
        <xdr:cNvPr id="255" name="直線コネクタ 254"/>
        <xdr:cNvCxnSpPr/>
      </xdr:nvCxnSpPr>
      <xdr:spPr>
        <a:xfrm flipV="1">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5" name="円/楕円 264"/>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6"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7" name="円/楕円 266"/>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8" name="テキスト ボックス 267"/>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9" name="円/楕円 268"/>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0" name="テキスト ボックス 26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1" name="円/楕円 270"/>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2" name="テキスト ボックス 271"/>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3" name="円/楕円 272"/>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4" name="テキスト ボックス 273"/>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補助費等に係る経常収支比率は類似団体に比べ１．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ポイント下回っている。</a:t>
          </a:r>
          <a:r>
            <a:rPr lang="ja-JP" altLang="en-US" sz="1300" b="0" i="0" baseline="0">
              <a:solidFill>
                <a:schemeClr val="dk1"/>
              </a:solidFill>
              <a:effectLst/>
              <a:latin typeface="+mn-lt"/>
              <a:ea typeface="+mn-ea"/>
              <a:cs typeface="+mn-cs"/>
            </a:rPr>
            <a:t>過去の行財政改革において、各種の補助金や助成金の支給基準や金額の見直しを行うとともに、</a:t>
          </a:r>
          <a:r>
            <a:rPr lang="ja-JP" altLang="ja-JP" sz="1300" b="0" i="0" baseline="0">
              <a:solidFill>
                <a:schemeClr val="dk1"/>
              </a:solidFill>
              <a:effectLst/>
              <a:latin typeface="+mn-lt"/>
              <a:ea typeface="+mn-ea"/>
              <a:cs typeface="+mn-cs"/>
            </a:rPr>
            <a:t>施設については指定管理を導入し、</a:t>
          </a:r>
          <a:r>
            <a:rPr lang="ja-JP" altLang="en-US" sz="1300" b="0" i="0" baseline="0">
              <a:solidFill>
                <a:schemeClr val="dk1"/>
              </a:solidFill>
              <a:effectLst/>
              <a:latin typeface="+mn-lt"/>
              <a:ea typeface="+mn-ea"/>
              <a:cs typeface="+mn-cs"/>
            </a:rPr>
            <a:t>団体等に対する補助金の適正化を図ってきた</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特殊要因</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土地開発公社の解散に伴う補償金</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７９０百万円</a:t>
          </a:r>
          <a:r>
            <a:rPr lang="ja-JP" altLang="en-US" sz="1300" b="0" i="0" baseline="0">
              <a:solidFill>
                <a:schemeClr val="dk1"/>
              </a:solidFill>
              <a:effectLst/>
              <a:latin typeface="+mn-lt"/>
              <a:ea typeface="+mn-ea"/>
              <a:cs typeface="+mn-cs"/>
            </a:rPr>
            <a:t>）がなくなった</a:t>
          </a:r>
          <a:r>
            <a:rPr lang="ja-JP" altLang="ja-JP" sz="1300" b="0" i="0" baseline="0">
              <a:solidFill>
                <a:schemeClr val="dk1"/>
              </a:solidFill>
              <a:effectLst/>
              <a:latin typeface="+mn-lt"/>
              <a:ea typeface="+mn-ea"/>
              <a:cs typeface="+mn-cs"/>
            </a:rPr>
            <a:t>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前年度と比較しても０．９ポイント下回って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今後も社会情勢の変化に対応し、適正化に努める。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138430</xdr:rowOff>
    </xdr:to>
    <xdr:cxnSp macro="">
      <xdr:nvCxnSpPr>
        <xdr:cNvPr id="304" name="直線コネクタ 303"/>
        <xdr:cNvCxnSpPr/>
      </xdr:nvCxnSpPr>
      <xdr:spPr>
        <a:xfrm flipV="1">
          <a:off x="15671800" y="6098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138430</xdr:rowOff>
    </xdr:to>
    <xdr:cxnSp macro="">
      <xdr:nvCxnSpPr>
        <xdr:cNvPr id="307" name="直線コネクタ 306"/>
        <xdr:cNvCxnSpPr/>
      </xdr:nvCxnSpPr>
      <xdr:spPr>
        <a:xfrm>
          <a:off x="14782800" y="6088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88138</xdr:rowOff>
    </xdr:to>
    <xdr:cxnSp macro="">
      <xdr:nvCxnSpPr>
        <xdr:cNvPr id="310" name="直線コネクタ 309"/>
        <xdr:cNvCxnSpPr/>
      </xdr:nvCxnSpPr>
      <xdr:spPr>
        <a:xfrm>
          <a:off x="13893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101854</xdr:rowOff>
    </xdr:to>
    <xdr:cxnSp macro="">
      <xdr:nvCxnSpPr>
        <xdr:cNvPr id="313" name="直線コネクタ 312"/>
        <xdr:cNvCxnSpPr/>
      </xdr:nvCxnSpPr>
      <xdr:spPr>
        <a:xfrm flipV="1">
          <a:off x="13004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3" name="円/楕円 322"/>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4"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5" name="円/楕円 32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6" name="テキスト ボックス 32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7" name="円/楕円 326"/>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8" name="テキスト ボックス 327"/>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9" name="円/楕円 328"/>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0" name="テキスト ボックス 329"/>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1" name="円/楕円 330"/>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2" name="テキスト ボックス 331"/>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公債費に係る経常収支比率は、過去の投資</a:t>
          </a:r>
          <a:r>
            <a:rPr lang="ja-JP" altLang="en-US" sz="1300" b="0" i="0" baseline="0">
              <a:solidFill>
                <a:schemeClr val="dk1"/>
              </a:solidFill>
              <a:effectLst/>
              <a:latin typeface="+mn-lt"/>
              <a:ea typeface="+mn-ea"/>
              <a:cs typeface="+mn-cs"/>
            </a:rPr>
            <a:t>（公共施設の建設など）</a:t>
          </a:r>
          <a:r>
            <a:rPr lang="ja-JP" altLang="ja-JP" sz="1300" b="0" i="0" baseline="0">
              <a:solidFill>
                <a:schemeClr val="dk1"/>
              </a:solidFill>
              <a:effectLst/>
              <a:latin typeface="+mn-lt"/>
              <a:ea typeface="+mn-ea"/>
              <a:cs typeface="+mn-cs"/>
            </a:rPr>
            <a:t>に係る地方債の償還額が高水準にあることなどの影響で、類似団体平均を２．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ポイント上回っている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平成２６年度まで</a:t>
          </a:r>
          <a:r>
            <a:rPr lang="ja-JP" altLang="en-US" sz="1300" b="0" i="0" baseline="0">
              <a:solidFill>
                <a:schemeClr val="dk1"/>
              </a:solidFill>
              <a:effectLst/>
              <a:latin typeface="+mn-lt"/>
              <a:ea typeface="+mn-ea"/>
              <a:cs typeface="+mn-cs"/>
            </a:rPr>
            <a:t>こうした状況は継続される見込みであり、</a:t>
          </a:r>
          <a:r>
            <a:rPr lang="ja-JP" altLang="ja-JP" sz="1300" b="0" i="0" baseline="0">
              <a:solidFill>
                <a:schemeClr val="dk1"/>
              </a:solidFill>
              <a:effectLst/>
              <a:latin typeface="+mn-lt"/>
              <a:ea typeface="+mn-ea"/>
              <a:cs typeface="+mn-cs"/>
            </a:rPr>
            <a:t>事業の選択と集中により新規発行を抑制し、公債費の適正化に取り組んでいく。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145287</xdr:rowOff>
    </xdr:to>
    <xdr:cxnSp macro="">
      <xdr:nvCxnSpPr>
        <xdr:cNvPr id="362" name="直線コネクタ 361"/>
        <xdr:cNvCxnSpPr/>
      </xdr:nvCxnSpPr>
      <xdr:spPr>
        <a:xfrm flipV="1">
          <a:off x="3987800" y="135046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145287</xdr:rowOff>
    </xdr:to>
    <xdr:cxnSp macro="">
      <xdr:nvCxnSpPr>
        <xdr:cNvPr id="365" name="直線コネクタ 364"/>
        <xdr:cNvCxnSpPr/>
      </xdr:nvCxnSpPr>
      <xdr:spPr>
        <a:xfrm>
          <a:off x="3098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145287</xdr:rowOff>
    </xdr:to>
    <xdr:cxnSp macro="">
      <xdr:nvCxnSpPr>
        <xdr:cNvPr id="368" name="直線コネクタ 367"/>
        <xdr:cNvCxnSpPr/>
      </xdr:nvCxnSpPr>
      <xdr:spPr>
        <a:xfrm>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14987</xdr:rowOff>
    </xdr:to>
    <xdr:cxnSp macro="">
      <xdr:nvCxnSpPr>
        <xdr:cNvPr id="371" name="直線コネクタ 370"/>
        <xdr:cNvCxnSpPr/>
      </xdr:nvCxnSpPr>
      <xdr:spPr>
        <a:xfrm flipV="1">
          <a:off x="1320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1" name="円/楕円 380"/>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2"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3" name="円/楕円 382"/>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4" name="テキスト ボックス 383"/>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5" name="円/楕円 384"/>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6" name="テキスト ボックス 385"/>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7" name="円/楕円 386"/>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88" name="テキスト ボックス 387"/>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89" name="円/楕円 388"/>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0" name="テキスト ボックス 389"/>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公債費以外に係る経常収支比率は、類似団体平均を５．</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ポイント上回っている。主な要因は、人件費のうち職員の大量退職が続いており、退職手当が依然高止まりの状況である。今後も「財政運営フレーム」に基づき、物件費の抑制や人件費の適正化に努める。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79</xdr:row>
      <xdr:rowOff>43180</xdr:rowOff>
    </xdr:to>
    <xdr:cxnSp macro="">
      <xdr:nvCxnSpPr>
        <xdr:cNvPr id="423" name="直線コネクタ 422"/>
        <xdr:cNvCxnSpPr/>
      </xdr:nvCxnSpPr>
      <xdr:spPr>
        <a:xfrm flipV="1">
          <a:off x="15671800" y="135610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79</xdr:row>
      <xdr:rowOff>43180</xdr:rowOff>
    </xdr:to>
    <xdr:cxnSp macro="">
      <xdr:nvCxnSpPr>
        <xdr:cNvPr id="426" name="直線コネクタ 425"/>
        <xdr:cNvCxnSpPr/>
      </xdr:nvCxnSpPr>
      <xdr:spPr>
        <a:xfrm>
          <a:off x="14782800" y="134277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54611</xdr:rowOff>
    </xdr:to>
    <xdr:cxnSp macro="">
      <xdr:nvCxnSpPr>
        <xdr:cNvPr id="429" name="直線コネクタ 428"/>
        <xdr:cNvCxnSpPr/>
      </xdr:nvCxnSpPr>
      <xdr:spPr>
        <a:xfrm>
          <a:off x="13893800" y="13389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146050</xdr:rowOff>
    </xdr:to>
    <xdr:cxnSp macro="">
      <xdr:nvCxnSpPr>
        <xdr:cNvPr id="432" name="直線コネクタ 431"/>
        <xdr:cNvCxnSpPr/>
      </xdr:nvCxnSpPr>
      <xdr:spPr>
        <a:xfrm flipV="1">
          <a:off x="13004800" y="133896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42" name="円/楕円 441"/>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43"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4" name="円/楕円 443"/>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5" name="テキスト ボックス 444"/>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6" name="円/楕円 445"/>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7" name="テキスト ボックス 446"/>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8" name="円/楕円 447"/>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77488</xdr:rowOff>
    </xdr:from>
    <xdr:ext cx="762000" cy="259045"/>
    <xdr:sp macro="" textlink="">
      <xdr:nvSpPr>
        <xdr:cNvPr id="449" name="テキスト ボックス 448"/>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50" name="円/楕円 449"/>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1" name="テキスト ボックス 450"/>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78727</xdr:rowOff>
    </xdr:from>
    <xdr:to>
      <xdr:col>4</xdr:col>
      <xdr:colOff>1117600</xdr:colOff>
      <xdr:row>17</xdr:row>
      <xdr:rowOff>109703</xdr:rowOff>
    </xdr:to>
    <xdr:cxnSp macro="">
      <xdr:nvCxnSpPr>
        <xdr:cNvPr id="50" name="直線コネクタ 49"/>
        <xdr:cNvCxnSpPr/>
      </xdr:nvCxnSpPr>
      <xdr:spPr bwMode="auto">
        <a:xfrm>
          <a:off x="5003800" y="3041002"/>
          <a:ext cx="6477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36646</xdr:rowOff>
    </xdr:from>
    <xdr:to>
      <xdr:col>4</xdr:col>
      <xdr:colOff>469900</xdr:colOff>
      <xdr:row>17</xdr:row>
      <xdr:rowOff>78727</xdr:rowOff>
    </xdr:to>
    <xdr:cxnSp macro="">
      <xdr:nvCxnSpPr>
        <xdr:cNvPr id="53" name="直線コネクタ 52"/>
        <xdr:cNvCxnSpPr/>
      </xdr:nvCxnSpPr>
      <xdr:spPr bwMode="auto">
        <a:xfrm>
          <a:off x="4305300" y="2998921"/>
          <a:ext cx="698500" cy="4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36646</xdr:rowOff>
    </xdr:from>
    <xdr:to>
      <xdr:col>3</xdr:col>
      <xdr:colOff>904875</xdr:colOff>
      <xdr:row>17</xdr:row>
      <xdr:rowOff>66326</xdr:rowOff>
    </xdr:to>
    <xdr:cxnSp macro="">
      <xdr:nvCxnSpPr>
        <xdr:cNvPr id="56" name="直線コネクタ 55"/>
        <xdr:cNvCxnSpPr/>
      </xdr:nvCxnSpPr>
      <xdr:spPr bwMode="auto">
        <a:xfrm flipV="1">
          <a:off x="3606800" y="2998921"/>
          <a:ext cx="698500" cy="2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66326</xdr:rowOff>
    </xdr:from>
    <xdr:to>
      <xdr:col>3</xdr:col>
      <xdr:colOff>206375</xdr:colOff>
      <xdr:row>17</xdr:row>
      <xdr:rowOff>86633</xdr:rowOff>
    </xdr:to>
    <xdr:cxnSp macro="">
      <xdr:nvCxnSpPr>
        <xdr:cNvPr id="59" name="直線コネクタ 58"/>
        <xdr:cNvCxnSpPr/>
      </xdr:nvCxnSpPr>
      <xdr:spPr bwMode="auto">
        <a:xfrm flipV="1">
          <a:off x="2908300" y="3028601"/>
          <a:ext cx="6985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58903</xdr:rowOff>
    </xdr:from>
    <xdr:to>
      <xdr:col>5</xdr:col>
      <xdr:colOff>34925</xdr:colOff>
      <xdr:row>17</xdr:row>
      <xdr:rowOff>160503</xdr:rowOff>
    </xdr:to>
    <xdr:sp macro="" textlink="">
      <xdr:nvSpPr>
        <xdr:cNvPr id="69" name="円/楕円 68"/>
        <xdr:cNvSpPr/>
      </xdr:nvSpPr>
      <xdr:spPr bwMode="auto">
        <a:xfrm>
          <a:off x="5600700" y="302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30980</xdr:rowOff>
    </xdr:from>
    <xdr:ext cx="762000" cy="259045"/>
    <xdr:sp macro="" textlink="">
      <xdr:nvSpPr>
        <xdr:cNvPr id="70" name="人口1人当たり決算額の推移該当値テキスト130"/>
        <xdr:cNvSpPr txBox="1"/>
      </xdr:nvSpPr>
      <xdr:spPr>
        <a:xfrm>
          <a:off x="5740400" y="299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27927</xdr:rowOff>
    </xdr:from>
    <xdr:to>
      <xdr:col>4</xdr:col>
      <xdr:colOff>520700</xdr:colOff>
      <xdr:row>17</xdr:row>
      <xdr:rowOff>129527</xdr:rowOff>
    </xdr:to>
    <xdr:sp macro="" textlink="">
      <xdr:nvSpPr>
        <xdr:cNvPr id="71" name="円/楕円 70"/>
        <xdr:cNvSpPr/>
      </xdr:nvSpPr>
      <xdr:spPr bwMode="auto">
        <a:xfrm>
          <a:off x="4953000" y="299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114304</xdr:rowOff>
    </xdr:from>
    <xdr:ext cx="736600" cy="259045"/>
    <xdr:sp macro="" textlink="">
      <xdr:nvSpPr>
        <xdr:cNvPr id="72" name="テキスト ボックス 71"/>
        <xdr:cNvSpPr txBox="1"/>
      </xdr:nvSpPr>
      <xdr:spPr>
        <a:xfrm>
          <a:off x="4622800" y="307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157296</xdr:rowOff>
    </xdr:from>
    <xdr:to>
      <xdr:col>3</xdr:col>
      <xdr:colOff>955675</xdr:colOff>
      <xdr:row>17</xdr:row>
      <xdr:rowOff>87446</xdr:rowOff>
    </xdr:to>
    <xdr:sp macro="" textlink="">
      <xdr:nvSpPr>
        <xdr:cNvPr id="73" name="円/楕円 72"/>
        <xdr:cNvSpPr/>
      </xdr:nvSpPr>
      <xdr:spPr bwMode="auto">
        <a:xfrm>
          <a:off x="4254500" y="294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72223</xdr:rowOff>
    </xdr:from>
    <xdr:ext cx="762000" cy="259045"/>
    <xdr:sp macro="" textlink="">
      <xdr:nvSpPr>
        <xdr:cNvPr id="74" name="テキスト ボックス 73"/>
        <xdr:cNvSpPr txBox="1"/>
      </xdr:nvSpPr>
      <xdr:spPr>
        <a:xfrm>
          <a:off x="3924300" y="3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15526</xdr:rowOff>
    </xdr:from>
    <xdr:to>
      <xdr:col>3</xdr:col>
      <xdr:colOff>257175</xdr:colOff>
      <xdr:row>17</xdr:row>
      <xdr:rowOff>117126</xdr:rowOff>
    </xdr:to>
    <xdr:sp macro="" textlink="">
      <xdr:nvSpPr>
        <xdr:cNvPr id="75" name="円/楕円 74"/>
        <xdr:cNvSpPr/>
      </xdr:nvSpPr>
      <xdr:spPr bwMode="auto">
        <a:xfrm>
          <a:off x="35560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127303</xdr:rowOff>
    </xdr:from>
    <xdr:ext cx="762000" cy="259045"/>
    <xdr:sp macro="" textlink="">
      <xdr:nvSpPr>
        <xdr:cNvPr id="76" name="テキスト ボックス 75"/>
        <xdr:cNvSpPr txBox="1"/>
      </xdr:nvSpPr>
      <xdr:spPr>
        <a:xfrm>
          <a:off x="3225800" y="274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35833</xdr:rowOff>
    </xdr:from>
    <xdr:to>
      <xdr:col>2</xdr:col>
      <xdr:colOff>692150</xdr:colOff>
      <xdr:row>17</xdr:row>
      <xdr:rowOff>137433</xdr:rowOff>
    </xdr:to>
    <xdr:sp macro="" textlink="">
      <xdr:nvSpPr>
        <xdr:cNvPr id="77" name="円/楕円 76"/>
        <xdr:cNvSpPr/>
      </xdr:nvSpPr>
      <xdr:spPr bwMode="auto">
        <a:xfrm>
          <a:off x="2857500" y="29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122210</xdr:rowOff>
    </xdr:from>
    <xdr:ext cx="762000" cy="259045"/>
    <xdr:sp macro="" textlink="">
      <xdr:nvSpPr>
        <xdr:cNvPr id="78" name="テキスト ボックス 77"/>
        <xdr:cNvSpPr txBox="1"/>
      </xdr:nvSpPr>
      <xdr:spPr>
        <a:xfrm>
          <a:off x="2527300" y="30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150249</xdr:rowOff>
    </xdr:from>
    <xdr:to>
      <xdr:col>4</xdr:col>
      <xdr:colOff>1117600</xdr:colOff>
      <xdr:row>37</xdr:row>
      <xdr:rowOff>37434</xdr:rowOff>
    </xdr:to>
    <xdr:cxnSp macro="">
      <xdr:nvCxnSpPr>
        <xdr:cNvPr id="110" name="直線コネクタ 109"/>
        <xdr:cNvCxnSpPr/>
      </xdr:nvCxnSpPr>
      <xdr:spPr bwMode="auto">
        <a:xfrm>
          <a:off x="5003800" y="7103499"/>
          <a:ext cx="647700" cy="5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124485</xdr:rowOff>
    </xdr:from>
    <xdr:to>
      <xdr:col>4</xdr:col>
      <xdr:colOff>469900</xdr:colOff>
      <xdr:row>36</xdr:row>
      <xdr:rowOff>150249</xdr:rowOff>
    </xdr:to>
    <xdr:cxnSp macro="">
      <xdr:nvCxnSpPr>
        <xdr:cNvPr id="113" name="直線コネクタ 112"/>
        <xdr:cNvCxnSpPr/>
      </xdr:nvCxnSpPr>
      <xdr:spPr bwMode="auto">
        <a:xfrm>
          <a:off x="4305300" y="7077735"/>
          <a:ext cx="698500" cy="2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124485</xdr:rowOff>
    </xdr:from>
    <xdr:to>
      <xdr:col>3</xdr:col>
      <xdr:colOff>904875</xdr:colOff>
      <xdr:row>36</xdr:row>
      <xdr:rowOff>139276</xdr:rowOff>
    </xdr:to>
    <xdr:cxnSp macro="">
      <xdr:nvCxnSpPr>
        <xdr:cNvPr id="116" name="直線コネクタ 115"/>
        <xdr:cNvCxnSpPr/>
      </xdr:nvCxnSpPr>
      <xdr:spPr bwMode="auto">
        <a:xfrm flipV="1">
          <a:off x="3606800" y="7077735"/>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127046</xdr:rowOff>
    </xdr:from>
    <xdr:to>
      <xdr:col>3</xdr:col>
      <xdr:colOff>206375</xdr:colOff>
      <xdr:row>36</xdr:row>
      <xdr:rowOff>139276</xdr:rowOff>
    </xdr:to>
    <xdr:cxnSp macro="">
      <xdr:nvCxnSpPr>
        <xdr:cNvPr id="119" name="直線コネクタ 118"/>
        <xdr:cNvCxnSpPr/>
      </xdr:nvCxnSpPr>
      <xdr:spPr bwMode="auto">
        <a:xfrm>
          <a:off x="2908300" y="7080296"/>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158084</xdr:rowOff>
    </xdr:from>
    <xdr:to>
      <xdr:col>5</xdr:col>
      <xdr:colOff>34925</xdr:colOff>
      <xdr:row>37</xdr:row>
      <xdr:rowOff>88234</xdr:rowOff>
    </xdr:to>
    <xdr:sp macro="" textlink="">
      <xdr:nvSpPr>
        <xdr:cNvPr id="129" name="円/楕円 128"/>
        <xdr:cNvSpPr/>
      </xdr:nvSpPr>
      <xdr:spPr bwMode="auto">
        <a:xfrm>
          <a:off x="5600700" y="711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130161</xdr:rowOff>
    </xdr:from>
    <xdr:ext cx="762000" cy="259045"/>
    <xdr:sp macro="" textlink="">
      <xdr:nvSpPr>
        <xdr:cNvPr id="130" name="人口1人当たり決算額の推移該当値テキスト445"/>
        <xdr:cNvSpPr txBox="1"/>
      </xdr:nvSpPr>
      <xdr:spPr>
        <a:xfrm>
          <a:off x="5740400" y="708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99449</xdr:rowOff>
    </xdr:from>
    <xdr:to>
      <xdr:col>4</xdr:col>
      <xdr:colOff>520700</xdr:colOff>
      <xdr:row>37</xdr:row>
      <xdr:rowOff>29599</xdr:rowOff>
    </xdr:to>
    <xdr:sp macro="" textlink="">
      <xdr:nvSpPr>
        <xdr:cNvPr id="131" name="円/楕円 130"/>
        <xdr:cNvSpPr/>
      </xdr:nvSpPr>
      <xdr:spPr bwMode="auto">
        <a:xfrm>
          <a:off x="4953000" y="70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14376</xdr:rowOff>
    </xdr:from>
    <xdr:ext cx="736600" cy="259045"/>
    <xdr:sp macro="" textlink="">
      <xdr:nvSpPr>
        <xdr:cNvPr id="132" name="テキスト ボックス 131"/>
        <xdr:cNvSpPr txBox="1"/>
      </xdr:nvSpPr>
      <xdr:spPr>
        <a:xfrm>
          <a:off x="4622800" y="713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73685</xdr:rowOff>
    </xdr:from>
    <xdr:to>
      <xdr:col>3</xdr:col>
      <xdr:colOff>955675</xdr:colOff>
      <xdr:row>37</xdr:row>
      <xdr:rowOff>3835</xdr:rowOff>
    </xdr:to>
    <xdr:sp macro="" textlink="">
      <xdr:nvSpPr>
        <xdr:cNvPr id="133" name="円/楕円 132"/>
        <xdr:cNvSpPr/>
      </xdr:nvSpPr>
      <xdr:spPr bwMode="auto">
        <a:xfrm>
          <a:off x="4254500" y="702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160062</xdr:rowOff>
    </xdr:from>
    <xdr:ext cx="762000" cy="259045"/>
    <xdr:sp macro="" textlink="">
      <xdr:nvSpPr>
        <xdr:cNvPr id="134" name="テキスト ボックス 133"/>
        <xdr:cNvSpPr txBox="1"/>
      </xdr:nvSpPr>
      <xdr:spPr>
        <a:xfrm>
          <a:off x="3924300" y="711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88476</xdr:rowOff>
    </xdr:from>
    <xdr:to>
      <xdr:col>3</xdr:col>
      <xdr:colOff>257175</xdr:colOff>
      <xdr:row>37</xdr:row>
      <xdr:rowOff>18626</xdr:rowOff>
    </xdr:to>
    <xdr:sp macro="" textlink="">
      <xdr:nvSpPr>
        <xdr:cNvPr id="135" name="円/楕円 134"/>
        <xdr:cNvSpPr/>
      </xdr:nvSpPr>
      <xdr:spPr bwMode="auto">
        <a:xfrm>
          <a:off x="3556000" y="704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200253</xdr:rowOff>
    </xdr:from>
    <xdr:ext cx="762000" cy="259045"/>
    <xdr:sp macro="" textlink="">
      <xdr:nvSpPr>
        <xdr:cNvPr id="136" name="テキスト ボックス 135"/>
        <xdr:cNvSpPr txBox="1"/>
      </xdr:nvSpPr>
      <xdr:spPr>
        <a:xfrm>
          <a:off x="3225800" y="68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76246</xdr:rowOff>
    </xdr:from>
    <xdr:to>
      <xdr:col>2</xdr:col>
      <xdr:colOff>692150</xdr:colOff>
      <xdr:row>37</xdr:row>
      <xdr:rowOff>6396</xdr:rowOff>
    </xdr:to>
    <xdr:sp macro="" textlink="">
      <xdr:nvSpPr>
        <xdr:cNvPr id="137" name="円/楕円 136"/>
        <xdr:cNvSpPr/>
      </xdr:nvSpPr>
      <xdr:spPr bwMode="auto">
        <a:xfrm>
          <a:off x="2857500" y="702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188023</xdr:rowOff>
    </xdr:from>
    <xdr:ext cx="762000" cy="259045"/>
    <xdr:sp macro="" textlink="">
      <xdr:nvSpPr>
        <xdr:cNvPr id="138" name="テキスト ボックス 137"/>
        <xdr:cNvSpPr txBox="1"/>
      </xdr:nvSpPr>
      <xdr:spPr>
        <a:xfrm>
          <a:off x="2527300" y="67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財政調整基金について</a:t>
          </a:r>
          <a:r>
            <a:rPr lang="ja-JP" altLang="en-US" sz="1300" b="0" i="0" baseline="0">
              <a:solidFill>
                <a:schemeClr val="dk1"/>
              </a:solidFill>
              <a:effectLst/>
              <a:latin typeface="+mn-lt"/>
              <a:ea typeface="+mn-ea"/>
              <a:cs typeface="+mn-cs"/>
            </a:rPr>
            <a:t>は４５０万円の積み立てを行い、残高ベースでは増額したが、標準財政規模の拡大により、比率は０．２８ポイント低下した。また、</a:t>
          </a:r>
          <a:r>
            <a:rPr lang="ja-JP" altLang="ja-JP" sz="1300" b="0" i="0" baseline="0">
              <a:solidFill>
                <a:schemeClr val="dk1"/>
              </a:solidFill>
              <a:effectLst/>
              <a:latin typeface="+mn-lt"/>
              <a:ea typeface="+mn-ea"/>
              <a:cs typeface="+mn-cs"/>
            </a:rPr>
            <a:t>税収入の減少と扶助費の増加により、苦しい財政状況が続いて</a:t>
          </a:r>
          <a:r>
            <a:rPr lang="ja-JP" altLang="en-US" sz="1300" b="0" i="0" baseline="0">
              <a:solidFill>
                <a:schemeClr val="dk1"/>
              </a:solidFill>
              <a:effectLst/>
              <a:latin typeface="+mn-lt"/>
              <a:ea typeface="+mn-ea"/>
              <a:cs typeface="+mn-cs"/>
            </a:rPr>
            <a:t>いるため、黒字水準は維持したものの、</a:t>
          </a:r>
          <a:r>
            <a:rPr lang="ja-JP" altLang="ja-JP" sz="1300" b="0" i="0" baseline="0">
              <a:solidFill>
                <a:schemeClr val="dk1"/>
              </a:solidFill>
              <a:effectLst/>
              <a:latin typeface="+mn-lt"/>
              <a:ea typeface="+mn-ea"/>
              <a:cs typeface="+mn-cs"/>
            </a:rPr>
            <a:t>実質単年度収支については、対前年度比１．４２ポイント悪化</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実質収支額については、</a:t>
          </a:r>
          <a:r>
            <a:rPr lang="ja-JP" altLang="en-US" sz="1300" b="0" i="0" baseline="0">
              <a:solidFill>
                <a:schemeClr val="dk1"/>
              </a:solidFill>
              <a:effectLst/>
              <a:latin typeface="+mn-lt"/>
              <a:ea typeface="+mn-ea"/>
              <a:cs typeface="+mn-cs"/>
            </a:rPr>
            <a:t>前年度の</a:t>
          </a:r>
          <a:r>
            <a:rPr lang="ja-JP" altLang="ja-JP" sz="1300" b="0" i="0" baseline="0">
              <a:solidFill>
                <a:schemeClr val="dk1"/>
              </a:solidFill>
              <a:effectLst/>
              <a:latin typeface="+mn-lt"/>
              <a:ea typeface="+mn-ea"/>
              <a:cs typeface="+mn-cs"/>
            </a:rPr>
            <a:t>繰越金</a:t>
          </a:r>
          <a:r>
            <a:rPr lang="ja-JP" altLang="en-US" sz="1300" b="0" i="0" baseline="0">
              <a:solidFill>
                <a:schemeClr val="dk1"/>
              </a:solidFill>
              <a:effectLst/>
              <a:latin typeface="+mn-lt"/>
              <a:ea typeface="+mn-ea"/>
              <a:cs typeface="+mn-cs"/>
            </a:rPr>
            <a:t>をほぼ維持したが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標準財政規模の拡大により</a:t>
          </a:r>
          <a:r>
            <a:rPr lang="ja-JP" altLang="ja-JP" sz="1300" b="0" i="0" baseline="0">
              <a:solidFill>
                <a:schemeClr val="dk1"/>
              </a:solidFill>
              <a:effectLst/>
              <a:latin typeface="+mn-lt"/>
              <a:ea typeface="+mn-ea"/>
              <a:cs typeface="+mn-cs"/>
            </a:rPr>
            <a:t>対前年度比０．</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１ポイント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今後も適正な財政運営に努め、黒字収支の確保と</a:t>
          </a:r>
          <a:r>
            <a:rPr lang="ja-JP" altLang="ja-JP" sz="1300" b="0" i="0" baseline="0">
              <a:solidFill>
                <a:schemeClr val="dk1"/>
              </a:solidFill>
              <a:effectLst/>
              <a:latin typeface="+mn-lt"/>
              <a:ea typeface="+mn-ea"/>
              <a:cs typeface="+mn-cs"/>
            </a:rPr>
            <a:t>基金の積</a:t>
          </a:r>
          <a:r>
            <a:rPr lang="ja-JP" altLang="en-US" sz="1300" b="0" i="0" baseline="0">
              <a:solidFill>
                <a:schemeClr val="dk1"/>
              </a:solidFill>
              <a:effectLst/>
              <a:latin typeface="+mn-lt"/>
              <a:ea typeface="+mn-ea"/>
              <a:cs typeface="+mn-cs"/>
            </a:rPr>
            <a:t>立を図る。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連結実質赤字比率については、一般会計、特別会計及び企業会計全て黒字の状況である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一般会計</a:t>
          </a:r>
          <a:r>
            <a:rPr lang="ja-JP" altLang="en-US" sz="1300" b="0" i="0" baseline="0">
              <a:solidFill>
                <a:schemeClr val="dk1"/>
              </a:solidFill>
              <a:effectLst/>
              <a:latin typeface="+mn-lt"/>
              <a:ea typeface="+mn-ea"/>
              <a:cs typeface="+mn-cs"/>
            </a:rPr>
            <a:t>からの繰出金による影響も大きい</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、市税や国民健康保険料の徴収業務の強化に取り組み、また使用料の見直し</a:t>
          </a:r>
          <a:r>
            <a:rPr lang="ja-JP" altLang="en-US" sz="1300" b="0" i="0" baseline="0">
              <a:solidFill>
                <a:schemeClr val="dk1"/>
              </a:solidFill>
              <a:effectLst/>
              <a:latin typeface="+mn-lt"/>
              <a:ea typeface="+mn-ea"/>
              <a:cs typeface="+mn-cs"/>
            </a:rPr>
            <a:t>など受益者負担の適正化</a:t>
          </a:r>
          <a:r>
            <a:rPr lang="ja-JP" altLang="ja-JP" sz="1300" b="0" i="0" baseline="0">
              <a:solidFill>
                <a:schemeClr val="dk1"/>
              </a:solidFill>
              <a:effectLst/>
              <a:latin typeface="+mn-lt"/>
              <a:ea typeface="+mn-ea"/>
              <a:cs typeface="+mn-cs"/>
            </a:rPr>
            <a:t>も含め、財政基盤の強化に努める。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過去の投資に係る地方債</a:t>
          </a:r>
          <a:r>
            <a:rPr lang="ja-JP" altLang="en-US" sz="1300" b="0" i="0" baseline="0">
              <a:solidFill>
                <a:schemeClr val="dk1"/>
              </a:solidFill>
              <a:effectLst/>
              <a:latin typeface="+mn-lt"/>
              <a:ea typeface="+mn-ea"/>
              <a:cs typeface="+mn-cs"/>
            </a:rPr>
            <a:t>の元利償還金</a:t>
          </a:r>
          <a:r>
            <a:rPr lang="ja-JP" altLang="ja-JP" sz="1300" b="0" i="0" baseline="0">
              <a:solidFill>
                <a:schemeClr val="dk1"/>
              </a:solidFill>
              <a:effectLst/>
              <a:latin typeface="+mn-lt"/>
              <a:ea typeface="+mn-ea"/>
              <a:cs typeface="+mn-cs"/>
            </a:rPr>
            <a:t>が高止まりして</a:t>
          </a:r>
          <a:r>
            <a:rPr lang="ja-JP" altLang="en-US" sz="1300" b="0" i="0" baseline="0">
              <a:solidFill>
                <a:schemeClr val="dk1"/>
              </a:solidFill>
              <a:effectLst/>
              <a:latin typeface="+mn-lt"/>
              <a:ea typeface="+mn-ea"/>
              <a:cs typeface="+mn-cs"/>
            </a:rPr>
            <a:t>おり、厳しい財政状況が続いている</a:t>
          </a:r>
          <a:r>
            <a:rPr lang="ja-JP" altLang="ja-JP" sz="1300" b="0" i="0" baseline="0">
              <a:solidFill>
                <a:schemeClr val="dk1"/>
              </a:solidFill>
              <a:effectLst/>
              <a:latin typeface="+mn-lt"/>
              <a:ea typeface="+mn-ea"/>
              <a:cs typeface="+mn-cs"/>
            </a:rPr>
            <a:t>。今後も、事業の選択と集中により新規発行を抑制し、公債費の適正化に取り組んでいく。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将来負担比率（分子）が改善している主な要因は、</a:t>
          </a:r>
          <a:r>
            <a:rPr lang="ja-JP" altLang="en-US" sz="1300" b="0" i="0" baseline="0">
              <a:solidFill>
                <a:schemeClr val="dk1"/>
              </a:solidFill>
              <a:effectLst/>
              <a:latin typeface="+mn-lt"/>
              <a:ea typeface="+mn-ea"/>
              <a:cs typeface="+mn-cs"/>
            </a:rPr>
            <a:t>平成２４年度に</a:t>
          </a:r>
          <a:r>
            <a:rPr lang="ja-JP" altLang="ja-JP" sz="1300" b="0" i="0" baseline="0">
              <a:solidFill>
                <a:schemeClr val="dk1"/>
              </a:solidFill>
              <a:effectLst/>
              <a:latin typeface="+mn-lt"/>
              <a:ea typeface="+mn-ea"/>
              <a:cs typeface="+mn-cs"/>
            </a:rPr>
            <a:t>第三セクター等改革推進債を活用し土地開発公社を解散したことにより、債務負担行為に基づく支出予定額</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改善したことによる。今後も後世への負担を少しでも軽減するよう、財政の健全化に努める。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19303138</v>
      </c>
      <c r="BO4" s="379"/>
      <c r="BP4" s="379"/>
      <c r="BQ4" s="379"/>
      <c r="BR4" s="379"/>
      <c r="BS4" s="379"/>
      <c r="BT4" s="379"/>
      <c r="BU4" s="380"/>
      <c r="BV4" s="378">
        <v>19296585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18448251</v>
      </c>
      <c r="BO5" s="384"/>
      <c r="BP5" s="384"/>
      <c r="BQ5" s="384"/>
      <c r="BR5" s="384"/>
      <c r="BS5" s="384"/>
      <c r="BT5" s="384"/>
      <c r="BU5" s="385"/>
      <c r="BV5" s="383">
        <v>18406723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97.7</v>
      </c>
      <c r="CU5" s="354"/>
      <c r="CV5" s="354"/>
      <c r="CW5" s="354"/>
      <c r="CX5" s="354"/>
      <c r="CY5" s="354"/>
      <c r="CZ5" s="354"/>
      <c r="DA5" s="355"/>
      <c r="DB5" s="353">
        <v>98.7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854887</v>
      </c>
      <c r="BO6" s="384"/>
      <c r="BP6" s="384"/>
      <c r="BQ6" s="384"/>
      <c r="BR6" s="384"/>
      <c r="BS6" s="384"/>
      <c r="BT6" s="384"/>
      <c r="BU6" s="385"/>
      <c r="BV6" s="383">
        <v>889862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108.6</v>
      </c>
      <c r="CU6" s="528"/>
      <c r="CV6" s="528"/>
      <c r="CW6" s="528"/>
      <c r="CX6" s="528"/>
      <c r="CY6" s="528"/>
      <c r="CZ6" s="528"/>
      <c r="DA6" s="529"/>
      <c r="DB6" s="527">
        <v>109.2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17537</v>
      </c>
      <c r="BO7" s="384"/>
      <c r="BP7" s="384"/>
      <c r="BQ7" s="384"/>
      <c r="BR7" s="384"/>
      <c r="BS7" s="384"/>
      <c r="BT7" s="384"/>
      <c r="BU7" s="385"/>
      <c r="BV7" s="383">
        <v>49481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11565663</v>
      </c>
      <c r="CU7" s="384"/>
      <c r="CV7" s="384"/>
      <c r="CW7" s="384"/>
      <c r="CX7" s="384"/>
      <c r="CY7" s="384"/>
      <c r="CZ7" s="384"/>
      <c r="DA7" s="385"/>
      <c r="DB7" s="383">
        <v>11430985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837350</v>
      </c>
      <c r="BO8" s="384"/>
      <c r="BP8" s="384"/>
      <c r="BQ8" s="384"/>
      <c r="BR8" s="384"/>
      <c r="BS8" s="384"/>
      <c r="BT8" s="384"/>
      <c r="BU8" s="385"/>
      <c r="BV8" s="383">
        <v>840381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v>
      </c>
      <c r="CU8" s="491"/>
      <c r="CV8" s="491"/>
      <c r="CW8" s="491"/>
      <c r="CX8" s="491"/>
      <c r="CY8" s="491"/>
      <c r="CZ8" s="491"/>
      <c r="DA8" s="492"/>
      <c r="DB8" s="490">
        <v>0.7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58227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-3031</v>
      </c>
      <c r="BO9" s="384"/>
      <c r="BP9" s="384"/>
      <c r="BQ9" s="384"/>
      <c r="BR9" s="384"/>
      <c r="BS9" s="384"/>
      <c r="BT9" s="384"/>
      <c r="BU9" s="385"/>
      <c r="BV9" s="383">
        <v>39883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58208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4539</v>
      </c>
      <c r="BO10" s="384"/>
      <c r="BP10" s="384"/>
      <c r="BQ10" s="384"/>
      <c r="BR10" s="384"/>
      <c r="BS10" s="384"/>
      <c r="BT10" s="384"/>
      <c r="BU10" s="385"/>
      <c r="BV10" s="383">
        <v>123337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57857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57547</v>
      </c>
      <c r="S13" s="483"/>
      <c r="T13" s="483"/>
      <c r="U13" s="483"/>
      <c r="V13" s="484"/>
      <c r="W13" s="470" t="s">
        <v>122</v>
      </c>
      <c r="X13" s="396"/>
      <c r="Y13" s="396"/>
      <c r="Z13" s="396"/>
      <c r="AA13" s="396"/>
      <c r="AB13" s="397"/>
      <c r="AC13" s="359">
        <v>224</v>
      </c>
      <c r="AD13" s="360"/>
      <c r="AE13" s="360"/>
      <c r="AF13" s="360"/>
      <c r="AG13" s="361"/>
      <c r="AH13" s="359">
        <v>287</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1508</v>
      </c>
      <c r="BO13" s="384"/>
      <c r="BP13" s="384"/>
      <c r="BQ13" s="384"/>
      <c r="BR13" s="384"/>
      <c r="BS13" s="384"/>
      <c r="BT13" s="384"/>
      <c r="BU13" s="385"/>
      <c r="BV13" s="383">
        <v>163220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57652</v>
      </c>
      <c r="S14" s="483"/>
      <c r="T14" s="483"/>
      <c r="U14" s="483"/>
      <c r="V14" s="484"/>
      <c r="W14" s="485"/>
      <c r="X14" s="399"/>
      <c r="Y14" s="399"/>
      <c r="Z14" s="399"/>
      <c r="AA14" s="399"/>
      <c r="AB14" s="400"/>
      <c r="AC14" s="475">
        <v>1</v>
      </c>
      <c r="AD14" s="476"/>
      <c r="AE14" s="476"/>
      <c r="AF14" s="476"/>
      <c r="AG14" s="477"/>
      <c r="AH14" s="475">
        <v>1.1000000000000001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4.2</v>
      </c>
      <c r="CU14" s="454"/>
      <c r="CV14" s="454"/>
      <c r="CW14" s="454"/>
      <c r="CX14" s="454"/>
      <c r="CY14" s="454"/>
      <c r="CZ14" s="454"/>
      <c r="DA14" s="455"/>
      <c r="DB14" s="486">
        <v>7.5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57340</v>
      </c>
      <c r="S15" s="483"/>
      <c r="T15" s="483"/>
      <c r="U15" s="483"/>
      <c r="V15" s="484"/>
      <c r="W15" s="470" t="s">
        <v>129</v>
      </c>
      <c r="X15" s="396"/>
      <c r="Y15" s="396"/>
      <c r="Z15" s="396"/>
      <c r="AA15" s="396"/>
      <c r="AB15" s="397"/>
      <c r="AC15" s="359">
        <v>5039</v>
      </c>
      <c r="AD15" s="360"/>
      <c r="AE15" s="360"/>
      <c r="AF15" s="360"/>
      <c r="AG15" s="361"/>
      <c r="AH15" s="359">
        <v>5675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5981452</v>
      </c>
      <c r="BO15" s="379"/>
      <c r="BP15" s="379"/>
      <c r="BQ15" s="379"/>
      <c r="BR15" s="379"/>
      <c r="BS15" s="379"/>
      <c r="BT15" s="379"/>
      <c r="BU15" s="380"/>
      <c r="BV15" s="378">
        <v>5882609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21.7</v>
      </c>
      <c r="AD16" s="476"/>
      <c r="AE16" s="476"/>
      <c r="AF16" s="476"/>
      <c r="AG16" s="477"/>
      <c r="AH16" s="475">
        <v>22.4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8556156</v>
      </c>
      <c r="BO16" s="384"/>
      <c r="BP16" s="384"/>
      <c r="BQ16" s="384"/>
      <c r="BR16" s="384"/>
      <c r="BS16" s="384"/>
      <c r="BT16" s="384"/>
      <c r="BU16" s="385"/>
      <c r="BV16" s="383">
        <v>8537921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17945</v>
      </c>
      <c r="AD17" s="360"/>
      <c r="AE17" s="360"/>
      <c r="AF17" s="360"/>
      <c r="AG17" s="361"/>
      <c r="AH17" s="359">
        <v>18996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7842865</v>
      </c>
      <c r="BO17" s="384"/>
      <c r="BP17" s="384"/>
      <c r="BQ17" s="384"/>
      <c r="BR17" s="384"/>
      <c r="BS17" s="384"/>
      <c r="BT17" s="384"/>
      <c r="BU17" s="385"/>
      <c r="BV17" s="383">
        <v>7650049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11.86</v>
      </c>
      <c r="M18" s="446"/>
      <c r="N18" s="446"/>
      <c r="O18" s="446"/>
      <c r="P18" s="446"/>
      <c r="Q18" s="446"/>
      <c r="R18" s="447"/>
      <c r="S18" s="447"/>
      <c r="T18" s="447"/>
      <c r="U18" s="447"/>
      <c r="V18" s="448"/>
      <c r="W18" s="462"/>
      <c r="X18" s="463"/>
      <c r="Y18" s="463"/>
      <c r="Z18" s="463"/>
      <c r="AA18" s="463"/>
      <c r="AB18" s="471"/>
      <c r="AC18" s="347">
        <v>77.3</v>
      </c>
      <c r="AD18" s="348"/>
      <c r="AE18" s="348"/>
      <c r="AF18" s="348"/>
      <c r="AG18" s="449"/>
      <c r="AH18" s="347">
        <v>75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11400591</v>
      </c>
      <c r="BO18" s="384"/>
      <c r="BP18" s="384"/>
      <c r="BQ18" s="384"/>
      <c r="BR18" s="384"/>
      <c r="BS18" s="384"/>
      <c r="BT18" s="384"/>
      <c r="BU18" s="385"/>
      <c r="BV18" s="383">
        <v>11543373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4910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13577072</v>
      </c>
      <c r="BO19" s="384"/>
      <c r="BP19" s="384"/>
      <c r="BQ19" s="384"/>
      <c r="BR19" s="384"/>
      <c r="BS19" s="384"/>
      <c r="BT19" s="384"/>
      <c r="BU19" s="385"/>
      <c r="BV19" s="383">
        <v>13347332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22473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17044444</v>
      </c>
      <c r="BO23" s="384"/>
      <c r="BP23" s="384"/>
      <c r="BQ23" s="384"/>
      <c r="BR23" s="384"/>
      <c r="BS23" s="384"/>
      <c r="BT23" s="384"/>
      <c r="BU23" s="385"/>
      <c r="BV23" s="383">
        <v>17080800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8100</v>
      </c>
      <c r="R24" s="360"/>
      <c r="S24" s="360"/>
      <c r="T24" s="360"/>
      <c r="U24" s="360"/>
      <c r="V24" s="361"/>
      <c r="W24" s="425"/>
      <c r="X24" s="416"/>
      <c r="Y24" s="417"/>
      <c r="Z24" s="356" t="s">
        <v>152</v>
      </c>
      <c r="AA24" s="357"/>
      <c r="AB24" s="357"/>
      <c r="AC24" s="357"/>
      <c r="AD24" s="357"/>
      <c r="AE24" s="357"/>
      <c r="AF24" s="357"/>
      <c r="AG24" s="358"/>
      <c r="AH24" s="359">
        <v>339</v>
      </c>
      <c r="AI24" s="360"/>
      <c r="AJ24" s="360"/>
      <c r="AK24" s="360"/>
      <c r="AL24" s="361"/>
      <c r="AM24" s="359">
        <v>1086156</v>
      </c>
      <c r="AN24" s="360"/>
      <c r="AO24" s="360"/>
      <c r="AP24" s="360"/>
      <c r="AQ24" s="360"/>
      <c r="AR24" s="361"/>
      <c r="AS24" s="359">
        <v>3204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11832293</v>
      </c>
      <c r="BO24" s="384"/>
      <c r="BP24" s="384"/>
      <c r="BQ24" s="384"/>
      <c r="BR24" s="384"/>
      <c r="BS24" s="384"/>
      <c r="BT24" s="384"/>
      <c r="BU24" s="385"/>
      <c r="BV24" s="383">
        <v>11574564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6840</v>
      </c>
      <c r="R25" s="360"/>
      <c r="S25" s="360"/>
      <c r="T25" s="360"/>
      <c r="U25" s="360"/>
      <c r="V25" s="361"/>
      <c r="W25" s="425"/>
      <c r="X25" s="416"/>
      <c r="Y25" s="417"/>
      <c r="Z25" s="356" t="s">
        <v>155</v>
      </c>
      <c r="AA25" s="357"/>
      <c r="AB25" s="357"/>
      <c r="AC25" s="357"/>
      <c r="AD25" s="357"/>
      <c r="AE25" s="357"/>
      <c r="AF25" s="357"/>
      <c r="AG25" s="358"/>
      <c r="AH25" s="359">
        <v>72</v>
      </c>
      <c r="AI25" s="360"/>
      <c r="AJ25" s="360"/>
      <c r="AK25" s="360"/>
      <c r="AL25" s="361"/>
      <c r="AM25" s="359">
        <v>215856</v>
      </c>
      <c r="AN25" s="360"/>
      <c r="AO25" s="360"/>
      <c r="AP25" s="360"/>
      <c r="AQ25" s="360"/>
      <c r="AR25" s="361"/>
      <c r="AS25" s="359">
        <v>2998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920003</v>
      </c>
      <c r="BO25" s="379"/>
      <c r="BP25" s="379"/>
      <c r="BQ25" s="379"/>
      <c r="BR25" s="379"/>
      <c r="BS25" s="379"/>
      <c r="BT25" s="379"/>
      <c r="BU25" s="380"/>
      <c r="BV25" s="378">
        <v>741447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6300</v>
      </c>
      <c r="R26" s="360"/>
      <c r="S26" s="360"/>
      <c r="T26" s="360"/>
      <c r="U26" s="360"/>
      <c r="V26" s="361"/>
      <c r="W26" s="425"/>
      <c r="X26" s="416"/>
      <c r="Y26" s="417"/>
      <c r="Z26" s="356" t="s">
        <v>158</v>
      </c>
      <c r="AA26" s="436"/>
      <c r="AB26" s="436"/>
      <c r="AC26" s="436"/>
      <c r="AD26" s="436"/>
      <c r="AE26" s="436"/>
      <c r="AF26" s="436"/>
      <c r="AG26" s="437"/>
      <c r="AH26" s="359">
        <v>15</v>
      </c>
      <c r="AI26" s="360"/>
      <c r="AJ26" s="360"/>
      <c r="AK26" s="360"/>
      <c r="AL26" s="361"/>
      <c r="AM26" s="359">
        <v>52095</v>
      </c>
      <c r="AN26" s="360"/>
      <c r="AO26" s="360"/>
      <c r="AP26" s="360"/>
      <c r="AQ26" s="360"/>
      <c r="AR26" s="361"/>
      <c r="AS26" s="359">
        <v>3473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5289</v>
      </c>
      <c r="R27" s="360"/>
      <c r="S27" s="360"/>
      <c r="T27" s="360"/>
      <c r="U27" s="360"/>
      <c r="V27" s="361"/>
      <c r="W27" s="425"/>
      <c r="X27" s="416"/>
      <c r="Y27" s="417"/>
      <c r="Z27" s="356" t="s">
        <v>161</v>
      </c>
      <c r="AA27" s="357"/>
      <c r="AB27" s="357"/>
      <c r="AC27" s="357"/>
      <c r="AD27" s="357"/>
      <c r="AE27" s="357"/>
      <c r="AF27" s="357"/>
      <c r="AG27" s="358"/>
      <c r="AH27" s="359">
        <v>30</v>
      </c>
      <c r="AI27" s="360"/>
      <c r="AJ27" s="360"/>
      <c r="AK27" s="360"/>
      <c r="AL27" s="361"/>
      <c r="AM27" s="359">
        <v>104865</v>
      </c>
      <c r="AN27" s="360"/>
      <c r="AO27" s="360"/>
      <c r="AP27" s="360"/>
      <c r="AQ27" s="360"/>
      <c r="AR27" s="361"/>
      <c r="AS27" s="359">
        <v>3496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4742</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3137058</v>
      </c>
      <c r="BO28" s="379"/>
      <c r="BP28" s="379"/>
      <c r="BQ28" s="379"/>
      <c r="BR28" s="379"/>
      <c r="BS28" s="379"/>
      <c r="BT28" s="379"/>
      <c r="BU28" s="380"/>
      <c r="BV28" s="378">
        <v>3132519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13</v>
      </c>
      <c r="M29" s="360"/>
      <c r="N29" s="360"/>
      <c r="O29" s="360"/>
      <c r="P29" s="361"/>
      <c r="Q29" s="359">
        <v>4560</v>
      </c>
      <c r="R29" s="360"/>
      <c r="S29" s="360"/>
      <c r="T29" s="360"/>
      <c r="U29" s="360"/>
      <c r="V29" s="361"/>
      <c r="W29" s="425"/>
      <c r="X29" s="416"/>
      <c r="Y29" s="417"/>
      <c r="Z29" s="356" t="s">
        <v>168</v>
      </c>
      <c r="AA29" s="357"/>
      <c r="AB29" s="357"/>
      <c r="AC29" s="357"/>
      <c r="AD29" s="357"/>
      <c r="AE29" s="357"/>
      <c r="AF29" s="357"/>
      <c r="AG29" s="358"/>
      <c r="AH29" s="359">
        <v>369</v>
      </c>
      <c r="AI29" s="360"/>
      <c r="AJ29" s="360"/>
      <c r="AK29" s="360"/>
      <c r="AL29" s="361"/>
      <c r="AM29" s="359">
        <v>1191021</v>
      </c>
      <c r="AN29" s="360"/>
      <c r="AO29" s="360"/>
      <c r="AP29" s="360"/>
      <c r="AQ29" s="360"/>
      <c r="AR29" s="361"/>
      <c r="AS29" s="359">
        <v>3228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36837</v>
      </c>
      <c r="BO29" s="384"/>
      <c r="BP29" s="384"/>
      <c r="BQ29" s="384"/>
      <c r="BR29" s="384"/>
      <c r="BS29" s="384"/>
      <c r="BT29" s="384"/>
      <c r="BU29" s="385"/>
      <c r="BV29" s="383">
        <v>36828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703574</v>
      </c>
      <c r="BO30" s="387"/>
      <c r="BP30" s="387"/>
      <c r="BQ30" s="387"/>
      <c r="BR30" s="387"/>
      <c r="BS30" s="387"/>
      <c r="BT30" s="387"/>
      <c r="BU30" s="388"/>
      <c r="BV30" s="386">
        <v>1002126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大阪府後期高齢者医療広域連合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大阪狭山市文化振興事業団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
（後期高齢者医療特別会計）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大阪広域水道企業団
（水道事業会計）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
（工業用水道事業会計）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南河内環境事業組合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18098</v>
      </c>
      <c r="J41" s="83">
        <v>17360</v>
      </c>
      <c r="K41" s="83">
        <v>16735</v>
      </c>
      <c r="L41" s="83">
        <v>17081</v>
      </c>
      <c r="M41" s="84">
        <v>17044</v>
      </c>
    </row>
    <row r="42" spans="2:13" ht="27.75" customHeight="1">
      <c r="B42" s="1169"/>
      <c r="C42" s="1170"/>
      <c r="D42" s="85"/>
      <c r="E42" s="1173" t="s">
        <v>25</v>
      </c>
      <c r="F42" s="1173"/>
      <c r="G42" s="1173"/>
      <c r="H42" s="1174"/>
      <c r="I42" s="86">
        <v>1024</v>
      </c>
      <c r="J42" s="87">
        <v>1038</v>
      </c>
      <c r="K42" s="87">
        <v>1052</v>
      </c>
      <c r="L42" s="87" t="s">
        <v>473</v>
      </c>
      <c r="M42" s="88" t="s">
        <v>473</v>
      </c>
    </row>
    <row r="43" spans="2:13" ht="27.75" customHeight="1">
      <c r="B43" s="1169"/>
      <c r="C43" s="1170"/>
      <c r="D43" s="85"/>
      <c r="E43" s="1173" t="s">
        <v>26</v>
      </c>
      <c r="F43" s="1173"/>
      <c r="G43" s="1173"/>
      <c r="H43" s="1174"/>
      <c r="I43" s="86">
        <v>3647</v>
      </c>
      <c r="J43" s="87">
        <v>3425</v>
      </c>
      <c r="K43" s="87">
        <v>3382</v>
      </c>
      <c r="L43" s="87">
        <v>3133</v>
      </c>
      <c r="M43" s="88">
        <v>2714</v>
      </c>
    </row>
    <row r="44" spans="2:13" ht="27.75" customHeight="1">
      <c r="B44" s="1169"/>
      <c r="C44" s="1170"/>
      <c r="D44" s="85"/>
      <c r="E44" s="1173" t="s">
        <v>27</v>
      </c>
      <c r="F44" s="1173"/>
      <c r="G44" s="1173"/>
      <c r="H44" s="1174"/>
      <c r="I44" s="86">
        <v>811</v>
      </c>
      <c r="J44" s="87">
        <v>667</v>
      </c>
      <c r="K44" s="87">
        <v>512</v>
      </c>
      <c r="L44" s="87">
        <v>356</v>
      </c>
      <c r="M44" s="88">
        <v>205</v>
      </c>
    </row>
    <row r="45" spans="2:13" ht="27.75" customHeight="1">
      <c r="B45" s="1169"/>
      <c r="C45" s="1170"/>
      <c r="D45" s="85"/>
      <c r="E45" s="1173" t="s">
        <v>28</v>
      </c>
      <c r="F45" s="1173"/>
      <c r="G45" s="1173"/>
      <c r="H45" s="1174"/>
      <c r="I45" s="86">
        <v>4701</v>
      </c>
      <c r="J45" s="87">
        <v>4568</v>
      </c>
      <c r="K45" s="87">
        <v>4245</v>
      </c>
      <c r="L45" s="87">
        <v>3915</v>
      </c>
      <c r="M45" s="88">
        <v>3570</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4358</v>
      </c>
      <c r="J49" s="87">
        <v>4776</v>
      </c>
      <c r="K49" s="87">
        <v>4901</v>
      </c>
      <c r="L49" s="87">
        <v>4719</v>
      </c>
      <c r="M49" s="88">
        <v>4351</v>
      </c>
    </row>
    <row r="50" spans="2:13" ht="27.75" customHeight="1">
      <c r="B50" s="1169"/>
      <c r="C50" s="1170"/>
      <c r="D50" s="85"/>
      <c r="E50" s="1173" t="s">
        <v>34</v>
      </c>
      <c r="F50" s="1173"/>
      <c r="G50" s="1173"/>
      <c r="H50" s="1174"/>
      <c r="I50" s="86">
        <v>3079</v>
      </c>
      <c r="J50" s="87">
        <v>2750</v>
      </c>
      <c r="K50" s="87">
        <v>2388</v>
      </c>
      <c r="L50" s="87">
        <v>2142</v>
      </c>
      <c r="M50" s="88">
        <v>1891</v>
      </c>
    </row>
    <row r="51" spans="2:13" ht="27.75" customHeight="1">
      <c r="B51" s="1171"/>
      <c r="C51" s="1172"/>
      <c r="D51" s="85"/>
      <c r="E51" s="1173" t="s">
        <v>35</v>
      </c>
      <c r="F51" s="1173"/>
      <c r="G51" s="1173"/>
      <c r="H51" s="1174"/>
      <c r="I51" s="86">
        <v>15963</v>
      </c>
      <c r="J51" s="87">
        <v>16517</v>
      </c>
      <c r="K51" s="87">
        <v>16969</v>
      </c>
      <c r="L51" s="87">
        <v>16878</v>
      </c>
      <c r="M51" s="88">
        <v>16868</v>
      </c>
    </row>
    <row r="52" spans="2:13" ht="27.75" customHeight="1" thickBot="1">
      <c r="B52" s="1175" t="s">
        <v>36</v>
      </c>
      <c r="C52" s="1176"/>
      <c r="D52" s="90"/>
      <c r="E52" s="1177" t="s">
        <v>37</v>
      </c>
      <c r="F52" s="1177"/>
      <c r="G52" s="1177"/>
      <c r="H52" s="1178"/>
      <c r="I52" s="91">
        <v>4881</v>
      </c>
      <c r="J52" s="92">
        <v>3015</v>
      </c>
      <c r="K52" s="92">
        <v>1666</v>
      </c>
      <c r="L52" s="92">
        <v>745</v>
      </c>
      <c r="M52" s="93">
        <v>424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23599</v>
      </c>
      <c r="E3" s="116"/>
      <c r="F3" s="117">
        <v>38558</v>
      </c>
      <c r="G3" s="118"/>
      <c r="H3" s="119"/>
    </row>
    <row r="4" spans="1:8">
      <c r="A4" s="120"/>
      <c r="B4" s="121"/>
      <c r="C4" s="122"/>
      <c r="D4" s="123">
        <v>13330</v>
      </c>
      <c r="E4" s="124"/>
      <c r="F4" s="125">
        <v>24217</v>
      </c>
      <c r="G4" s="126"/>
      <c r="H4" s="127"/>
    </row>
    <row r="5" spans="1:8">
      <c r="A5" s="108" t="s">
        <v>507</v>
      </c>
      <c r="B5" s="113"/>
      <c r="C5" s="114"/>
      <c r="D5" s="115">
        <v>22448</v>
      </c>
      <c r="E5" s="116"/>
      <c r="F5" s="117">
        <v>40203</v>
      </c>
      <c r="G5" s="118"/>
      <c r="H5" s="119"/>
    </row>
    <row r="6" spans="1:8">
      <c r="A6" s="120"/>
      <c r="B6" s="121"/>
      <c r="C6" s="122"/>
      <c r="D6" s="123">
        <v>6514</v>
      </c>
      <c r="E6" s="124"/>
      <c r="F6" s="125">
        <v>23352</v>
      </c>
      <c r="G6" s="126"/>
      <c r="H6" s="127"/>
    </row>
    <row r="7" spans="1:8">
      <c r="A7" s="108" t="s">
        <v>508</v>
      </c>
      <c r="B7" s="113"/>
      <c r="C7" s="114"/>
      <c r="D7" s="115">
        <v>26264</v>
      </c>
      <c r="E7" s="116"/>
      <c r="F7" s="117">
        <v>47569</v>
      </c>
      <c r="G7" s="118"/>
      <c r="H7" s="119"/>
    </row>
    <row r="8" spans="1:8">
      <c r="A8" s="120"/>
      <c r="B8" s="121"/>
      <c r="C8" s="122"/>
      <c r="D8" s="123">
        <v>5129</v>
      </c>
      <c r="E8" s="124"/>
      <c r="F8" s="125">
        <v>26255</v>
      </c>
      <c r="G8" s="126"/>
      <c r="H8" s="127"/>
    </row>
    <row r="9" spans="1:8">
      <c r="A9" s="108" t="s">
        <v>509</v>
      </c>
      <c r="B9" s="113"/>
      <c r="C9" s="114"/>
      <c r="D9" s="115">
        <v>22105</v>
      </c>
      <c r="E9" s="116"/>
      <c r="F9" s="117">
        <v>50880</v>
      </c>
      <c r="G9" s="118"/>
      <c r="H9" s="119"/>
    </row>
    <row r="10" spans="1:8">
      <c r="A10" s="120"/>
      <c r="B10" s="121"/>
      <c r="C10" s="122"/>
      <c r="D10" s="123">
        <v>7068</v>
      </c>
      <c r="E10" s="124"/>
      <c r="F10" s="125">
        <v>26879</v>
      </c>
      <c r="G10" s="126"/>
      <c r="H10" s="127"/>
    </row>
    <row r="11" spans="1:8">
      <c r="A11" s="108" t="s">
        <v>510</v>
      </c>
      <c r="B11" s="113"/>
      <c r="C11" s="114"/>
      <c r="D11" s="115">
        <v>39705</v>
      </c>
      <c r="E11" s="116"/>
      <c r="F11" s="117">
        <v>63956</v>
      </c>
      <c r="G11" s="118"/>
      <c r="H11" s="119"/>
    </row>
    <row r="12" spans="1:8">
      <c r="A12" s="120"/>
      <c r="B12" s="121"/>
      <c r="C12" s="128"/>
      <c r="D12" s="123">
        <v>16046</v>
      </c>
      <c r="E12" s="124"/>
      <c r="F12" s="125">
        <v>29239</v>
      </c>
      <c r="G12" s="126"/>
      <c r="H12" s="127"/>
    </row>
    <row r="13" spans="1:8">
      <c r="A13" s="108"/>
      <c r="B13" s="113"/>
      <c r="C13" s="129"/>
      <c r="D13" s="130">
        <v>26824</v>
      </c>
      <c r="E13" s="131"/>
      <c r="F13" s="132">
        <v>48233</v>
      </c>
      <c r="G13" s="133"/>
      <c r="H13" s="119"/>
    </row>
    <row r="14" spans="1:8">
      <c r="A14" s="120"/>
      <c r="B14" s="121"/>
      <c r="C14" s="122"/>
      <c r="D14" s="123">
        <v>9617</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3.85</v>
      </c>
      <c r="C19" s="134">
        <f>ROUND(VALUE(SUBSTITUTE(実質収支比率等に係る経年分析!G$48,"▲","-")),2)</f>
        <v>6.58</v>
      </c>
      <c r="D19" s="134">
        <f>ROUND(VALUE(SUBSTITUTE(実質収支比率等に係る経年分析!H$48,"▲","-")),2)</f>
        <v>6.94</v>
      </c>
      <c r="E19" s="134">
        <f>ROUND(VALUE(SUBSTITUTE(実質収支比率等に係る経年分析!I$48,"▲","-")),2)</f>
        <v>7.35</v>
      </c>
      <c r="F19" s="134">
        <f>ROUND(VALUE(SUBSTITUTE(実質収支比率等に係る経年分析!J$48,"▲","-")),2)</f>
        <v>7.24</v>
      </c>
    </row>
    <row r="20" spans="1:11">
      <c r="A20" s="134" t="s">
        <v>42</v>
      </c>
      <c r="B20" s="134">
        <f>ROUND(VALUE(SUBSTITUTE(実質収支比率等に係る経年分析!F$47,"▲","-")),2)</f>
        <v>20.54</v>
      </c>
      <c r="C20" s="134">
        <f>ROUND(VALUE(SUBSTITUTE(実質収支比率等に係る経年分析!G$47,"▲","-")),2)</f>
        <v>23.73</v>
      </c>
      <c r="D20" s="134">
        <f>ROUND(VALUE(SUBSTITUTE(実質収支比率等に係る経年分析!H$47,"▲","-")),2)</f>
        <v>26.07</v>
      </c>
      <c r="E20" s="134">
        <f>ROUND(VALUE(SUBSTITUTE(実質収支比率等に係る経年分析!I$47,"▲","-")),2)</f>
        <v>27.4</v>
      </c>
      <c r="F20" s="134">
        <f>ROUND(VALUE(SUBSTITUTE(実質収支比率等に係る経年分析!J$47,"▲","-")),2)</f>
        <v>27.12</v>
      </c>
    </row>
    <row r="21" spans="1:11">
      <c r="A21" s="134" t="s">
        <v>43</v>
      </c>
      <c r="B21" s="134">
        <f>IF(ISNUMBER(VALUE(SUBSTITUTE(実質収支比率等に係る経年分析!F$49,"▲","-"))),ROUND(VALUE(SUBSTITUTE(実質収支比率等に係る経年分析!F$49,"▲","-")),2),NA())</f>
        <v>0.66</v>
      </c>
      <c r="C21" s="134">
        <f>IF(ISNUMBER(VALUE(SUBSTITUTE(実質収支比率等に係る経年分析!G$49,"▲","-"))),ROUND(VALUE(SUBSTITUTE(実質収支比率等に係る経年分析!G$49,"▲","-")),2),NA())</f>
        <v>6.33</v>
      </c>
      <c r="D21" s="134">
        <f>IF(ISNUMBER(VALUE(SUBSTITUTE(実質収支比率等に係る経年分析!H$49,"▲","-"))),ROUND(VALUE(SUBSTITUTE(実質収支比率等に係る経年分析!H$49,"▲","-")),2),NA())</f>
        <v>4.38</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0.01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1749</v>
      </c>
      <c r="E42" s="136"/>
      <c r="F42" s="136"/>
      <c r="G42" s="136">
        <f>'実質公債費比率（分子）の構造'!L$52</f>
        <v>1783</v>
      </c>
      <c r="H42" s="136"/>
      <c r="I42" s="136"/>
      <c r="J42" s="136">
        <f>'実質公債費比率（分子）の構造'!M$52</f>
        <v>1791</v>
      </c>
      <c r="K42" s="136"/>
      <c r="L42" s="136"/>
      <c r="M42" s="136">
        <f>'実質公債費比率（分子）の構造'!N$52</f>
        <v>1831</v>
      </c>
      <c r="N42" s="136"/>
      <c r="O42" s="136"/>
      <c r="P42" s="136">
        <f>'実質公債費比率（分子）の構造'!O$52</f>
        <v>1849</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169</v>
      </c>
      <c r="C45" s="136"/>
      <c r="D45" s="136"/>
      <c r="E45" s="136">
        <f>'実質公債費比率（分子）の構造'!L$49</f>
        <v>171</v>
      </c>
      <c r="F45" s="136"/>
      <c r="G45" s="136"/>
      <c r="H45" s="136">
        <f>'実質公債費比率（分子）の構造'!M$49</f>
        <v>170</v>
      </c>
      <c r="I45" s="136"/>
      <c r="J45" s="136"/>
      <c r="K45" s="136">
        <f>'実質公債費比率（分子）の構造'!N$49</f>
        <v>167</v>
      </c>
      <c r="L45" s="136"/>
      <c r="M45" s="136"/>
      <c r="N45" s="136">
        <f>'実質公債費比率（分子）の構造'!O$49</f>
        <v>163</v>
      </c>
      <c r="O45" s="136"/>
      <c r="P45" s="136"/>
    </row>
    <row r="46" spans="1:16">
      <c r="A46" s="136" t="s">
        <v>54</v>
      </c>
      <c r="B46" s="136">
        <f>'実質公債費比率（分子）の構造'!K$48</f>
        <v>250</v>
      </c>
      <c r="C46" s="136"/>
      <c r="D46" s="136"/>
      <c r="E46" s="136">
        <f>'実質公債費比率（分子）の構造'!L$48</f>
        <v>212</v>
      </c>
      <c r="F46" s="136"/>
      <c r="G46" s="136"/>
      <c r="H46" s="136">
        <f>'実質公債費比率（分子）の構造'!M$48</f>
        <v>260</v>
      </c>
      <c r="I46" s="136"/>
      <c r="J46" s="136"/>
      <c r="K46" s="136">
        <f>'実質公債費比率（分子）の構造'!N$48</f>
        <v>226</v>
      </c>
      <c r="L46" s="136"/>
      <c r="M46" s="136"/>
      <c r="N46" s="136">
        <f>'実質公債費比率（分子）の構造'!O$48</f>
        <v>149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2337</v>
      </c>
      <c r="C49" s="136"/>
      <c r="D49" s="136"/>
      <c r="E49" s="136">
        <f>'実質公債費比率（分子）の構造'!L$45</f>
        <v>2374</v>
      </c>
      <c r="F49" s="136"/>
      <c r="G49" s="136"/>
      <c r="H49" s="136">
        <f>'実質公債費比率（分子）の構造'!M$45</f>
        <v>2371</v>
      </c>
      <c r="I49" s="136"/>
      <c r="J49" s="136"/>
      <c r="K49" s="136">
        <f>'実質公債費比率（分子）の構造'!N$45</f>
        <v>2387</v>
      </c>
      <c r="L49" s="136"/>
      <c r="M49" s="136"/>
      <c r="N49" s="136">
        <f>'実質公債費比率（分子）の構造'!O$45</f>
        <v>2344</v>
      </c>
      <c r="O49" s="136"/>
      <c r="P49" s="136"/>
    </row>
    <row r="50" spans="1:16">
      <c r="A50" s="136" t="s">
        <v>58</v>
      </c>
      <c r="B50" s="136" t="e">
        <f>NA()</f>
        <v>#N/A</v>
      </c>
      <c r="C50" s="136">
        <f>IF(ISNUMBER('実質公債費比率（分子）の構造'!K$53),'実質公債費比率（分子）の構造'!K$53,NA())</f>
        <v>1007</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1010</v>
      </c>
      <c r="J50" s="136" t="e">
        <f>NA()</f>
        <v>#N/A</v>
      </c>
      <c r="K50" s="136" t="e">
        <f>NA()</f>
        <v>#N/A</v>
      </c>
      <c r="L50" s="136">
        <f>IF(ISNUMBER('実質公債費比率（分子）の構造'!N$53),'実質公債費比率（分子）の構造'!N$53,NA())</f>
        <v>949</v>
      </c>
      <c r="M50" s="136" t="e">
        <f>NA()</f>
        <v>#N/A</v>
      </c>
      <c r="N50" s="136" t="e">
        <f>NA()</f>
        <v>#N/A</v>
      </c>
      <c r="O50" s="136">
        <f>IF(ISNUMBER('実質公債費比率（分子）の構造'!O$53),'実質公債費比率（分子）の構造'!O$53,NA())</f>
        <v>807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15963</v>
      </c>
      <c r="E56" s="135"/>
      <c r="F56" s="135"/>
      <c r="G56" s="135">
        <f>'将来負担比率（分子）の構造'!J$51</f>
        <v>16517</v>
      </c>
      <c r="H56" s="135"/>
      <c r="I56" s="135"/>
      <c r="J56" s="135">
        <f>'将来負担比率（分子）の構造'!K$51</f>
        <v>16969</v>
      </c>
      <c r="K56" s="135"/>
      <c r="L56" s="135"/>
      <c r="M56" s="135">
        <f>'将来負担比率（分子）の構造'!L$51</f>
        <v>16878</v>
      </c>
      <c r="N56" s="135"/>
      <c r="O56" s="135"/>
      <c r="P56" s="135">
        <f>'将来負担比率（分子）の構造'!M$51</f>
        <v>16868</v>
      </c>
    </row>
    <row r="57" spans="1:16">
      <c r="A57" s="135" t="s">
        <v>34</v>
      </c>
      <c r="B57" s="135"/>
      <c r="C57" s="135"/>
      <c r="D57" s="135">
        <f>'将来負担比率（分子）の構造'!I$50</f>
        <v>3079</v>
      </c>
      <c r="E57" s="135"/>
      <c r="F57" s="135"/>
      <c r="G57" s="135">
        <f>'将来負担比率（分子）の構造'!J$50</f>
        <v>2750</v>
      </c>
      <c r="H57" s="135"/>
      <c r="I57" s="135"/>
      <c r="J57" s="135">
        <f>'将来負担比率（分子）の構造'!K$50</f>
        <v>2388</v>
      </c>
      <c r="K57" s="135"/>
      <c r="L57" s="135"/>
      <c r="M57" s="135">
        <f>'将来負担比率（分子）の構造'!L$50</f>
        <v>2142</v>
      </c>
      <c r="N57" s="135"/>
      <c r="O57" s="135"/>
      <c r="P57" s="135">
        <f>'将来負担比率（分子）の構造'!M$50</f>
        <v>1891</v>
      </c>
    </row>
    <row r="58" spans="1:16">
      <c r="A58" s="135" t="s">
        <v>33</v>
      </c>
      <c r="B58" s="135"/>
      <c r="C58" s="135"/>
      <c r="D58" s="135">
        <f>'将来負担比率（分子）の構造'!I$49</f>
        <v>4358</v>
      </c>
      <c r="E58" s="135"/>
      <c r="F58" s="135"/>
      <c r="G58" s="135">
        <f>'将来負担比率（分子）の構造'!J$49</f>
        <v>4776</v>
      </c>
      <c r="H58" s="135"/>
      <c r="I58" s="135"/>
      <c r="J58" s="135">
        <f>'将来負担比率（分子）の構造'!K$49</f>
        <v>4901</v>
      </c>
      <c r="K58" s="135"/>
      <c r="L58" s="135"/>
      <c r="M58" s="135">
        <f>'将来負担比率（分子）の構造'!L$49</f>
        <v>4719</v>
      </c>
      <c r="N58" s="135"/>
      <c r="O58" s="135"/>
      <c r="P58" s="135">
        <f>'将来負担比率（分子）の構造'!M$49</f>
        <v>4351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4701</v>
      </c>
      <c r="C62" s="135"/>
      <c r="D62" s="135"/>
      <c r="E62" s="135">
        <f>'将来負担比率（分子）の構造'!J$45</f>
        <v>4568</v>
      </c>
      <c r="F62" s="135"/>
      <c r="G62" s="135"/>
      <c r="H62" s="135">
        <f>'将来負担比率（分子）の構造'!K$45</f>
        <v>4245</v>
      </c>
      <c r="I62" s="135"/>
      <c r="J62" s="135"/>
      <c r="K62" s="135">
        <f>'将来負担比率（分子）の構造'!L$45</f>
        <v>3915</v>
      </c>
      <c r="L62" s="135"/>
      <c r="M62" s="135"/>
      <c r="N62" s="135">
        <f>'将来負担比率（分子）の構造'!M$45</f>
        <v>3570</v>
      </c>
      <c r="O62" s="135"/>
      <c r="P62" s="135"/>
    </row>
    <row r="63" spans="1:16">
      <c r="A63" s="135" t="s">
        <v>27</v>
      </c>
      <c r="B63" s="135">
        <f>'将来負担比率（分子）の構造'!I$44</f>
        <v>811</v>
      </c>
      <c r="C63" s="135"/>
      <c r="D63" s="135"/>
      <c r="E63" s="135">
        <f>'将来負担比率（分子）の構造'!J$44</f>
        <v>667</v>
      </c>
      <c r="F63" s="135"/>
      <c r="G63" s="135"/>
      <c r="H63" s="135">
        <f>'将来負担比率（分子）の構造'!K$44</f>
        <v>512</v>
      </c>
      <c r="I63" s="135"/>
      <c r="J63" s="135"/>
      <c r="K63" s="135">
        <f>'将来負担比率（分子）の構造'!L$44</f>
        <v>356</v>
      </c>
      <c r="L63" s="135"/>
      <c r="M63" s="135"/>
      <c r="N63" s="135">
        <f>'将来負担比率（分子）の構造'!M$44</f>
        <v>205</v>
      </c>
      <c r="O63" s="135"/>
      <c r="P63" s="135"/>
    </row>
    <row r="64" spans="1:16">
      <c r="A64" s="135" t="s">
        <v>26</v>
      </c>
      <c r="B64" s="135">
        <f>'将来負担比率（分子）の構造'!I$43</f>
        <v>3647</v>
      </c>
      <c r="C64" s="135"/>
      <c r="D64" s="135"/>
      <c r="E64" s="135">
        <f>'将来負担比率（分子）の構造'!J$43</f>
        <v>3425</v>
      </c>
      <c r="F64" s="135"/>
      <c r="G64" s="135"/>
      <c r="H64" s="135">
        <f>'将来負担比率（分子）の構造'!K$43</f>
        <v>3382</v>
      </c>
      <c r="I64" s="135"/>
      <c r="J64" s="135"/>
      <c r="K64" s="135">
        <f>'将来負担比率（分子）の構造'!L$43</f>
        <v>3133</v>
      </c>
      <c r="L64" s="135"/>
      <c r="M64" s="135"/>
      <c r="N64" s="135">
        <f>'将来負担比率（分子）の構造'!M$43</f>
        <v>2714</v>
      </c>
      <c r="O64" s="135"/>
      <c r="P64" s="135"/>
    </row>
    <row r="65" spans="1:16">
      <c r="A65" s="135" t="s">
        <v>25</v>
      </c>
      <c r="B65" s="135">
        <f>'将来負担比率（分子）の構造'!I$42</f>
        <v>1024</v>
      </c>
      <c r="C65" s="135"/>
      <c r="D65" s="135"/>
      <c r="E65" s="135">
        <f>'将来負担比率（分子）の構造'!J$42</f>
        <v>1038</v>
      </c>
      <c r="F65" s="135"/>
      <c r="G65" s="135"/>
      <c r="H65" s="135">
        <f>'将来負担比率（分子）の構造'!K$42</f>
        <v>1052</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18098</v>
      </c>
      <c r="C66" s="135"/>
      <c r="D66" s="135"/>
      <c r="E66" s="135">
        <f>'将来負担比率（分子）の構造'!J$41</f>
        <v>17360</v>
      </c>
      <c r="F66" s="135"/>
      <c r="G66" s="135"/>
      <c r="H66" s="135">
        <f>'将来負担比率（分子）の構造'!K$41</f>
        <v>16735</v>
      </c>
      <c r="I66" s="135"/>
      <c r="J66" s="135"/>
      <c r="K66" s="135">
        <f>'将来負担比率（分子）の構造'!L$41</f>
        <v>17081</v>
      </c>
      <c r="L66" s="135"/>
      <c r="M66" s="135"/>
      <c r="N66" s="135">
        <f>'将来負担比率（分子）の構造'!M$41</f>
        <v>17044</v>
      </c>
      <c r="O66" s="135"/>
      <c r="P66" s="135"/>
    </row>
    <row r="67" spans="1:16">
      <c r="A67" s="135" t="s">
        <v>62</v>
      </c>
      <c r="B67" s="135" t="e">
        <f>NA()</f>
        <v>#N/A</v>
      </c>
      <c r="C67" s="135">
        <f>IF(ISNUMBER('将来負担比率（分子）の構造'!I$52), IF('将来負担比率（分子）の構造'!I$52 &lt; 0, 0, '将来負担比率（分子）の構造'!I$52), NA())</f>
        <v>4881</v>
      </c>
      <c r="D67" s="135" t="e">
        <f>NA()</f>
        <v>#N/A</v>
      </c>
      <c r="E67" s="135" t="e">
        <f>NA()</f>
        <v>#N/A</v>
      </c>
      <c r="F67" s="135">
        <f>IF(ISNUMBER('将来負担比率（分子）の構造'!J$52), IF('将来負担比率（分子）の構造'!J$52 &lt; 0, 0, '将来負担比率（分子）の構造'!J$52), NA())</f>
        <v>3015</v>
      </c>
      <c r="G67" s="135" t="e">
        <f>NA()</f>
        <v>#N/A</v>
      </c>
      <c r="H67" s="135" t="e">
        <f>NA()</f>
        <v>#N/A</v>
      </c>
      <c r="I67" s="135">
        <f>IF(ISNUMBER('将来負担比率（分子）の構造'!K$52), IF('将来負担比率（分子）の構造'!K$52 &lt; 0, 0, '将来負担比率（分子）の構造'!K$52), NA())</f>
        <v>1666</v>
      </c>
      <c r="J67" s="135" t="e">
        <f>NA()</f>
        <v>#N/A</v>
      </c>
      <c r="K67" s="135" t="e">
        <f>NA()</f>
        <v>#N/A</v>
      </c>
      <c r="L67" s="135">
        <f>IF(ISNUMBER('将来負担比率（分子）の構造'!L$52), IF('将来負担比率（分子）の構造'!L$52 &lt; 0, 0, '将来負担比率（分子）の構造'!L$52), NA())</f>
        <v>745</v>
      </c>
      <c r="M67" s="135" t="e">
        <f>NA()</f>
        <v>#N/A</v>
      </c>
      <c r="N67" s="135" t="e">
        <f>NA()</f>
        <v>#N/A</v>
      </c>
      <c r="O67" s="135">
        <f>IF(ISNUMBER('将来負担比率（分子）の構造'!M$52), IF('将来負担比率（分子）の構造'!M$52 &lt; 0, 0, '将来負担比率（分子）の構造'!M$52), NA())</f>
        <v>424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7325177</v>
      </c>
      <c r="S5" s="637"/>
      <c r="T5" s="637"/>
      <c r="U5" s="637"/>
      <c r="V5" s="637"/>
      <c r="W5" s="637"/>
      <c r="X5" s="637"/>
      <c r="Y5" s="684"/>
      <c r="Z5" s="697">
        <v>37.9</v>
      </c>
      <c r="AA5" s="697"/>
      <c r="AB5" s="697"/>
      <c r="AC5" s="697"/>
      <c r="AD5" s="698">
        <v>6967049</v>
      </c>
      <c r="AE5" s="698"/>
      <c r="AF5" s="698"/>
      <c r="AG5" s="698"/>
      <c r="AH5" s="698"/>
      <c r="AI5" s="698"/>
      <c r="AJ5" s="698"/>
      <c r="AK5" s="698"/>
      <c r="AL5" s="685">
        <v>66.400000000000006</v>
      </c>
      <c r="AM5" s="654"/>
      <c r="AN5" s="654"/>
      <c r="AO5" s="686"/>
      <c r="AP5" s="673" t="s">
        <v>206</v>
      </c>
      <c r="AQ5" s="674"/>
      <c r="AR5" s="674"/>
      <c r="AS5" s="674"/>
      <c r="AT5" s="674"/>
      <c r="AU5" s="674"/>
      <c r="AV5" s="674"/>
      <c r="AW5" s="674"/>
      <c r="AX5" s="674"/>
      <c r="AY5" s="674"/>
      <c r="AZ5" s="674"/>
      <c r="BA5" s="674"/>
      <c r="BB5" s="674"/>
      <c r="BC5" s="674"/>
      <c r="BD5" s="674"/>
      <c r="BE5" s="674"/>
      <c r="BF5" s="675"/>
      <c r="BG5" s="586">
        <v>6967049</v>
      </c>
      <c r="BH5" s="587"/>
      <c r="BI5" s="587"/>
      <c r="BJ5" s="587"/>
      <c r="BK5" s="587"/>
      <c r="BL5" s="587"/>
      <c r="BM5" s="587"/>
      <c r="BN5" s="588"/>
      <c r="BO5" s="639">
        <v>95.1</v>
      </c>
      <c r="BP5" s="639"/>
      <c r="BQ5" s="639"/>
      <c r="BR5" s="639"/>
      <c r="BS5" s="640">
        <v>38426</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105957</v>
      </c>
      <c r="S6" s="587"/>
      <c r="T6" s="587"/>
      <c r="U6" s="587"/>
      <c r="V6" s="587"/>
      <c r="W6" s="587"/>
      <c r="X6" s="587"/>
      <c r="Y6" s="588"/>
      <c r="Z6" s="639">
        <v>0.5</v>
      </c>
      <c r="AA6" s="639"/>
      <c r="AB6" s="639"/>
      <c r="AC6" s="639"/>
      <c r="AD6" s="640">
        <v>105957</v>
      </c>
      <c r="AE6" s="640"/>
      <c r="AF6" s="640"/>
      <c r="AG6" s="640"/>
      <c r="AH6" s="640"/>
      <c r="AI6" s="640"/>
      <c r="AJ6" s="640"/>
      <c r="AK6" s="640"/>
      <c r="AL6" s="609">
        <v>1</v>
      </c>
      <c r="AM6" s="641"/>
      <c r="AN6" s="641"/>
      <c r="AO6" s="642"/>
      <c r="AP6" s="583" t="s">
        <v>211</v>
      </c>
      <c r="AQ6" s="584"/>
      <c r="AR6" s="584"/>
      <c r="AS6" s="584"/>
      <c r="AT6" s="584"/>
      <c r="AU6" s="584"/>
      <c r="AV6" s="584"/>
      <c r="AW6" s="584"/>
      <c r="AX6" s="584"/>
      <c r="AY6" s="584"/>
      <c r="AZ6" s="584"/>
      <c r="BA6" s="584"/>
      <c r="BB6" s="584"/>
      <c r="BC6" s="584"/>
      <c r="BD6" s="584"/>
      <c r="BE6" s="584"/>
      <c r="BF6" s="585"/>
      <c r="BG6" s="586">
        <v>6967049</v>
      </c>
      <c r="BH6" s="587"/>
      <c r="BI6" s="587"/>
      <c r="BJ6" s="587"/>
      <c r="BK6" s="587"/>
      <c r="BL6" s="587"/>
      <c r="BM6" s="587"/>
      <c r="BN6" s="588"/>
      <c r="BO6" s="639">
        <v>95.1</v>
      </c>
      <c r="BP6" s="639"/>
      <c r="BQ6" s="639"/>
      <c r="BR6" s="639"/>
      <c r="BS6" s="640">
        <v>38426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210292</v>
      </c>
      <c r="CS6" s="587"/>
      <c r="CT6" s="587"/>
      <c r="CU6" s="587"/>
      <c r="CV6" s="587"/>
      <c r="CW6" s="587"/>
      <c r="CX6" s="587"/>
      <c r="CY6" s="588"/>
      <c r="CZ6" s="639">
        <v>1.1000000000000001</v>
      </c>
      <c r="DA6" s="639"/>
      <c r="DB6" s="639"/>
      <c r="DC6" s="639"/>
      <c r="DD6" s="592" t="s">
        <v>213</v>
      </c>
      <c r="DE6" s="587"/>
      <c r="DF6" s="587"/>
      <c r="DG6" s="587"/>
      <c r="DH6" s="587"/>
      <c r="DI6" s="587"/>
      <c r="DJ6" s="587"/>
      <c r="DK6" s="587"/>
      <c r="DL6" s="587"/>
      <c r="DM6" s="587"/>
      <c r="DN6" s="587"/>
      <c r="DO6" s="587"/>
      <c r="DP6" s="588"/>
      <c r="DQ6" s="592">
        <v>210292</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37980</v>
      </c>
      <c r="S7" s="587"/>
      <c r="T7" s="587"/>
      <c r="U7" s="587"/>
      <c r="V7" s="587"/>
      <c r="W7" s="587"/>
      <c r="X7" s="587"/>
      <c r="Y7" s="588"/>
      <c r="Z7" s="639">
        <v>0.2</v>
      </c>
      <c r="AA7" s="639"/>
      <c r="AB7" s="639"/>
      <c r="AC7" s="639"/>
      <c r="AD7" s="640">
        <v>37980</v>
      </c>
      <c r="AE7" s="640"/>
      <c r="AF7" s="640"/>
      <c r="AG7" s="640"/>
      <c r="AH7" s="640"/>
      <c r="AI7" s="640"/>
      <c r="AJ7" s="640"/>
      <c r="AK7" s="640"/>
      <c r="AL7" s="609">
        <v>0.4</v>
      </c>
      <c r="AM7" s="641"/>
      <c r="AN7" s="641"/>
      <c r="AO7" s="642"/>
      <c r="AP7" s="583" t="s">
        <v>215</v>
      </c>
      <c r="AQ7" s="584"/>
      <c r="AR7" s="584"/>
      <c r="AS7" s="584"/>
      <c r="AT7" s="584"/>
      <c r="AU7" s="584"/>
      <c r="AV7" s="584"/>
      <c r="AW7" s="584"/>
      <c r="AX7" s="584"/>
      <c r="AY7" s="584"/>
      <c r="AZ7" s="584"/>
      <c r="BA7" s="584"/>
      <c r="BB7" s="584"/>
      <c r="BC7" s="584"/>
      <c r="BD7" s="584"/>
      <c r="BE7" s="584"/>
      <c r="BF7" s="585"/>
      <c r="BG7" s="586">
        <v>3854034</v>
      </c>
      <c r="BH7" s="587"/>
      <c r="BI7" s="587"/>
      <c r="BJ7" s="587"/>
      <c r="BK7" s="587"/>
      <c r="BL7" s="587"/>
      <c r="BM7" s="587"/>
      <c r="BN7" s="588"/>
      <c r="BO7" s="639">
        <v>52.6</v>
      </c>
      <c r="BP7" s="639"/>
      <c r="BQ7" s="639"/>
      <c r="BR7" s="639"/>
      <c r="BS7" s="640">
        <v>38426</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3522762</v>
      </c>
      <c r="CS7" s="587"/>
      <c r="CT7" s="587"/>
      <c r="CU7" s="587"/>
      <c r="CV7" s="587"/>
      <c r="CW7" s="587"/>
      <c r="CX7" s="587"/>
      <c r="CY7" s="588"/>
      <c r="CZ7" s="639">
        <v>19.100000000000001</v>
      </c>
      <c r="DA7" s="639"/>
      <c r="DB7" s="639"/>
      <c r="DC7" s="639"/>
      <c r="DD7" s="592">
        <v>1256170</v>
      </c>
      <c r="DE7" s="587"/>
      <c r="DF7" s="587"/>
      <c r="DG7" s="587"/>
      <c r="DH7" s="587"/>
      <c r="DI7" s="587"/>
      <c r="DJ7" s="587"/>
      <c r="DK7" s="587"/>
      <c r="DL7" s="587"/>
      <c r="DM7" s="587"/>
      <c r="DN7" s="587"/>
      <c r="DO7" s="587"/>
      <c r="DP7" s="588"/>
      <c r="DQ7" s="592">
        <v>2343410</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55127</v>
      </c>
      <c r="S8" s="587"/>
      <c r="T8" s="587"/>
      <c r="U8" s="587"/>
      <c r="V8" s="587"/>
      <c r="W8" s="587"/>
      <c r="X8" s="587"/>
      <c r="Y8" s="588"/>
      <c r="Z8" s="639">
        <v>0.3</v>
      </c>
      <c r="AA8" s="639"/>
      <c r="AB8" s="639"/>
      <c r="AC8" s="639"/>
      <c r="AD8" s="640">
        <v>55127</v>
      </c>
      <c r="AE8" s="640"/>
      <c r="AF8" s="640"/>
      <c r="AG8" s="640"/>
      <c r="AH8" s="640"/>
      <c r="AI8" s="640"/>
      <c r="AJ8" s="640"/>
      <c r="AK8" s="640"/>
      <c r="AL8" s="609">
        <v>0.5</v>
      </c>
      <c r="AM8" s="641"/>
      <c r="AN8" s="641"/>
      <c r="AO8" s="642"/>
      <c r="AP8" s="583" t="s">
        <v>218</v>
      </c>
      <c r="AQ8" s="584"/>
      <c r="AR8" s="584"/>
      <c r="AS8" s="584"/>
      <c r="AT8" s="584"/>
      <c r="AU8" s="584"/>
      <c r="AV8" s="584"/>
      <c r="AW8" s="584"/>
      <c r="AX8" s="584"/>
      <c r="AY8" s="584"/>
      <c r="AZ8" s="584"/>
      <c r="BA8" s="584"/>
      <c r="BB8" s="584"/>
      <c r="BC8" s="584"/>
      <c r="BD8" s="584"/>
      <c r="BE8" s="584"/>
      <c r="BF8" s="585"/>
      <c r="BG8" s="586">
        <v>77512</v>
      </c>
      <c r="BH8" s="587"/>
      <c r="BI8" s="587"/>
      <c r="BJ8" s="587"/>
      <c r="BK8" s="587"/>
      <c r="BL8" s="587"/>
      <c r="BM8" s="587"/>
      <c r="BN8" s="588"/>
      <c r="BO8" s="639">
        <v>1.1000000000000001</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7190805</v>
      </c>
      <c r="CS8" s="587"/>
      <c r="CT8" s="587"/>
      <c r="CU8" s="587"/>
      <c r="CV8" s="587"/>
      <c r="CW8" s="587"/>
      <c r="CX8" s="587"/>
      <c r="CY8" s="588"/>
      <c r="CZ8" s="639">
        <v>39</v>
      </c>
      <c r="DA8" s="639"/>
      <c r="DB8" s="639"/>
      <c r="DC8" s="639"/>
      <c r="DD8" s="592">
        <v>259314</v>
      </c>
      <c r="DE8" s="587"/>
      <c r="DF8" s="587"/>
      <c r="DG8" s="587"/>
      <c r="DH8" s="587"/>
      <c r="DI8" s="587"/>
      <c r="DJ8" s="587"/>
      <c r="DK8" s="587"/>
      <c r="DL8" s="587"/>
      <c r="DM8" s="587"/>
      <c r="DN8" s="587"/>
      <c r="DO8" s="587"/>
      <c r="DP8" s="588"/>
      <c r="DQ8" s="592">
        <v>3351759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84558</v>
      </c>
      <c r="S9" s="587"/>
      <c r="T9" s="587"/>
      <c r="U9" s="587"/>
      <c r="V9" s="587"/>
      <c r="W9" s="587"/>
      <c r="X9" s="587"/>
      <c r="Y9" s="588"/>
      <c r="Z9" s="639">
        <v>0.4</v>
      </c>
      <c r="AA9" s="639"/>
      <c r="AB9" s="639"/>
      <c r="AC9" s="639"/>
      <c r="AD9" s="640">
        <v>84558</v>
      </c>
      <c r="AE9" s="640"/>
      <c r="AF9" s="640"/>
      <c r="AG9" s="640"/>
      <c r="AH9" s="640"/>
      <c r="AI9" s="640"/>
      <c r="AJ9" s="640"/>
      <c r="AK9" s="640"/>
      <c r="AL9" s="609">
        <v>0.8</v>
      </c>
      <c r="AM9" s="641"/>
      <c r="AN9" s="641"/>
      <c r="AO9" s="642"/>
      <c r="AP9" s="583" t="s">
        <v>221</v>
      </c>
      <c r="AQ9" s="584"/>
      <c r="AR9" s="584"/>
      <c r="AS9" s="584"/>
      <c r="AT9" s="584"/>
      <c r="AU9" s="584"/>
      <c r="AV9" s="584"/>
      <c r="AW9" s="584"/>
      <c r="AX9" s="584"/>
      <c r="AY9" s="584"/>
      <c r="AZ9" s="584"/>
      <c r="BA9" s="584"/>
      <c r="BB9" s="584"/>
      <c r="BC9" s="584"/>
      <c r="BD9" s="584"/>
      <c r="BE9" s="584"/>
      <c r="BF9" s="585"/>
      <c r="BG9" s="586">
        <v>3339869</v>
      </c>
      <c r="BH9" s="587"/>
      <c r="BI9" s="587"/>
      <c r="BJ9" s="587"/>
      <c r="BK9" s="587"/>
      <c r="BL9" s="587"/>
      <c r="BM9" s="587"/>
      <c r="BN9" s="588"/>
      <c r="BO9" s="639">
        <v>45.6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1511979</v>
      </c>
      <c r="CS9" s="587"/>
      <c r="CT9" s="587"/>
      <c r="CU9" s="587"/>
      <c r="CV9" s="587"/>
      <c r="CW9" s="587"/>
      <c r="CX9" s="587"/>
      <c r="CY9" s="588"/>
      <c r="CZ9" s="639">
        <v>8.1999999999999993</v>
      </c>
      <c r="DA9" s="639"/>
      <c r="DB9" s="639"/>
      <c r="DC9" s="639"/>
      <c r="DD9" s="592">
        <v>21707</v>
      </c>
      <c r="DE9" s="587"/>
      <c r="DF9" s="587"/>
      <c r="DG9" s="587"/>
      <c r="DH9" s="587"/>
      <c r="DI9" s="587"/>
      <c r="DJ9" s="587"/>
      <c r="DK9" s="587"/>
      <c r="DL9" s="587"/>
      <c r="DM9" s="587"/>
      <c r="DN9" s="587"/>
      <c r="DO9" s="587"/>
      <c r="DP9" s="588"/>
      <c r="DQ9" s="592">
        <v>1449968</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504936</v>
      </c>
      <c r="S10" s="587"/>
      <c r="T10" s="587"/>
      <c r="U10" s="587"/>
      <c r="V10" s="587"/>
      <c r="W10" s="587"/>
      <c r="X10" s="587"/>
      <c r="Y10" s="588"/>
      <c r="Z10" s="639">
        <v>2.6</v>
      </c>
      <c r="AA10" s="639"/>
      <c r="AB10" s="639"/>
      <c r="AC10" s="639"/>
      <c r="AD10" s="640">
        <v>504936</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102349</v>
      </c>
      <c r="BH10" s="587"/>
      <c r="BI10" s="587"/>
      <c r="BJ10" s="587"/>
      <c r="BK10" s="587"/>
      <c r="BL10" s="587"/>
      <c r="BM10" s="587"/>
      <c r="BN10" s="588"/>
      <c r="BO10" s="639">
        <v>1.4</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11379</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10527</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334304</v>
      </c>
      <c r="BH11" s="587"/>
      <c r="BI11" s="587"/>
      <c r="BJ11" s="587"/>
      <c r="BK11" s="587"/>
      <c r="BL11" s="587"/>
      <c r="BM11" s="587"/>
      <c r="BN11" s="588"/>
      <c r="BO11" s="639">
        <v>4.5999999999999996</v>
      </c>
      <c r="BP11" s="639"/>
      <c r="BQ11" s="639"/>
      <c r="BR11" s="639"/>
      <c r="BS11" s="592">
        <v>38426</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72961</v>
      </c>
      <c r="CS11" s="587"/>
      <c r="CT11" s="587"/>
      <c r="CU11" s="587"/>
      <c r="CV11" s="587"/>
      <c r="CW11" s="587"/>
      <c r="CX11" s="587"/>
      <c r="CY11" s="588"/>
      <c r="CZ11" s="639">
        <v>0.4</v>
      </c>
      <c r="DA11" s="639"/>
      <c r="DB11" s="639"/>
      <c r="DC11" s="639"/>
      <c r="DD11" s="592">
        <v>28909</v>
      </c>
      <c r="DE11" s="587"/>
      <c r="DF11" s="587"/>
      <c r="DG11" s="587"/>
      <c r="DH11" s="587"/>
      <c r="DI11" s="587"/>
      <c r="DJ11" s="587"/>
      <c r="DK11" s="587"/>
      <c r="DL11" s="587"/>
      <c r="DM11" s="587"/>
      <c r="DN11" s="587"/>
      <c r="DO11" s="587"/>
      <c r="DP11" s="588"/>
      <c r="DQ11" s="592">
        <v>55372</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2689964</v>
      </c>
      <c r="BH12" s="587"/>
      <c r="BI12" s="587"/>
      <c r="BJ12" s="587"/>
      <c r="BK12" s="587"/>
      <c r="BL12" s="587"/>
      <c r="BM12" s="587"/>
      <c r="BN12" s="588"/>
      <c r="BO12" s="639">
        <v>36.700000000000003</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38429</v>
      </c>
      <c r="CS12" s="587"/>
      <c r="CT12" s="587"/>
      <c r="CU12" s="587"/>
      <c r="CV12" s="587"/>
      <c r="CW12" s="587"/>
      <c r="CX12" s="587"/>
      <c r="CY12" s="588"/>
      <c r="CZ12" s="639">
        <v>0.2</v>
      </c>
      <c r="DA12" s="639"/>
      <c r="DB12" s="639"/>
      <c r="DC12" s="639"/>
      <c r="DD12" s="592" t="s">
        <v>110</v>
      </c>
      <c r="DE12" s="587"/>
      <c r="DF12" s="587"/>
      <c r="DG12" s="587"/>
      <c r="DH12" s="587"/>
      <c r="DI12" s="587"/>
      <c r="DJ12" s="587"/>
      <c r="DK12" s="587"/>
      <c r="DL12" s="587"/>
      <c r="DM12" s="587"/>
      <c r="DN12" s="587"/>
      <c r="DO12" s="587"/>
      <c r="DP12" s="588"/>
      <c r="DQ12" s="592">
        <v>35023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52129</v>
      </c>
      <c r="S13" s="587"/>
      <c r="T13" s="587"/>
      <c r="U13" s="587"/>
      <c r="V13" s="587"/>
      <c r="W13" s="587"/>
      <c r="X13" s="587"/>
      <c r="Y13" s="588"/>
      <c r="Z13" s="639">
        <v>0.3</v>
      </c>
      <c r="AA13" s="639"/>
      <c r="AB13" s="639"/>
      <c r="AC13" s="639"/>
      <c r="AD13" s="640">
        <v>52129</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2657479</v>
      </c>
      <c r="BH13" s="587"/>
      <c r="BI13" s="587"/>
      <c r="BJ13" s="587"/>
      <c r="BK13" s="587"/>
      <c r="BL13" s="587"/>
      <c r="BM13" s="587"/>
      <c r="BN13" s="588"/>
      <c r="BO13" s="639">
        <v>36.299999999999997</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988709</v>
      </c>
      <c r="CS13" s="587"/>
      <c r="CT13" s="587"/>
      <c r="CU13" s="587"/>
      <c r="CV13" s="587"/>
      <c r="CW13" s="587"/>
      <c r="CX13" s="587"/>
      <c r="CY13" s="588"/>
      <c r="CZ13" s="639">
        <v>5.4</v>
      </c>
      <c r="DA13" s="639"/>
      <c r="DB13" s="639"/>
      <c r="DC13" s="639"/>
      <c r="DD13" s="592">
        <v>320571</v>
      </c>
      <c r="DE13" s="587"/>
      <c r="DF13" s="587"/>
      <c r="DG13" s="587"/>
      <c r="DH13" s="587"/>
      <c r="DI13" s="587"/>
      <c r="DJ13" s="587"/>
      <c r="DK13" s="587"/>
      <c r="DL13" s="587"/>
      <c r="DM13" s="587"/>
      <c r="DN13" s="587"/>
      <c r="DO13" s="587"/>
      <c r="DP13" s="588"/>
      <c r="DQ13" s="592">
        <v>792261</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65073</v>
      </c>
      <c r="BH14" s="587"/>
      <c r="BI14" s="587"/>
      <c r="BJ14" s="587"/>
      <c r="BK14" s="587"/>
      <c r="BL14" s="587"/>
      <c r="BM14" s="587"/>
      <c r="BN14" s="588"/>
      <c r="BO14" s="639">
        <v>0.9</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879328</v>
      </c>
      <c r="CS14" s="587"/>
      <c r="CT14" s="587"/>
      <c r="CU14" s="587"/>
      <c r="CV14" s="587"/>
      <c r="CW14" s="587"/>
      <c r="CX14" s="587"/>
      <c r="CY14" s="588"/>
      <c r="CZ14" s="639">
        <v>4.8</v>
      </c>
      <c r="DA14" s="639"/>
      <c r="DB14" s="639"/>
      <c r="DC14" s="639"/>
      <c r="DD14" s="592">
        <v>236733</v>
      </c>
      <c r="DE14" s="587"/>
      <c r="DF14" s="587"/>
      <c r="DG14" s="587"/>
      <c r="DH14" s="587"/>
      <c r="DI14" s="587"/>
      <c r="DJ14" s="587"/>
      <c r="DK14" s="587"/>
      <c r="DL14" s="587"/>
      <c r="DM14" s="587"/>
      <c r="DN14" s="587"/>
      <c r="DO14" s="587"/>
      <c r="DP14" s="588"/>
      <c r="DQ14" s="592">
        <v>662147</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48986</v>
      </c>
      <c r="S15" s="587"/>
      <c r="T15" s="587"/>
      <c r="U15" s="587"/>
      <c r="V15" s="587"/>
      <c r="W15" s="587"/>
      <c r="X15" s="587"/>
      <c r="Y15" s="588"/>
      <c r="Z15" s="639">
        <v>0.3</v>
      </c>
      <c r="AA15" s="639"/>
      <c r="AB15" s="639"/>
      <c r="AC15" s="639"/>
      <c r="AD15" s="640">
        <v>48986</v>
      </c>
      <c r="AE15" s="640"/>
      <c r="AF15" s="640"/>
      <c r="AG15" s="640"/>
      <c r="AH15" s="640"/>
      <c r="AI15" s="640"/>
      <c r="AJ15" s="640"/>
      <c r="AK15" s="640"/>
      <c r="AL15" s="609">
        <v>0.5</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357978</v>
      </c>
      <c r="BH15" s="587"/>
      <c r="BI15" s="587"/>
      <c r="BJ15" s="587"/>
      <c r="BK15" s="587"/>
      <c r="BL15" s="587"/>
      <c r="BM15" s="587"/>
      <c r="BN15" s="588"/>
      <c r="BO15" s="639">
        <v>4.9000000000000004</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1677980</v>
      </c>
      <c r="CS15" s="587"/>
      <c r="CT15" s="587"/>
      <c r="CU15" s="587"/>
      <c r="CV15" s="587"/>
      <c r="CW15" s="587"/>
      <c r="CX15" s="587"/>
      <c r="CY15" s="588"/>
      <c r="CZ15" s="639">
        <v>9.1</v>
      </c>
      <c r="DA15" s="639"/>
      <c r="DB15" s="639"/>
      <c r="DC15" s="639"/>
      <c r="DD15" s="592">
        <v>173822</v>
      </c>
      <c r="DE15" s="587"/>
      <c r="DF15" s="587"/>
      <c r="DG15" s="587"/>
      <c r="DH15" s="587"/>
      <c r="DI15" s="587"/>
      <c r="DJ15" s="587"/>
      <c r="DK15" s="587"/>
      <c r="DL15" s="587"/>
      <c r="DM15" s="587"/>
      <c r="DN15" s="587"/>
      <c r="DO15" s="587"/>
      <c r="DP15" s="588"/>
      <c r="DQ15" s="592">
        <v>1467799</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2850388</v>
      </c>
      <c r="S16" s="587"/>
      <c r="T16" s="587"/>
      <c r="U16" s="587"/>
      <c r="V16" s="587"/>
      <c r="W16" s="587"/>
      <c r="X16" s="587"/>
      <c r="Y16" s="588"/>
      <c r="Z16" s="639">
        <v>14.8</v>
      </c>
      <c r="AA16" s="639"/>
      <c r="AB16" s="639"/>
      <c r="AC16" s="639"/>
      <c r="AD16" s="640">
        <v>2555279</v>
      </c>
      <c r="AE16" s="640"/>
      <c r="AF16" s="640"/>
      <c r="AG16" s="640"/>
      <c r="AH16" s="640"/>
      <c r="AI16" s="640"/>
      <c r="AJ16" s="640"/>
      <c r="AK16" s="640"/>
      <c r="AL16" s="609">
        <v>24.3</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2555279</v>
      </c>
      <c r="S17" s="587"/>
      <c r="T17" s="587"/>
      <c r="U17" s="587"/>
      <c r="V17" s="587"/>
      <c r="W17" s="587"/>
      <c r="X17" s="587"/>
      <c r="Y17" s="588"/>
      <c r="Z17" s="639">
        <v>13.2</v>
      </c>
      <c r="AA17" s="639"/>
      <c r="AB17" s="639"/>
      <c r="AC17" s="639"/>
      <c r="AD17" s="640">
        <v>2555279</v>
      </c>
      <c r="AE17" s="640"/>
      <c r="AF17" s="640"/>
      <c r="AG17" s="640"/>
      <c r="AH17" s="640"/>
      <c r="AI17" s="640"/>
      <c r="AJ17" s="640"/>
      <c r="AK17" s="640"/>
      <c r="AL17" s="609">
        <v>24.3</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2343627</v>
      </c>
      <c r="CS17" s="587"/>
      <c r="CT17" s="587"/>
      <c r="CU17" s="587"/>
      <c r="CV17" s="587"/>
      <c r="CW17" s="587"/>
      <c r="CX17" s="587"/>
      <c r="CY17" s="588"/>
      <c r="CZ17" s="639">
        <v>12.7</v>
      </c>
      <c r="DA17" s="639"/>
      <c r="DB17" s="639"/>
      <c r="DC17" s="639"/>
      <c r="DD17" s="592" t="s">
        <v>110</v>
      </c>
      <c r="DE17" s="587"/>
      <c r="DF17" s="587"/>
      <c r="DG17" s="587"/>
      <c r="DH17" s="587"/>
      <c r="DI17" s="587"/>
      <c r="DJ17" s="587"/>
      <c r="DK17" s="587"/>
      <c r="DL17" s="587"/>
      <c r="DM17" s="587"/>
      <c r="DN17" s="587"/>
      <c r="DO17" s="587"/>
      <c r="DP17" s="588"/>
      <c r="DQ17" s="592">
        <v>2343627</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295105</v>
      </c>
      <c r="S18" s="587"/>
      <c r="T18" s="587"/>
      <c r="U18" s="587"/>
      <c r="V18" s="587"/>
      <c r="W18" s="587"/>
      <c r="X18" s="587"/>
      <c r="Y18" s="588"/>
      <c r="Z18" s="639">
        <v>1.5</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358128</v>
      </c>
      <c r="BH19" s="587"/>
      <c r="BI19" s="587"/>
      <c r="BJ19" s="587"/>
      <c r="BK19" s="587"/>
      <c r="BL19" s="587"/>
      <c r="BM19" s="587"/>
      <c r="BN19" s="588"/>
      <c r="BO19" s="639">
        <v>4.9000000000000004</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11065238</v>
      </c>
      <c r="S20" s="587"/>
      <c r="T20" s="587"/>
      <c r="U20" s="587"/>
      <c r="V20" s="587"/>
      <c r="W20" s="587"/>
      <c r="X20" s="587"/>
      <c r="Y20" s="588"/>
      <c r="Z20" s="639">
        <v>57.3</v>
      </c>
      <c r="AA20" s="639"/>
      <c r="AB20" s="639"/>
      <c r="AC20" s="639"/>
      <c r="AD20" s="640">
        <v>10412001</v>
      </c>
      <c r="AE20" s="640"/>
      <c r="AF20" s="640"/>
      <c r="AG20" s="640"/>
      <c r="AH20" s="640"/>
      <c r="AI20" s="640"/>
      <c r="AJ20" s="640"/>
      <c r="AK20" s="640"/>
      <c r="AL20" s="609">
        <v>99.2</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358128</v>
      </c>
      <c r="BH20" s="587"/>
      <c r="BI20" s="587"/>
      <c r="BJ20" s="587"/>
      <c r="BK20" s="587"/>
      <c r="BL20" s="587"/>
      <c r="BM20" s="587"/>
      <c r="BN20" s="588"/>
      <c r="BO20" s="639">
        <v>4.9000000000000004</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18448251</v>
      </c>
      <c r="CS20" s="587"/>
      <c r="CT20" s="587"/>
      <c r="CU20" s="587"/>
      <c r="CV20" s="587"/>
      <c r="CW20" s="587"/>
      <c r="CX20" s="587"/>
      <c r="CY20" s="588"/>
      <c r="CZ20" s="639">
        <v>100</v>
      </c>
      <c r="DA20" s="639"/>
      <c r="DB20" s="639"/>
      <c r="DC20" s="639"/>
      <c r="DD20" s="592">
        <v>2297226</v>
      </c>
      <c r="DE20" s="587"/>
      <c r="DF20" s="587"/>
      <c r="DG20" s="587"/>
      <c r="DH20" s="587"/>
      <c r="DI20" s="587"/>
      <c r="DJ20" s="587"/>
      <c r="DK20" s="587"/>
      <c r="DL20" s="587"/>
      <c r="DM20" s="587"/>
      <c r="DN20" s="587"/>
      <c r="DO20" s="587"/>
      <c r="DP20" s="588"/>
      <c r="DQ20" s="592">
        <v>12722185</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11032</v>
      </c>
      <c r="S21" s="587"/>
      <c r="T21" s="587"/>
      <c r="U21" s="587"/>
      <c r="V21" s="587"/>
      <c r="W21" s="587"/>
      <c r="X21" s="587"/>
      <c r="Y21" s="588"/>
      <c r="Z21" s="639">
        <v>0.1</v>
      </c>
      <c r="AA21" s="639"/>
      <c r="AB21" s="639"/>
      <c r="AC21" s="639"/>
      <c r="AD21" s="640">
        <v>11032</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238275</v>
      </c>
      <c r="S22" s="587"/>
      <c r="T22" s="587"/>
      <c r="U22" s="587"/>
      <c r="V22" s="587"/>
      <c r="W22" s="587"/>
      <c r="X22" s="587"/>
      <c r="Y22" s="588"/>
      <c r="Z22" s="639">
        <v>1.2</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229901</v>
      </c>
      <c r="S23" s="587"/>
      <c r="T23" s="587"/>
      <c r="U23" s="587"/>
      <c r="V23" s="587"/>
      <c r="W23" s="587"/>
      <c r="X23" s="587"/>
      <c r="Y23" s="588"/>
      <c r="Z23" s="639">
        <v>1.2</v>
      </c>
      <c r="AA23" s="639"/>
      <c r="AB23" s="639"/>
      <c r="AC23" s="639"/>
      <c r="AD23" s="640">
        <v>68961</v>
      </c>
      <c r="AE23" s="640"/>
      <c r="AF23" s="640"/>
      <c r="AG23" s="640"/>
      <c r="AH23" s="640"/>
      <c r="AI23" s="640"/>
      <c r="AJ23" s="640"/>
      <c r="AK23" s="640"/>
      <c r="AL23" s="609">
        <v>0.7</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358128</v>
      </c>
      <c r="BH23" s="587"/>
      <c r="BI23" s="587"/>
      <c r="BJ23" s="587"/>
      <c r="BK23" s="587"/>
      <c r="BL23" s="587"/>
      <c r="BM23" s="587"/>
      <c r="BN23" s="588"/>
      <c r="BO23" s="639">
        <v>4.9000000000000004</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42768</v>
      </c>
      <c r="S24" s="587"/>
      <c r="T24" s="587"/>
      <c r="U24" s="587"/>
      <c r="V24" s="587"/>
      <c r="W24" s="587"/>
      <c r="X24" s="587"/>
      <c r="Y24" s="588"/>
      <c r="Z24" s="639">
        <v>0.2</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10336294</v>
      </c>
      <c r="CS24" s="637"/>
      <c r="CT24" s="637"/>
      <c r="CU24" s="637"/>
      <c r="CV24" s="637"/>
      <c r="CW24" s="637"/>
      <c r="CX24" s="637"/>
      <c r="CY24" s="684"/>
      <c r="CZ24" s="688">
        <v>56</v>
      </c>
      <c r="DA24" s="689"/>
      <c r="DB24" s="689"/>
      <c r="DC24" s="690"/>
      <c r="DD24" s="683">
        <v>6921901</v>
      </c>
      <c r="DE24" s="637"/>
      <c r="DF24" s="637"/>
      <c r="DG24" s="637"/>
      <c r="DH24" s="637"/>
      <c r="DI24" s="637"/>
      <c r="DJ24" s="637"/>
      <c r="DK24" s="684"/>
      <c r="DL24" s="683">
        <v>6718230</v>
      </c>
      <c r="DM24" s="637"/>
      <c r="DN24" s="637"/>
      <c r="DO24" s="637"/>
      <c r="DP24" s="637"/>
      <c r="DQ24" s="637"/>
      <c r="DR24" s="637"/>
      <c r="DS24" s="637"/>
      <c r="DT24" s="637"/>
      <c r="DU24" s="637"/>
      <c r="DV24" s="684"/>
      <c r="DW24" s="685">
        <v>57.6</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2975587</v>
      </c>
      <c r="S25" s="587"/>
      <c r="T25" s="587"/>
      <c r="U25" s="587"/>
      <c r="V25" s="587"/>
      <c r="W25" s="587"/>
      <c r="X25" s="587"/>
      <c r="Y25" s="588"/>
      <c r="Z25" s="639">
        <v>15.4</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3828255</v>
      </c>
      <c r="CS25" s="605"/>
      <c r="CT25" s="605"/>
      <c r="CU25" s="605"/>
      <c r="CV25" s="605"/>
      <c r="CW25" s="605"/>
      <c r="CX25" s="605"/>
      <c r="CY25" s="606"/>
      <c r="CZ25" s="589">
        <v>20.8</v>
      </c>
      <c r="DA25" s="607"/>
      <c r="DB25" s="607"/>
      <c r="DC25" s="608"/>
      <c r="DD25" s="592">
        <v>3540919</v>
      </c>
      <c r="DE25" s="605"/>
      <c r="DF25" s="605"/>
      <c r="DG25" s="605"/>
      <c r="DH25" s="605"/>
      <c r="DI25" s="605"/>
      <c r="DJ25" s="605"/>
      <c r="DK25" s="606"/>
      <c r="DL25" s="592">
        <v>3337248</v>
      </c>
      <c r="DM25" s="605"/>
      <c r="DN25" s="605"/>
      <c r="DO25" s="605"/>
      <c r="DP25" s="605"/>
      <c r="DQ25" s="605"/>
      <c r="DR25" s="605"/>
      <c r="DS25" s="605"/>
      <c r="DT25" s="605"/>
      <c r="DU25" s="605"/>
      <c r="DV25" s="606"/>
      <c r="DW25" s="609">
        <v>28.6</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2348038</v>
      </c>
      <c r="CS26" s="587"/>
      <c r="CT26" s="587"/>
      <c r="CU26" s="587"/>
      <c r="CV26" s="587"/>
      <c r="CW26" s="587"/>
      <c r="CX26" s="587"/>
      <c r="CY26" s="588"/>
      <c r="CZ26" s="589">
        <v>12.7</v>
      </c>
      <c r="DA26" s="607"/>
      <c r="DB26" s="607"/>
      <c r="DC26" s="608"/>
      <c r="DD26" s="592">
        <v>2118602</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1246288</v>
      </c>
      <c r="S27" s="587"/>
      <c r="T27" s="587"/>
      <c r="U27" s="587"/>
      <c r="V27" s="587"/>
      <c r="W27" s="587"/>
      <c r="X27" s="587"/>
      <c r="Y27" s="588"/>
      <c r="Z27" s="639">
        <v>6.5</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7325177</v>
      </c>
      <c r="BH27" s="587"/>
      <c r="BI27" s="587"/>
      <c r="BJ27" s="587"/>
      <c r="BK27" s="587"/>
      <c r="BL27" s="587"/>
      <c r="BM27" s="587"/>
      <c r="BN27" s="588"/>
      <c r="BO27" s="639">
        <v>100</v>
      </c>
      <c r="BP27" s="639"/>
      <c r="BQ27" s="639"/>
      <c r="BR27" s="639"/>
      <c r="BS27" s="592">
        <v>38426</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4164412</v>
      </c>
      <c r="CS27" s="605"/>
      <c r="CT27" s="605"/>
      <c r="CU27" s="605"/>
      <c r="CV27" s="605"/>
      <c r="CW27" s="605"/>
      <c r="CX27" s="605"/>
      <c r="CY27" s="606"/>
      <c r="CZ27" s="589">
        <v>22.6</v>
      </c>
      <c r="DA27" s="607"/>
      <c r="DB27" s="607"/>
      <c r="DC27" s="608"/>
      <c r="DD27" s="592">
        <v>1037355</v>
      </c>
      <c r="DE27" s="605"/>
      <c r="DF27" s="605"/>
      <c r="DG27" s="605"/>
      <c r="DH27" s="605"/>
      <c r="DI27" s="605"/>
      <c r="DJ27" s="605"/>
      <c r="DK27" s="606"/>
      <c r="DL27" s="592">
        <v>1037355</v>
      </c>
      <c r="DM27" s="605"/>
      <c r="DN27" s="605"/>
      <c r="DO27" s="605"/>
      <c r="DP27" s="605"/>
      <c r="DQ27" s="605"/>
      <c r="DR27" s="605"/>
      <c r="DS27" s="605"/>
      <c r="DT27" s="605"/>
      <c r="DU27" s="605"/>
      <c r="DV27" s="606"/>
      <c r="DW27" s="609">
        <v>8.9</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21418</v>
      </c>
      <c r="S28" s="587"/>
      <c r="T28" s="587"/>
      <c r="U28" s="587"/>
      <c r="V28" s="587"/>
      <c r="W28" s="587"/>
      <c r="X28" s="587"/>
      <c r="Y28" s="588"/>
      <c r="Z28" s="639">
        <v>0.1</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2343627</v>
      </c>
      <c r="CS28" s="587"/>
      <c r="CT28" s="587"/>
      <c r="CU28" s="587"/>
      <c r="CV28" s="587"/>
      <c r="CW28" s="587"/>
      <c r="CX28" s="587"/>
      <c r="CY28" s="588"/>
      <c r="CZ28" s="589">
        <v>12.7</v>
      </c>
      <c r="DA28" s="607"/>
      <c r="DB28" s="607"/>
      <c r="DC28" s="608"/>
      <c r="DD28" s="592">
        <v>2343627</v>
      </c>
      <c r="DE28" s="587"/>
      <c r="DF28" s="587"/>
      <c r="DG28" s="587"/>
      <c r="DH28" s="587"/>
      <c r="DI28" s="587"/>
      <c r="DJ28" s="587"/>
      <c r="DK28" s="588"/>
      <c r="DL28" s="592">
        <v>2343627</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4447</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2343627</v>
      </c>
      <c r="CS29" s="605"/>
      <c r="CT29" s="605"/>
      <c r="CU29" s="605"/>
      <c r="CV29" s="605"/>
      <c r="CW29" s="605"/>
      <c r="CX29" s="605"/>
      <c r="CY29" s="606"/>
      <c r="CZ29" s="589">
        <v>12.7</v>
      </c>
      <c r="DA29" s="607"/>
      <c r="DB29" s="607"/>
      <c r="DC29" s="608"/>
      <c r="DD29" s="592">
        <v>2343627</v>
      </c>
      <c r="DE29" s="605"/>
      <c r="DF29" s="605"/>
      <c r="DG29" s="605"/>
      <c r="DH29" s="605"/>
      <c r="DI29" s="605"/>
      <c r="DJ29" s="605"/>
      <c r="DK29" s="606"/>
      <c r="DL29" s="592">
        <v>2343627</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318309</v>
      </c>
      <c r="S30" s="587"/>
      <c r="T30" s="587"/>
      <c r="U30" s="587"/>
      <c r="V30" s="587"/>
      <c r="W30" s="587"/>
      <c r="X30" s="587"/>
      <c r="Y30" s="588"/>
      <c r="Z30" s="639">
        <v>1.6</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98.5</v>
      </c>
      <c r="BH30" s="653"/>
      <c r="BI30" s="653"/>
      <c r="BJ30" s="653"/>
      <c r="BK30" s="653"/>
      <c r="BL30" s="653"/>
      <c r="BM30" s="654">
        <v>92.2</v>
      </c>
      <c r="BN30" s="653"/>
      <c r="BO30" s="653"/>
      <c r="BP30" s="653"/>
      <c r="BQ30" s="655"/>
      <c r="BR30" s="652">
        <v>98.3</v>
      </c>
      <c r="BS30" s="653"/>
      <c r="BT30" s="653"/>
      <c r="BU30" s="653"/>
      <c r="BV30" s="653"/>
      <c r="BW30" s="653"/>
      <c r="BX30" s="654">
        <v>91.5</v>
      </c>
      <c r="BY30" s="653"/>
      <c r="BZ30" s="653"/>
      <c r="CA30" s="653"/>
      <c r="CB30" s="655"/>
      <c r="CD30" s="658"/>
      <c r="CE30" s="659"/>
      <c r="CF30" s="623" t="s">
        <v>290</v>
      </c>
      <c r="CG30" s="620"/>
      <c r="CH30" s="620"/>
      <c r="CI30" s="620"/>
      <c r="CJ30" s="620"/>
      <c r="CK30" s="620"/>
      <c r="CL30" s="620"/>
      <c r="CM30" s="620"/>
      <c r="CN30" s="620"/>
      <c r="CO30" s="620"/>
      <c r="CP30" s="620"/>
      <c r="CQ30" s="621"/>
      <c r="CR30" s="586">
        <v>2125756</v>
      </c>
      <c r="CS30" s="587"/>
      <c r="CT30" s="587"/>
      <c r="CU30" s="587"/>
      <c r="CV30" s="587"/>
      <c r="CW30" s="587"/>
      <c r="CX30" s="587"/>
      <c r="CY30" s="588"/>
      <c r="CZ30" s="589">
        <v>11.5</v>
      </c>
      <c r="DA30" s="607"/>
      <c r="DB30" s="607"/>
      <c r="DC30" s="608"/>
      <c r="DD30" s="592">
        <v>2125756</v>
      </c>
      <c r="DE30" s="587"/>
      <c r="DF30" s="587"/>
      <c r="DG30" s="587"/>
      <c r="DH30" s="587"/>
      <c r="DI30" s="587"/>
      <c r="DJ30" s="587"/>
      <c r="DK30" s="588"/>
      <c r="DL30" s="592">
        <v>2125756</v>
      </c>
      <c r="DM30" s="587"/>
      <c r="DN30" s="587"/>
      <c r="DO30" s="587"/>
      <c r="DP30" s="587"/>
      <c r="DQ30" s="587"/>
      <c r="DR30" s="587"/>
      <c r="DS30" s="587"/>
      <c r="DT30" s="587"/>
      <c r="DU30" s="587"/>
      <c r="DV30" s="588"/>
      <c r="DW30" s="609">
        <v>18.2</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889862</v>
      </c>
      <c r="S31" s="587"/>
      <c r="T31" s="587"/>
      <c r="U31" s="587"/>
      <c r="V31" s="587"/>
      <c r="W31" s="587"/>
      <c r="X31" s="587"/>
      <c r="Y31" s="588"/>
      <c r="Z31" s="639">
        <v>4.5999999999999996</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94.7</v>
      </c>
      <c r="BN31" s="651"/>
      <c r="BO31" s="651"/>
      <c r="BP31" s="651"/>
      <c r="BQ31" s="615"/>
      <c r="BR31" s="650">
        <v>98.6</v>
      </c>
      <c r="BS31" s="605"/>
      <c r="BT31" s="605"/>
      <c r="BU31" s="605"/>
      <c r="BV31" s="605"/>
      <c r="BW31" s="605"/>
      <c r="BX31" s="641">
        <v>93.3</v>
      </c>
      <c r="BY31" s="651"/>
      <c r="BZ31" s="651"/>
      <c r="CA31" s="651"/>
      <c r="CB31" s="615"/>
      <c r="CD31" s="658"/>
      <c r="CE31" s="659"/>
      <c r="CF31" s="623" t="s">
        <v>294</v>
      </c>
      <c r="CG31" s="620"/>
      <c r="CH31" s="620"/>
      <c r="CI31" s="620"/>
      <c r="CJ31" s="620"/>
      <c r="CK31" s="620"/>
      <c r="CL31" s="620"/>
      <c r="CM31" s="620"/>
      <c r="CN31" s="620"/>
      <c r="CO31" s="620"/>
      <c r="CP31" s="620"/>
      <c r="CQ31" s="621"/>
      <c r="CR31" s="586">
        <v>217871</v>
      </c>
      <c r="CS31" s="605"/>
      <c r="CT31" s="605"/>
      <c r="CU31" s="605"/>
      <c r="CV31" s="605"/>
      <c r="CW31" s="605"/>
      <c r="CX31" s="605"/>
      <c r="CY31" s="606"/>
      <c r="CZ31" s="589">
        <v>1.2</v>
      </c>
      <c r="DA31" s="607"/>
      <c r="DB31" s="607"/>
      <c r="DC31" s="608"/>
      <c r="DD31" s="592">
        <v>217871</v>
      </c>
      <c r="DE31" s="605"/>
      <c r="DF31" s="605"/>
      <c r="DG31" s="605"/>
      <c r="DH31" s="605"/>
      <c r="DI31" s="605"/>
      <c r="DJ31" s="605"/>
      <c r="DK31" s="606"/>
      <c r="DL31" s="592">
        <v>217871</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170613</v>
      </c>
      <c r="S32" s="587"/>
      <c r="T32" s="587"/>
      <c r="U32" s="587"/>
      <c r="V32" s="587"/>
      <c r="W32" s="587"/>
      <c r="X32" s="587"/>
      <c r="Y32" s="588"/>
      <c r="Z32" s="639">
        <v>0.9</v>
      </c>
      <c r="AA32" s="639"/>
      <c r="AB32" s="639"/>
      <c r="AC32" s="639"/>
      <c r="AD32" s="640">
        <v>4756</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97.9</v>
      </c>
      <c r="BH32" s="571"/>
      <c r="BI32" s="571"/>
      <c r="BJ32" s="571"/>
      <c r="BK32" s="571"/>
      <c r="BL32" s="571"/>
      <c r="BM32" s="634">
        <v>89.5</v>
      </c>
      <c r="BN32" s="571"/>
      <c r="BO32" s="571"/>
      <c r="BP32" s="571"/>
      <c r="BQ32" s="628"/>
      <c r="BR32" s="649">
        <v>97.7</v>
      </c>
      <c r="BS32" s="571"/>
      <c r="BT32" s="571"/>
      <c r="BU32" s="571"/>
      <c r="BV32" s="571"/>
      <c r="BW32" s="571"/>
      <c r="BX32" s="634">
        <v>89.5</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2089400</v>
      </c>
      <c r="S33" s="587"/>
      <c r="T33" s="587"/>
      <c r="U33" s="587"/>
      <c r="V33" s="587"/>
      <c r="W33" s="587"/>
      <c r="X33" s="587"/>
      <c r="Y33" s="588"/>
      <c r="Z33" s="639">
        <v>10.8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5814731</v>
      </c>
      <c r="CS33" s="605"/>
      <c r="CT33" s="605"/>
      <c r="CU33" s="605"/>
      <c r="CV33" s="605"/>
      <c r="CW33" s="605"/>
      <c r="CX33" s="605"/>
      <c r="CY33" s="606"/>
      <c r="CZ33" s="589">
        <v>31.5</v>
      </c>
      <c r="DA33" s="607"/>
      <c r="DB33" s="607"/>
      <c r="DC33" s="608"/>
      <c r="DD33" s="592">
        <v>5157980</v>
      </c>
      <c r="DE33" s="605"/>
      <c r="DF33" s="605"/>
      <c r="DG33" s="605"/>
      <c r="DH33" s="605"/>
      <c r="DI33" s="605"/>
      <c r="DJ33" s="605"/>
      <c r="DK33" s="606"/>
      <c r="DL33" s="592">
        <v>4682361</v>
      </c>
      <c r="DM33" s="605"/>
      <c r="DN33" s="605"/>
      <c r="DO33" s="605"/>
      <c r="DP33" s="605"/>
      <c r="DQ33" s="605"/>
      <c r="DR33" s="605"/>
      <c r="DS33" s="605"/>
      <c r="DT33" s="605"/>
      <c r="DU33" s="605"/>
      <c r="DV33" s="606"/>
      <c r="DW33" s="609">
        <v>40.1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2693847</v>
      </c>
      <c r="CS34" s="587"/>
      <c r="CT34" s="587"/>
      <c r="CU34" s="587"/>
      <c r="CV34" s="587"/>
      <c r="CW34" s="587"/>
      <c r="CX34" s="587"/>
      <c r="CY34" s="588"/>
      <c r="CZ34" s="589">
        <v>14.6</v>
      </c>
      <c r="DA34" s="607"/>
      <c r="DB34" s="607"/>
      <c r="DC34" s="608"/>
      <c r="DD34" s="592">
        <v>2397182</v>
      </c>
      <c r="DE34" s="587"/>
      <c r="DF34" s="587"/>
      <c r="DG34" s="587"/>
      <c r="DH34" s="587"/>
      <c r="DI34" s="587"/>
      <c r="DJ34" s="587"/>
      <c r="DK34" s="588"/>
      <c r="DL34" s="592">
        <v>2295998</v>
      </c>
      <c r="DM34" s="587"/>
      <c r="DN34" s="587"/>
      <c r="DO34" s="587"/>
      <c r="DP34" s="587"/>
      <c r="DQ34" s="587"/>
      <c r="DR34" s="587"/>
      <c r="DS34" s="587"/>
      <c r="DT34" s="587"/>
      <c r="DU34" s="587"/>
      <c r="DV34" s="588"/>
      <c r="DW34" s="609">
        <v>19.7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1167500</v>
      </c>
      <c r="S35" s="587"/>
      <c r="T35" s="587"/>
      <c r="U35" s="587"/>
      <c r="V35" s="587"/>
      <c r="W35" s="587"/>
      <c r="X35" s="587"/>
      <c r="Y35" s="588"/>
      <c r="Z35" s="639">
        <v>6</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1859816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359834</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30183</v>
      </c>
      <c r="CS35" s="605"/>
      <c r="CT35" s="605"/>
      <c r="CU35" s="605"/>
      <c r="CV35" s="605"/>
      <c r="CW35" s="605"/>
      <c r="CX35" s="605"/>
      <c r="CY35" s="606"/>
      <c r="CZ35" s="589">
        <v>0.2</v>
      </c>
      <c r="DA35" s="607"/>
      <c r="DB35" s="607"/>
      <c r="DC35" s="608"/>
      <c r="DD35" s="592">
        <v>30183</v>
      </c>
      <c r="DE35" s="605"/>
      <c r="DF35" s="605"/>
      <c r="DG35" s="605"/>
      <c r="DH35" s="605"/>
      <c r="DI35" s="605"/>
      <c r="DJ35" s="605"/>
      <c r="DK35" s="606"/>
      <c r="DL35" s="592">
        <v>30183</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19303138</v>
      </c>
      <c r="S36" s="627"/>
      <c r="T36" s="627"/>
      <c r="U36" s="627"/>
      <c r="V36" s="627"/>
      <c r="W36" s="627"/>
      <c r="X36" s="627"/>
      <c r="Y36" s="630"/>
      <c r="Z36" s="631">
        <v>100</v>
      </c>
      <c r="AA36" s="631"/>
      <c r="AB36" s="631"/>
      <c r="AC36" s="631"/>
      <c r="AD36" s="632">
        <v>10496750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247716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24084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1252763</v>
      </c>
      <c r="CS36" s="587"/>
      <c r="CT36" s="587"/>
      <c r="CU36" s="587"/>
      <c r="CV36" s="587"/>
      <c r="CW36" s="587"/>
      <c r="CX36" s="587"/>
      <c r="CY36" s="588"/>
      <c r="CZ36" s="589">
        <v>6.8</v>
      </c>
      <c r="DA36" s="607"/>
      <c r="DB36" s="607"/>
      <c r="DC36" s="608"/>
      <c r="DD36" s="592">
        <v>1152324</v>
      </c>
      <c r="DE36" s="587"/>
      <c r="DF36" s="587"/>
      <c r="DG36" s="587"/>
      <c r="DH36" s="587"/>
      <c r="DI36" s="587"/>
      <c r="DJ36" s="587"/>
      <c r="DK36" s="588"/>
      <c r="DL36" s="592">
        <v>947286</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312</v>
      </c>
      <c r="AR37" s="613"/>
      <c r="AS37" s="613"/>
      <c r="AT37" s="613"/>
      <c r="AU37" s="613"/>
      <c r="AV37" s="613"/>
      <c r="AW37" s="613"/>
      <c r="AX37" s="613"/>
      <c r="AY37" s="614"/>
      <c r="AZ37" s="586">
        <v>28394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8694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467100</v>
      </c>
      <c r="CS37" s="605"/>
      <c r="CT37" s="605"/>
      <c r="CU37" s="605"/>
      <c r="CV37" s="605"/>
      <c r="CW37" s="605"/>
      <c r="CX37" s="605"/>
      <c r="CY37" s="606"/>
      <c r="CZ37" s="589">
        <v>2.5</v>
      </c>
      <c r="DA37" s="607"/>
      <c r="DB37" s="607"/>
      <c r="DC37" s="608"/>
      <c r="DD37" s="592">
        <v>467100</v>
      </c>
      <c r="DE37" s="605"/>
      <c r="DF37" s="605"/>
      <c r="DG37" s="605"/>
      <c r="DH37" s="605"/>
      <c r="DI37" s="605"/>
      <c r="DJ37" s="605"/>
      <c r="DK37" s="606"/>
      <c r="DL37" s="592">
        <v>448784</v>
      </c>
      <c r="DM37" s="605"/>
      <c r="DN37" s="605"/>
      <c r="DO37" s="605"/>
      <c r="DP37" s="605"/>
      <c r="DQ37" s="605"/>
      <c r="DR37" s="605"/>
      <c r="DS37" s="605"/>
      <c r="DT37" s="605"/>
      <c r="DU37" s="605"/>
      <c r="DV37" s="606"/>
      <c r="DW37" s="609">
        <v>3.8</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15218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1831422</v>
      </c>
      <c r="CS38" s="587"/>
      <c r="CT38" s="587"/>
      <c r="CU38" s="587"/>
      <c r="CV38" s="587"/>
      <c r="CW38" s="587"/>
      <c r="CX38" s="587"/>
      <c r="CY38" s="588"/>
      <c r="CZ38" s="589">
        <v>9.9</v>
      </c>
      <c r="DA38" s="607"/>
      <c r="DB38" s="607"/>
      <c r="DC38" s="608"/>
      <c r="DD38" s="592">
        <v>1577980</v>
      </c>
      <c r="DE38" s="587"/>
      <c r="DF38" s="587"/>
      <c r="DG38" s="587"/>
      <c r="DH38" s="587"/>
      <c r="DI38" s="587"/>
      <c r="DJ38" s="587"/>
      <c r="DK38" s="588"/>
      <c r="DL38" s="592">
        <v>1408894</v>
      </c>
      <c r="DM38" s="587"/>
      <c r="DN38" s="587"/>
      <c r="DO38" s="587"/>
      <c r="DP38" s="587"/>
      <c r="DQ38" s="587"/>
      <c r="DR38" s="587"/>
      <c r="DS38" s="587"/>
      <c r="DT38" s="587"/>
      <c r="DU38" s="587"/>
      <c r="DV38" s="588"/>
      <c r="DW38" s="609">
        <v>12.1</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6228</v>
      </c>
      <c r="CS39" s="605"/>
      <c r="CT39" s="605"/>
      <c r="CU39" s="605"/>
      <c r="CV39" s="605"/>
      <c r="CW39" s="605"/>
      <c r="CX39" s="605"/>
      <c r="CY39" s="606"/>
      <c r="CZ39" s="589">
        <v>0</v>
      </c>
      <c r="DA39" s="607"/>
      <c r="DB39" s="607"/>
      <c r="DC39" s="608"/>
      <c r="DD39" s="592">
        <v>155</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404422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288</v>
      </c>
      <c r="CS40" s="587"/>
      <c r="CT40" s="587"/>
      <c r="CU40" s="587"/>
      <c r="CV40" s="587"/>
      <c r="CW40" s="587"/>
      <c r="CX40" s="587"/>
      <c r="CY40" s="588"/>
      <c r="CZ40" s="589">
        <v>0</v>
      </c>
      <c r="DA40" s="607"/>
      <c r="DB40" s="607"/>
      <c r="DC40" s="608"/>
      <c r="DD40" s="592">
        <v>156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1179284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2297226</v>
      </c>
      <c r="CS42" s="587"/>
      <c r="CT42" s="587"/>
      <c r="CU42" s="587"/>
      <c r="CV42" s="587"/>
      <c r="CW42" s="587"/>
      <c r="CX42" s="587"/>
      <c r="CY42" s="588"/>
      <c r="CZ42" s="589">
        <v>12.5</v>
      </c>
      <c r="DA42" s="590"/>
      <c r="DB42" s="590"/>
      <c r="DC42" s="591"/>
      <c r="DD42" s="592">
        <v>642304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60544</v>
      </c>
      <c r="CS43" s="605"/>
      <c r="CT43" s="605"/>
      <c r="CU43" s="605"/>
      <c r="CV43" s="605"/>
      <c r="CW43" s="605"/>
      <c r="CX43" s="605"/>
      <c r="CY43" s="606"/>
      <c r="CZ43" s="589">
        <v>0.3</v>
      </c>
      <c r="DA43" s="607"/>
      <c r="DB43" s="607"/>
      <c r="DC43" s="608"/>
      <c r="DD43" s="592">
        <v>60544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2297226</v>
      </c>
      <c r="CS44" s="587"/>
      <c r="CT44" s="587"/>
      <c r="CU44" s="587"/>
      <c r="CV44" s="587"/>
      <c r="CW44" s="587"/>
      <c r="CX44" s="587"/>
      <c r="CY44" s="588"/>
      <c r="CZ44" s="589">
        <v>12.5</v>
      </c>
      <c r="DA44" s="590"/>
      <c r="DB44" s="590"/>
      <c r="DC44" s="591"/>
      <c r="DD44" s="592">
        <v>642304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1349057</v>
      </c>
      <c r="CS45" s="605"/>
      <c r="CT45" s="605"/>
      <c r="CU45" s="605"/>
      <c r="CV45" s="605"/>
      <c r="CW45" s="605"/>
      <c r="CX45" s="605"/>
      <c r="CY45" s="606"/>
      <c r="CZ45" s="589">
        <v>7.3</v>
      </c>
      <c r="DA45" s="607"/>
      <c r="DB45" s="607"/>
      <c r="DC45" s="608"/>
      <c r="DD45" s="592">
        <v>90200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928353</v>
      </c>
      <c r="CS46" s="587"/>
      <c r="CT46" s="587"/>
      <c r="CU46" s="587"/>
      <c r="CV46" s="587"/>
      <c r="CW46" s="587"/>
      <c r="CX46" s="587"/>
      <c r="CY46" s="588"/>
      <c r="CZ46" s="589">
        <v>5</v>
      </c>
      <c r="DA46" s="590"/>
      <c r="DB46" s="590"/>
      <c r="DC46" s="591"/>
      <c r="DD46" s="592">
        <v>548294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18448251</v>
      </c>
      <c r="CS49" s="571"/>
      <c r="CT49" s="571"/>
      <c r="CU49" s="571"/>
      <c r="CV49" s="571"/>
      <c r="CW49" s="571"/>
      <c r="CX49" s="571"/>
      <c r="CY49" s="572"/>
      <c r="CZ49" s="573">
        <v>100</v>
      </c>
      <c r="DA49" s="574"/>
      <c r="DB49" s="574"/>
      <c r="DC49" s="575"/>
      <c r="DD49" s="576">
        <v>12722185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07"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2" t="s">
        <v>360</v>
      </c>
      <c r="DH5" s="1093"/>
      <c r="DI5" s="1093"/>
      <c r="DJ5" s="1093"/>
      <c r="DK5" s="1094"/>
      <c r="DL5" s="1092" t="s">
        <v>361</v>
      </c>
      <c r="DM5" s="1093"/>
      <c r="DN5" s="1093"/>
      <c r="DO5" s="1093"/>
      <c r="DP5" s="1094"/>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8"/>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5"/>
      <c r="DH6" s="1096"/>
      <c r="DI6" s="1096"/>
      <c r="DJ6" s="1096"/>
      <c r="DK6" s="1097"/>
      <c r="DL6" s="1095"/>
      <c r="DM6" s="1096"/>
      <c r="DN6" s="1096"/>
      <c r="DO6" s="1096"/>
      <c r="DP6" s="1097"/>
      <c r="DQ6" s="1001"/>
      <c r="DR6" s="1002"/>
      <c r="DS6" s="1002"/>
      <c r="DT6" s="1002"/>
      <c r="DU6" s="1003"/>
      <c r="DV6" s="1001"/>
      <c r="DW6" s="1002"/>
      <c r="DX6" s="1002"/>
      <c r="DY6" s="1002"/>
      <c r="DZ6" s="1015"/>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19313</v>
      </c>
      <c r="R7" s="1099"/>
      <c r="S7" s="1099"/>
      <c r="T7" s="1099"/>
      <c r="U7" s="1099"/>
      <c r="V7" s="1099">
        <v>18459</v>
      </c>
      <c r="W7" s="1099"/>
      <c r="X7" s="1099"/>
      <c r="Y7" s="1099"/>
      <c r="Z7" s="1099"/>
      <c r="AA7" s="1099">
        <v>855</v>
      </c>
      <c r="AB7" s="1099"/>
      <c r="AC7" s="1099"/>
      <c r="AD7" s="1099"/>
      <c r="AE7" s="1100"/>
      <c r="AF7" s="1101">
        <v>837</v>
      </c>
      <c r="AG7" s="1102"/>
      <c r="AH7" s="1102"/>
      <c r="AI7" s="1102"/>
      <c r="AJ7" s="1103"/>
      <c r="AK7" s="1085">
        <v>323</v>
      </c>
      <c r="AL7" s="1086"/>
      <c r="AM7" s="1086"/>
      <c r="AN7" s="1086"/>
      <c r="AO7" s="1086"/>
      <c r="AP7" s="1086">
        <v>17026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531</v>
      </c>
      <c r="BT7" s="1090"/>
      <c r="BU7" s="1090"/>
      <c r="BV7" s="1090"/>
      <c r="BW7" s="1090"/>
      <c r="BX7" s="1090"/>
      <c r="BY7" s="1090"/>
      <c r="BZ7" s="1090"/>
      <c r="CA7" s="1090"/>
      <c r="CB7" s="1090"/>
      <c r="CC7" s="1090"/>
      <c r="CD7" s="1090"/>
      <c r="CE7" s="1090"/>
      <c r="CF7" s="1090"/>
      <c r="CG7" s="1091"/>
      <c r="CH7" s="1082">
        <v>2</v>
      </c>
      <c r="CI7" s="1083"/>
      <c r="CJ7" s="1083"/>
      <c r="CK7" s="1083"/>
      <c r="CL7" s="1084"/>
      <c r="CM7" s="1082">
        <v>353</v>
      </c>
      <c r="CN7" s="1083"/>
      <c r="CO7" s="1083"/>
      <c r="CP7" s="1083"/>
      <c r="CQ7" s="1084"/>
      <c r="CR7" s="1082">
        <v>300</v>
      </c>
      <c r="CS7" s="1083"/>
      <c r="CT7" s="1083"/>
      <c r="CU7" s="1083"/>
      <c r="CV7" s="1084"/>
      <c r="CW7" s="1082">
        <v>3</v>
      </c>
      <c r="CX7" s="1083"/>
      <c r="CY7" s="1083"/>
      <c r="CZ7" s="1083"/>
      <c r="DA7" s="1084"/>
      <c r="DB7" s="1082" t="s">
        <v>532</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c r="A8" s="212">
        <v>2</v>
      </c>
      <c r="B8" s="1034" t="s">
        <v>364</v>
      </c>
      <c r="C8" s="1035"/>
      <c r="D8" s="1035"/>
      <c r="E8" s="1035"/>
      <c r="F8" s="1035"/>
      <c r="G8" s="1035"/>
      <c r="H8" s="1035"/>
      <c r="I8" s="1035"/>
      <c r="J8" s="1035"/>
      <c r="K8" s="1035"/>
      <c r="L8" s="1035"/>
      <c r="M8" s="1035"/>
      <c r="N8" s="1035"/>
      <c r="O8" s="1035"/>
      <c r="P8" s="1036"/>
      <c r="Q8" s="976">
        <v>44</v>
      </c>
      <c r="R8" s="977"/>
      <c r="S8" s="977"/>
      <c r="T8" s="977"/>
      <c r="U8" s="977"/>
      <c r="V8" s="977">
        <v>44</v>
      </c>
      <c r="W8" s="977"/>
      <c r="X8" s="977"/>
      <c r="Y8" s="977"/>
      <c r="Z8" s="977"/>
      <c r="AA8" s="977" t="s">
        <v>532</v>
      </c>
      <c r="AB8" s="977"/>
      <c r="AC8" s="977"/>
      <c r="AD8" s="977"/>
      <c r="AE8" s="978"/>
      <c r="AF8" s="1016" t="s">
        <v>110</v>
      </c>
      <c r="AG8" s="1017"/>
      <c r="AH8" s="1017"/>
      <c r="AI8" s="1017"/>
      <c r="AJ8" s="1018"/>
      <c r="AK8" s="1080">
        <v>44</v>
      </c>
      <c r="AL8" s="1081"/>
      <c r="AM8" s="1081"/>
      <c r="AN8" s="1081"/>
      <c r="AO8" s="1081"/>
      <c r="AP8" s="1081">
        <v>18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976"/>
      <c r="R9" s="977"/>
      <c r="S9" s="977"/>
      <c r="T9" s="977"/>
      <c r="U9" s="977"/>
      <c r="V9" s="977"/>
      <c r="W9" s="977"/>
      <c r="X9" s="977"/>
      <c r="Y9" s="977"/>
      <c r="Z9" s="977"/>
      <c r="AA9" s="977"/>
      <c r="AB9" s="977"/>
      <c r="AC9" s="977"/>
      <c r="AD9" s="977"/>
      <c r="AE9" s="978"/>
      <c r="AF9" s="1016"/>
      <c r="AG9" s="1017"/>
      <c r="AH9" s="1017"/>
      <c r="AI9" s="1017"/>
      <c r="AJ9" s="1018"/>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976"/>
      <c r="R10" s="977"/>
      <c r="S10" s="977"/>
      <c r="T10" s="977"/>
      <c r="U10" s="977"/>
      <c r="V10" s="977"/>
      <c r="W10" s="977"/>
      <c r="X10" s="977"/>
      <c r="Y10" s="977"/>
      <c r="Z10" s="977"/>
      <c r="AA10" s="977"/>
      <c r="AB10" s="977"/>
      <c r="AC10" s="977"/>
      <c r="AD10" s="977"/>
      <c r="AE10" s="978"/>
      <c r="AF10" s="1016"/>
      <c r="AG10" s="1017"/>
      <c r="AH10" s="1017"/>
      <c r="AI10" s="1017"/>
      <c r="AJ10" s="1018"/>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976"/>
      <c r="R11" s="977"/>
      <c r="S11" s="977"/>
      <c r="T11" s="977"/>
      <c r="U11" s="977"/>
      <c r="V11" s="977"/>
      <c r="W11" s="977"/>
      <c r="X11" s="977"/>
      <c r="Y11" s="977"/>
      <c r="Z11" s="977"/>
      <c r="AA11" s="977"/>
      <c r="AB11" s="977"/>
      <c r="AC11" s="977"/>
      <c r="AD11" s="977"/>
      <c r="AE11" s="978"/>
      <c r="AF11" s="1016"/>
      <c r="AG11" s="1017"/>
      <c r="AH11" s="1017"/>
      <c r="AI11" s="1017"/>
      <c r="AJ11" s="1018"/>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976"/>
      <c r="R12" s="977"/>
      <c r="S12" s="977"/>
      <c r="T12" s="977"/>
      <c r="U12" s="977"/>
      <c r="V12" s="977"/>
      <c r="W12" s="977"/>
      <c r="X12" s="977"/>
      <c r="Y12" s="977"/>
      <c r="Z12" s="977"/>
      <c r="AA12" s="977"/>
      <c r="AB12" s="977"/>
      <c r="AC12" s="977"/>
      <c r="AD12" s="977"/>
      <c r="AE12" s="978"/>
      <c r="AF12" s="1016"/>
      <c r="AG12" s="1017"/>
      <c r="AH12" s="1017"/>
      <c r="AI12" s="1017"/>
      <c r="AJ12" s="1018"/>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976"/>
      <c r="R13" s="977"/>
      <c r="S13" s="977"/>
      <c r="T13" s="977"/>
      <c r="U13" s="977"/>
      <c r="V13" s="977"/>
      <c r="W13" s="977"/>
      <c r="X13" s="977"/>
      <c r="Y13" s="977"/>
      <c r="Z13" s="977"/>
      <c r="AA13" s="977"/>
      <c r="AB13" s="977"/>
      <c r="AC13" s="977"/>
      <c r="AD13" s="977"/>
      <c r="AE13" s="978"/>
      <c r="AF13" s="1016"/>
      <c r="AG13" s="1017"/>
      <c r="AH13" s="1017"/>
      <c r="AI13" s="1017"/>
      <c r="AJ13" s="1018"/>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976"/>
      <c r="R14" s="977"/>
      <c r="S14" s="977"/>
      <c r="T14" s="977"/>
      <c r="U14" s="977"/>
      <c r="V14" s="977"/>
      <c r="W14" s="977"/>
      <c r="X14" s="977"/>
      <c r="Y14" s="977"/>
      <c r="Z14" s="977"/>
      <c r="AA14" s="977"/>
      <c r="AB14" s="977"/>
      <c r="AC14" s="977"/>
      <c r="AD14" s="977"/>
      <c r="AE14" s="978"/>
      <c r="AF14" s="1016"/>
      <c r="AG14" s="1017"/>
      <c r="AH14" s="1017"/>
      <c r="AI14" s="1017"/>
      <c r="AJ14" s="1018"/>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976"/>
      <c r="R15" s="977"/>
      <c r="S15" s="977"/>
      <c r="T15" s="977"/>
      <c r="U15" s="977"/>
      <c r="V15" s="977"/>
      <c r="W15" s="977"/>
      <c r="X15" s="977"/>
      <c r="Y15" s="977"/>
      <c r="Z15" s="977"/>
      <c r="AA15" s="977"/>
      <c r="AB15" s="977"/>
      <c r="AC15" s="977"/>
      <c r="AD15" s="977"/>
      <c r="AE15" s="978"/>
      <c r="AF15" s="1016"/>
      <c r="AG15" s="1017"/>
      <c r="AH15" s="1017"/>
      <c r="AI15" s="1017"/>
      <c r="AJ15" s="1018"/>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976"/>
      <c r="R16" s="977"/>
      <c r="S16" s="977"/>
      <c r="T16" s="977"/>
      <c r="U16" s="977"/>
      <c r="V16" s="977"/>
      <c r="W16" s="977"/>
      <c r="X16" s="977"/>
      <c r="Y16" s="977"/>
      <c r="Z16" s="977"/>
      <c r="AA16" s="977"/>
      <c r="AB16" s="977"/>
      <c r="AC16" s="977"/>
      <c r="AD16" s="977"/>
      <c r="AE16" s="978"/>
      <c r="AF16" s="1016"/>
      <c r="AG16" s="1017"/>
      <c r="AH16" s="1017"/>
      <c r="AI16" s="1017"/>
      <c r="AJ16" s="1018"/>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976"/>
      <c r="R17" s="977"/>
      <c r="S17" s="977"/>
      <c r="T17" s="977"/>
      <c r="U17" s="977"/>
      <c r="V17" s="977"/>
      <c r="W17" s="977"/>
      <c r="X17" s="977"/>
      <c r="Y17" s="977"/>
      <c r="Z17" s="977"/>
      <c r="AA17" s="977"/>
      <c r="AB17" s="977"/>
      <c r="AC17" s="977"/>
      <c r="AD17" s="977"/>
      <c r="AE17" s="978"/>
      <c r="AF17" s="1016"/>
      <c r="AG17" s="1017"/>
      <c r="AH17" s="1017"/>
      <c r="AI17" s="1017"/>
      <c r="AJ17" s="1018"/>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976"/>
      <c r="R18" s="977"/>
      <c r="S18" s="977"/>
      <c r="T18" s="977"/>
      <c r="U18" s="977"/>
      <c r="V18" s="977"/>
      <c r="W18" s="977"/>
      <c r="X18" s="977"/>
      <c r="Y18" s="977"/>
      <c r="Z18" s="977"/>
      <c r="AA18" s="977"/>
      <c r="AB18" s="977"/>
      <c r="AC18" s="977"/>
      <c r="AD18" s="977"/>
      <c r="AE18" s="978"/>
      <c r="AF18" s="1016"/>
      <c r="AG18" s="1017"/>
      <c r="AH18" s="1017"/>
      <c r="AI18" s="1017"/>
      <c r="AJ18" s="1018"/>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976"/>
      <c r="R19" s="977"/>
      <c r="S19" s="977"/>
      <c r="T19" s="977"/>
      <c r="U19" s="977"/>
      <c r="V19" s="977"/>
      <c r="W19" s="977"/>
      <c r="X19" s="977"/>
      <c r="Y19" s="977"/>
      <c r="Z19" s="977"/>
      <c r="AA19" s="977"/>
      <c r="AB19" s="977"/>
      <c r="AC19" s="977"/>
      <c r="AD19" s="977"/>
      <c r="AE19" s="978"/>
      <c r="AF19" s="1016"/>
      <c r="AG19" s="1017"/>
      <c r="AH19" s="1017"/>
      <c r="AI19" s="1017"/>
      <c r="AJ19" s="1018"/>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976"/>
      <c r="R20" s="977"/>
      <c r="S20" s="977"/>
      <c r="T20" s="977"/>
      <c r="U20" s="977"/>
      <c r="V20" s="977"/>
      <c r="W20" s="977"/>
      <c r="X20" s="977"/>
      <c r="Y20" s="977"/>
      <c r="Z20" s="977"/>
      <c r="AA20" s="977"/>
      <c r="AB20" s="977"/>
      <c r="AC20" s="977"/>
      <c r="AD20" s="977"/>
      <c r="AE20" s="978"/>
      <c r="AF20" s="1016"/>
      <c r="AG20" s="1017"/>
      <c r="AH20" s="1017"/>
      <c r="AI20" s="1017"/>
      <c r="AJ20" s="1018"/>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976"/>
      <c r="R21" s="977"/>
      <c r="S21" s="977"/>
      <c r="T21" s="977"/>
      <c r="U21" s="977"/>
      <c r="V21" s="977"/>
      <c r="W21" s="977"/>
      <c r="X21" s="977"/>
      <c r="Y21" s="977"/>
      <c r="Z21" s="977"/>
      <c r="AA21" s="977"/>
      <c r="AB21" s="977"/>
      <c r="AC21" s="977"/>
      <c r="AD21" s="977"/>
      <c r="AE21" s="978"/>
      <c r="AF21" s="1016"/>
      <c r="AG21" s="1017"/>
      <c r="AH21" s="1017"/>
      <c r="AI21" s="1017"/>
      <c r="AJ21" s="1018"/>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5"/>
      <c r="R22" s="1076"/>
      <c r="S22" s="1076"/>
      <c r="T22" s="1076"/>
      <c r="U22" s="1076"/>
      <c r="V22" s="1076"/>
      <c r="W22" s="1076"/>
      <c r="X22" s="1076"/>
      <c r="Y22" s="1076"/>
      <c r="Z22" s="1076"/>
      <c r="AA22" s="1076"/>
      <c r="AB22" s="1076"/>
      <c r="AC22" s="1076"/>
      <c r="AD22" s="1076"/>
      <c r="AE22" s="1077"/>
      <c r="AF22" s="1016"/>
      <c r="AG22" s="1017"/>
      <c r="AH22" s="1017"/>
      <c r="AI22" s="1017"/>
      <c r="AJ22" s="1018"/>
      <c r="AK22" s="1071"/>
      <c r="AL22" s="1072"/>
      <c r="AM22" s="1072"/>
      <c r="AN22" s="1072"/>
      <c r="AO22" s="1072"/>
      <c r="AP22" s="1072"/>
      <c r="AQ22" s="1072"/>
      <c r="AR22" s="1072"/>
      <c r="AS22" s="1072"/>
      <c r="AT22" s="1072"/>
      <c r="AU22" s="1073"/>
      <c r="AV22" s="1073"/>
      <c r="AW22" s="1073"/>
      <c r="AX22" s="1073"/>
      <c r="AY22" s="1074"/>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19303</v>
      </c>
      <c r="R23" s="1063"/>
      <c r="S23" s="1063"/>
      <c r="T23" s="1063"/>
      <c r="U23" s="1063"/>
      <c r="V23" s="1063">
        <v>18448</v>
      </c>
      <c r="W23" s="1063"/>
      <c r="X23" s="1063"/>
      <c r="Y23" s="1063"/>
      <c r="Z23" s="1063"/>
      <c r="AA23" s="1063">
        <v>855</v>
      </c>
      <c r="AB23" s="1063"/>
      <c r="AC23" s="1063"/>
      <c r="AD23" s="1063"/>
      <c r="AE23" s="1064"/>
      <c r="AF23" s="1065">
        <v>837</v>
      </c>
      <c r="AG23" s="1063"/>
      <c r="AH23" s="1063"/>
      <c r="AI23" s="1063"/>
      <c r="AJ23" s="1066"/>
      <c r="AK23" s="1067"/>
      <c r="AL23" s="1068"/>
      <c r="AM23" s="1068"/>
      <c r="AN23" s="1068"/>
      <c r="AO23" s="1068"/>
      <c r="AP23" s="1063">
        <v>17044</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3" t="s">
        <v>373</v>
      </c>
      <c r="AG26" s="1005"/>
      <c r="AH26" s="1005"/>
      <c r="AI26" s="1005"/>
      <c r="AJ26" s="1054"/>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5"/>
      <c r="AG27" s="1008"/>
      <c r="AH27" s="1008"/>
      <c r="AI27" s="1008"/>
      <c r="AJ27" s="1056"/>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6815</v>
      </c>
      <c r="R28" s="1048"/>
      <c r="S28" s="1048"/>
      <c r="T28" s="1048"/>
      <c r="U28" s="1048"/>
      <c r="V28" s="1048">
        <v>6455</v>
      </c>
      <c r="W28" s="1048"/>
      <c r="X28" s="1048"/>
      <c r="Y28" s="1048"/>
      <c r="Z28" s="1048"/>
      <c r="AA28" s="1048">
        <v>360</v>
      </c>
      <c r="AB28" s="1048"/>
      <c r="AC28" s="1048"/>
      <c r="AD28" s="1048"/>
      <c r="AE28" s="1049"/>
      <c r="AF28" s="1050">
        <v>360</v>
      </c>
      <c r="AG28" s="1048"/>
      <c r="AH28" s="1048"/>
      <c r="AI28" s="1048"/>
      <c r="AJ28" s="1051"/>
      <c r="AK28" s="1052">
        <v>404</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976">
        <v>3887</v>
      </c>
      <c r="R29" s="977"/>
      <c r="S29" s="977"/>
      <c r="T29" s="977"/>
      <c r="U29" s="977"/>
      <c r="V29" s="977">
        <v>3858</v>
      </c>
      <c r="W29" s="977"/>
      <c r="X29" s="977"/>
      <c r="Y29" s="977"/>
      <c r="Z29" s="977"/>
      <c r="AA29" s="977">
        <v>29</v>
      </c>
      <c r="AB29" s="977"/>
      <c r="AC29" s="977"/>
      <c r="AD29" s="977"/>
      <c r="AE29" s="978"/>
      <c r="AF29" s="1016">
        <v>29</v>
      </c>
      <c r="AG29" s="1017"/>
      <c r="AH29" s="1017"/>
      <c r="AI29" s="1017"/>
      <c r="AJ29" s="1018"/>
      <c r="AK29" s="974">
        <v>640</v>
      </c>
      <c r="AL29" s="965"/>
      <c r="AM29" s="965"/>
      <c r="AN29" s="965"/>
      <c r="AO29" s="965"/>
      <c r="AP29" s="965" t="s">
        <v>533</v>
      </c>
      <c r="AQ29" s="965"/>
      <c r="AR29" s="965"/>
      <c r="AS29" s="965"/>
      <c r="AT29" s="965"/>
      <c r="AU29" s="965" t="s">
        <v>533</v>
      </c>
      <c r="AV29" s="965"/>
      <c r="AW29" s="965"/>
      <c r="AX29" s="965"/>
      <c r="AY29" s="965"/>
      <c r="AZ29" s="1039" t="s">
        <v>533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976">
        <v>802</v>
      </c>
      <c r="R30" s="977"/>
      <c r="S30" s="977"/>
      <c r="T30" s="977"/>
      <c r="U30" s="977"/>
      <c r="V30" s="977">
        <v>771</v>
      </c>
      <c r="W30" s="977"/>
      <c r="X30" s="977"/>
      <c r="Y30" s="977"/>
      <c r="Z30" s="977"/>
      <c r="AA30" s="977">
        <v>31</v>
      </c>
      <c r="AB30" s="977"/>
      <c r="AC30" s="977"/>
      <c r="AD30" s="977"/>
      <c r="AE30" s="978"/>
      <c r="AF30" s="1016">
        <v>31</v>
      </c>
      <c r="AG30" s="1017"/>
      <c r="AH30" s="1017"/>
      <c r="AI30" s="1017"/>
      <c r="AJ30" s="1018"/>
      <c r="AK30" s="974">
        <v>144</v>
      </c>
      <c r="AL30" s="965"/>
      <c r="AM30" s="965"/>
      <c r="AN30" s="965"/>
      <c r="AO30" s="965"/>
      <c r="AP30" s="965" t="s">
        <v>534</v>
      </c>
      <c r="AQ30" s="965"/>
      <c r="AR30" s="965"/>
      <c r="AS30" s="965"/>
      <c r="AT30" s="965"/>
      <c r="AU30" s="965" t="s">
        <v>533</v>
      </c>
      <c r="AV30" s="965"/>
      <c r="AW30" s="965"/>
      <c r="AX30" s="965"/>
      <c r="AY30" s="965"/>
      <c r="AZ30" s="1039" t="s">
        <v>534</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976">
        <v>1128</v>
      </c>
      <c r="R31" s="977"/>
      <c r="S31" s="977"/>
      <c r="T31" s="977"/>
      <c r="U31" s="977"/>
      <c r="V31" s="977">
        <v>1107</v>
      </c>
      <c r="W31" s="977"/>
      <c r="X31" s="977"/>
      <c r="Y31" s="977"/>
      <c r="Z31" s="977"/>
      <c r="AA31" s="977">
        <v>22</v>
      </c>
      <c r="AB31" s="977"/>
      <c r="AC31" s="977"/>
      <c r="AD31" s="977"/>
      <c r="AE31" s="978"/>
      <c r="AF31" s="1016">
        <v>1502</v>
      </c>
      <c r="AG31" s="1017"/>
      <c r="AH31" s="1017"/>
      <c r="AI31" s="1017"/>
      <c r="AJ31" s="1018"/>
      <c r="AK31" s="974">
        <v>5</v>
      </c>
      <c r="AL31" s="965"/>
      <c r="AM31" s="965"/>
      <c r="AN31" s="965"/>
      <c r="AO31" s="965"/>
      <c r="AP31" s="965">
        <v>1714</v>
      </c>
      <c r="AQ31" s="965"/>
      <c r="AR31" s="965"/>
      <c r="AS31" s="965"/>
      <c r="AT31" s="965"/>
      <c r="AU31" s="965">
        <v>33</v>
      </c>
      <c r="AV31" s="965"/>
      <c r="AW31" s="965"/>
      <c r="AX31" s="965"/>
      <c r="AY31" s="965"/>
      <c r="AZ31" s="1039" t="s">
        <v>533</v>
      </c>
      <c r="BA31" s="1039"/>
      <c r="BB31" s="1039"/>
      <c r="BC31" s="1039"/>
      <c r="BD31" s="1039"/>
      <c r="BE31" s="1029" t="s">
        <v>382</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976">
        <v>1534</v>
      </c>
      <c r="R32" s="977"/>
      <c r="S32" s="977"/>
      <c r="T32" s="977"/>
      <c r="U32" s="977"/>
      <c r="V32" s="977">
        <v>1534</v>
      </c>
      <c r="W32" s="977"/>
      <c r="X32" s="977"/>
      <c r="Y32" s="977"/>
      <c r="Z32" s="977"/>
      <c r="AA32" s="977" t="s">
        <v>532</v>
      </c>
      <c r="AB32" s="977"/>
      <c r="AC32" s="977"/>
      <c r="AD32" s="977"/>
      <c r="AE32" s="978"/>
      <c r="AF32" s="1016" t="s">
        <v>110</v>
      </c>
      <c r="AG32" s="1017"/>
      <c r="AH32" s="1017"/>
      <c r="AI32" s="1017"/>
      <c r="AJ32" s="1018"/>
      <c r="AK32" s="974">
        <v>293</v>
      </c>
      <c r="AL32" s="965"/>
      <c r="AM32" s="965"/>
      <c r="AN32" s="965"/>
      <c r="AO32" s="965"/>
      <c r="AP32" s="965">
        <v>8938</v>
      </c>
      <c r="AQ32" s="965"/>
      <c r="AR32" s="965"/>
      <c r="AS32" s="965"/>
      <c r="AT32" s="965"/>
      <c r="AU32" s="965">
        <v>2681</v>
      </c>
      <c r="AV32" s="965"/>
      <c r="AW32" s="965"/>
      <c r="AX32" s="965"/>
      <c r="AY32" s="965"/>
      <c r="AZ32" s="1039" t="s">
        <v>535</v>
      </c>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968"/>
      <c r="C33" s="969"/>
      <c r="D33" s="969"/>
      <c r="E33" s="969"/>
      <c r="F33" s="969"/>
      <c r="G33" s="969"/>
      <c r="H33" s="969"/>
      <c r="I33" s="969"/>
      <c r="J33" s="969"/>
      <c r="K33" s="969"/>
      <c r="L33" s="969"/>
      <c r="M33" s="969"/>
      <c r="N33" s="969"/>
      <c r="O33" s="969"/>
      <c r="P33" s="970"/>
      <c r="Q33" s="976"/>
      <c r="R33" s="977"/>
      <c r="S33" s="977"/>
      <c r="T33" s="977"/>
      <c r="U33" s="977"/>
      <c r="V33" s="977"/>
      <c r="W33" s="977"/>
      <c r="X33" s="977"/>
      <c r="Y33" s="977"/>
      <c r="Z33" s="977"/>
      <c r="AA33" s="977"/>
      <c r="AB33" s="977"/>
      <c r="AC33" s="977"/>
      <c r="AD33" s="977"/>
      <c r="AE33" s="978"/>
      <c r="AF33" s="1016"/>
      <c r="AG33" s="1017"/>
      <c r="AH33" s="1017"/>
      <c r="AI33" s="1017"/>
      <c r="AJ33" s="1018"/>
      <c r="AK33" s="974"/>
      <c r="AL33" s="965"/>
      <c r="AM33" s="965"/>
      <c r="AN33" s="965"/>
      <c r="AO33" s="965"/>
      <c r="AP33" s="965"/>
      <c r="AQ33" s="965"/>
      <c r="AR33" s="965"/>
      <c r="AS33" s="965"/>
      <c r="AT33" s="965"/>
      <c r="AU33" s="965"/>
      <c r="AV33" s="965"/>
      <c r="AW33" s="965"/>
      <c r="AX33" s="965"/>
      <c r="AY33" s="965"/>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976"/>
      <c r="R34" s="977"/>
      <c r="S34" s="977"/>
      <c r="T34" s="977"/>
      <c r="U34" s="977"/>
      <c r="V34" s="977"/>
      <c r="W34" s="977"/>
      <c r="X34" s="977"/>
      <c r="Y34" s="977"/>
      <c r="Z34" s="977"/>
      <c r="AA34" s="977"/>
      <c r="AB34" s="977"/>
      <c r="AC34" s="977"/>
      <c r="AD34" s="977"/>
      <c r="AE34" s="978"/>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976"/>
      <c r="R35" s="977"/>
      <c r="S35" s="977"/>
      <c r="T35" s="977"/>
      <c r="U35" s="977"/>
      <c r="V35" s="977"/>
      <c r="W35" s="977"/>
      <c r="X35" s="977"/>
      <c r="Y35" s="977"/>
      <c r="Z35" s="977"/>
      <c r="AA35" s="977"/>
      <c r="AB35" s="977"/>
      <c r="AC35" s="977"/>
      <c r="AD35" s="977"/>
      <c r="AE35" s="978"/>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976"/>
      <c r="R36" s="977"/>
      <c r="S36" s="977"/>
      <c r="T36" s="977"/>
      <c r="U36" s="977"/>
      <c r="V36" s="977"/>
      <c r="W36" s="977"/>
      <c r="X36" s="977"/>
      <c r="Y36" s="977"/>
      <c r="Z36" s="977"/>
      <c r="AA36" s="977"/>
      <c r="AB36" s="977"/>
      <c r="AC36" s="977"/>
      <c r="AD36" s="977"/>
      <c r="AE36" s="978"/>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976"/>
      <c r="R37" s="977"/>
      <c r="S37" s="977"/>
      <c r="T37" s="977"/>
      <c r="U37" s="977"/>
      <c r="V37" s="977"/>
      <c r="W37" s="977"/>
      <c r="X37" s="977"/>
      <c r="Y37" s="977"/>
      <c r="Z37" s="977"/>
      <c r="AA37" s="977"/>
      <c r="AB37" s="977"/>
      <c r="AC37" s="977"/>
      <c r="AD37" s="977"/>
      <c r="AE37" s="978"/>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976"/>
      <c r="R38" s="977"/>
      <c r="S38" s="977"/>
      <c r="T38" s="977"/>
      <c r="U38" s="977"/>
      <c r="V38" s="977"/>
      <c r="W38" s="977"/>
      <c r="X38" s="977"/>
      <c r="Y38" s="977"/>
      <c r="Z38" s="977"/>
      <c r="AA38" s="977"/>
      <c r="AB38" s="977"/>
      <c r="AC38" s="977"/>
      <c r="AD38" s="977"/>
      <c r="AE38" s="978"/>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976"/>
      <c r="R39" s="977"/>
      <c r="S39" s="977"/>
      <c r="T39" s="977"/>
      <c r="U39" s="977"/>
      <c r="V39" s="977"/>
      <c r="W39" s="977"/>
      <c r="X39" s="977"/>
      <c r="Y39" s="977"/>
      <c r="Z39" s="977"/>
      <c r="AA39" s="977"/>
      <c r="AB39" s="977"/>
      <c r="AC39" s="977"/>
      <c r="AD39" s="977"/>
      <c r="AE39" s="978"/>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976"/>
      <c r="R40" s="977"/>
      <c r="S40" s="977"/>
      <c r="T40" s="977"/>
      <c r="U40" s="977"/>
      <c r="V40" s="977"/>
      <c r="W40" s="977"/>
      <c r="X40" s="977"/>
      <c r="Y40" s="977"/>
      <c r="Z40" s="977"/>
      <c r="AA40" s="977"/>
      <c r="AB40" s="977"/>
      <c r="AC40" s="977"/>
      <c r="AD40" s="977"/>
      <c r="AE40" s="978"/>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976"/>
      <c r="R41" s="977"/>
      <c r="S41" s="977"/>
      <c r="T41" s="977"/>
      <c r="U41" s="977"/>
      <c r="V41" s="977"/>
      <c r="W41" s="977"/>
      <c r="X41" s="977"/>
      <c r="Y41" s="977"/>
      <c r="Z41" s="977"/>
      <c r="AA41" s="977"/>
      <c r="AB41" s="977"/>
      <c r="AC41" s="977"/>
      <c r="AD41" s="977"/>
      <c r="AE41" s="978"/>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976"/>
      <c r="R42" s="977"/>
      <c r="S42" s="977"/>
      <c r="T42" s="977"/>
      <c r="U42" s="977"/>
      <c r="V42" s="977"/>
      <c r="W42" s="977"/>
      <c r="X42" s="977"/>
      <c r="Y42" s="977"/>
      <c r="Z42" s="977"/>
      <c r="AA42" s="977"/>
      <c r="AB42" s="977"/>
      <c r="AC42" s="977"/>
      <c r="AD42" s="977"/>
      <c r="AE42" s="978"/>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976"/>
      <c r="R43" s="977"/>
      <c r="S43" s="977"/>
      <c r="T43" s="977"/>
      <c r="U43" s="977"/>
      <c r="V43" s="977"/>
      <c r="W43" s="977"/>
      <c r="X43" s="977"/>
      <c r="Y43" s="977"/>
      <c r="Z43" s="977"/>
      <c r="AA43" s="977"/>
      <c r="AB43" s="977"/>
      <c r="AC43" s="977"/>
      <c r="AD43" s="977"/>
      <c r="AE43" s="978"/>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976"/>
      <c r="R44" s="977"/>
      <c r="S44" s="977"/>
      <c r="T44" s="977"/>
      <c r="U44" s="977"/>
      <c r="V44" s="977"/>
      <c r="W44" s="977"/>
      <c r="X44" s="977"/>
      <c r="Y44" s="977"/>
      <c r="Z44" s="977"/>
      <c r="AA44" s="977"/>
      <c r="AB44" s="977"/>
      <c r="AC44" s="977"/>
      <c r="AD44" s="977"/>
      <c r="AE44" s="978"/>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976"/>
      <c r="R45" s="977"/>
      <c r="S45" s="977"/>
      <c r="T45" s="977"/>
      <c r="U45" s="977"/>
      <c r="V45" s="977"/>
      <c r="W45" s="977"/>
      <c r="X45" s="977"/>
      <c r="Y45" s="977"/>
      <c r="Z45" s="977"/>
      <c r="AA45" s="977"/>
      <c r="AB45" s="977"/>
      <c r="AC45" s="977"/>
      <c r="AD45" s="977"/>
      <c r="AE45" s="978"/>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976"/>
      <c r="R46" s="977"/>
      <c r="S46" s="977"/>
      <c r="T46" s="977"/>
      <c r="U46" s="977"/>
      <c r="V46" s="977"/>
      <c r="W46" s="977"/>
      <c r="X46" s="977"/>
      <c r="Y46" s="977"/>
      <c r="Z46" s="977"/>
      <c r="AA46" s="977"/>
      <c r="AB46" s="977"/>
      <c r="AC46" s="977"/>
      <c r="AD46" s="977"/>
      <c r="AE46" s="978"/>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976"/>
      <c r="R47" s="977"/>
      <c r="S47" s="977"/>
      <c r="T47" s="977"/>
      <c r="U47" s="977"/>
      <c r="V47" s="977"/>
      <c r="W47" s="977"/>
      <c r="X47" s="977"/>
      <c r="Y47" s="977"/>
      <c r="Z47" s="977"/>
      <c r="AA47" s="977"/>
      <c r="AB47" s="977"/>
      <c r="AC47" s="977"/>
      <c r="AD47" s="977"/>
      <c r="AE47" s="978"/>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976"/>
      <c r="R48" s="977"/>
      <c r="S48" s="977"/>
      <c r="T48" s="977"/>
      <c r="U48" s="977"/>
      <c r="V48" s="977"/>
      <c r="W48" s="977"/>
      <c r="X48" s="977"/>
      <c r="Y48" s="977"/>
      <c r="Z48" s="977"/>
      <c r="AA48" s="977"/>
      <c r="AB48" s="977"/>
      <c r="AC48" s="977"/>
      <c r="AD48" s="977"/>
      <c r="AE48" s="978"/>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976"/>
      <c r="R49" s="977"/>
      <c r="S49" s="977"/>
      <c r="T49" s="977"/>
      <c r="U49" s="977"/>
      <c r="V49" s="977"/>
      <c r="W49" s="977"/>
      <c r="X49" s="977"/>
      <c r="Y49" s="977"/>
      <c r="Z49" s="977"/>
      <c r="AA49" s="977"/>
      <c r="AB49" s="977"/>
      <c r="AC49" s="977"/>
      <c r="AD49" s="977"/>
      <c r="AE49" s="978"/>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385</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1921</v>
      </c>
      <c r="AG63" s="953"/>
      <c r="AH63" s="953"/>
      <c r="AI63" s="953"/>
      <c r="AJ63" s="1027"/>
      <c r="AK63" s="1028"/>
      <c r="AL63" s="957"/>
      <c r="AM63" s="957"/>
      <c r="AN63" s="957"/>
      <c r="AO63" s="957"/>
      <c r="AP63" s="953">
        <v>10652</v>
      </c>
      <c r="AQ63" s="953"/>
      <c r="AR63" s="953"/>
      <c r="AS63" s="953"/>
      <c r="AT63" s="953"/>
      <c r="AU63" s="953">
        <v>2714</v>
      </c>
      <c r="AV63" s="953"/>
      <c r="AW63" s="953"/>
      <c r="AX63" s="953"/>
      <c r="AY63" s="953"/>
      <c r="AZ63" s="1022"/>
      <c r="BA63" s="1022"/>
      <c r="BB63" s="1022"/>
      <c r="BC63" s="1022"/>
      <c r="BD63" s="1022"/>
      <c r="BE63" s="954"/>
      <c r="BF63" s="954"/>
      <c r="BG63" s="954"/>
      <c r="BH63" s="954"/>
      <c r="BI63" s="955"/>
      <c r="BJ63" s="1023" t="s">
        <v>110</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388</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389</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527</v>
      </c>
      <c r="C68" s="983"/>
      <c r="D68" s="983"/>
      <c r="E68" s="983"/>
      <c r="F68" s="983"/>
      <c r="G68" s="983"/>
      <c r="H68" s="983"/>
      <c r="I68" s="983"/>
      <c r="J68" s="983"/>
      <c r="K68" s="983"/>
      <c r="L68" s="983"/>
      <c r="M68" s="983"/>
      <c r="N68" s="983"/>
      <c r="O68" s="983"/>
      <c r="P68" s="984"/>
      <c r="Q68" s="985">
        <v>185</v>
      </c>
      <c r="R68" s="979"/>
      <c r="S68" s="979"/>
      <c r="T68" s="979"/>
      <c r="U68" s="979"/>
      <c r="V68" s="979">
        <v>158</v>
      </c>
      <c r="W68" s="979"/>
      <c r="X68" s="979"/>
      <c r="Y68" s="979"/>
      <c r="Z68" s="979"/>
      <c r="AA68" s="979">
        <v>26</v>
      </c>
      <c r="AB68" s="979"/>
      <c r="AC68" s="979"/>
      <c r="AD68" s="979"/>
      <c r="AE68" s="979"/>
      <c r="AF68" s="979">
        <v>26</v>
      </c>
      <c r="AG68" s="979"/>
      <c r="AH68" s="979"/>
      <c r="AI68" s="979"/>
      <c r="AJ68" s="979"/>
      <c r="AK68" s="979">
        <v>12</v>
      </c>
      <c r="AL68" s="979"/>
      <c r="AM68" s="979"/>
      <c r="AN68" s="979"/>
      <c r="AO68" s="979"/>
      <c r="AP68" s="979" t="s">
        <v>537</v>
      </c>
      <c r="AQ68" s="979"/>
      <c r="AR68" s="979"/>
      <c r="AS68" s="979"/>
      <c r="AT68" s="979"/>
      <c r="AU68" s="979" t="s">
        <v>537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946790</v>
      </c>
      <c r="R69" s="965"/>
      <c r="S69" s="965"/>
      <c r="T69" s="965"/>
      <c r="U69" s="965"/>
      <c r="V69" s="965">
        <v>924334</v>
      </c>
      <c r="W69" s="965"/>
      <c r="X69" s="965"/>
      <c r="Y69" s="965"/>
      <c r="Z69" s="965"/>
      <c r="AA69" s="965">
        <v>22456</v>
      </c>
      <c r="AB69" s="965"/>
      <c r="AC69" s="965"/>
      <c r="AD69" s="965"/>
      <c r="AE69" s="965"/>
      <c r="AF69" s="965">
        <v>22456</v>
      </c>
      <c r="AG69" s="965"/>
      <c r="AH69" s="965"/>
      <c r="AI69" s="965"/>
      <c r="AJ69" s="965"/>
      <c r="AK69" s="965">
        <v>5657</v>
      </c>
      <c r="AL69" s="965"/>
      <c r="AM69" s="965"/>
      <c r="AN69" s="965"/>
      <c r="AO69" s="965"/>
      <c r="AP69" s="965" t="s">
        <v>538</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40036</v>
      </c>
      <c r="R70" s="965"/>
      <c r="S70" s="965"/>
      <c r="T70" s="965"/>
      <c r="U70" s="965"/>
      <c r="V70" s="965">
        <v>34096</v>
      </c>
      <c r="W70" s="965"/>
      <c r="X70" s="965"/>
      <c r="Y70" s="965"/>
      <c r="Z70" s="965"/>
      <c r="AA70" s="965">
        <v>5940</v>
      </c>
      <c r="AB70" s="965"/>
      <c r="AC70" s="965"/>
      <c r="AD70" s="965"/>
      <c r="AE70" s="965"/>
      <c r="AF70" s="965">
        <v>32505</v>
      </c>
      <c r="AG70" s="965"/>
      <c r="AH70" s="965"/>
      <c r="AI70" s="965"/>
      <c r="AJ70" s="965"/>
      <c r="AK70" s="965" t="s">
        <v>537</v>
      </c>
      <c r="AL70" s="965"/>
      <c r="AM70" s="965"/>
      <c r="AN70" s="965"/>
      <c r="AO70" s="965"/>
      <c r="AP70" s="965">
        <v>149081</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9050</v>
      </c>
      <c r="R71" s="965"/>
      <c r="S71" s="965"/>
      <c r="T71" s="965"/>
      <c r="U71" s="965"/>
      <c r="V71" s="965">
        <v>5629</v>
      </c>
      <c r="W71" s="965"/>
      <c r="X71" s="965"/>
      <c r="Y71" s="965"/>
      <c r="Z71" s="965"/>
      <c r="AA71" s="965">
        <v>3421</v>
      </c>
      <c r="AB71" s="965"/>
      <c r="AC71" s="965"/>
      <c r="AD71" s="965"/>
      <c r="AE71" s="965"/>
      <c r="AF71" s="965">
        <v>11358</v>
      </c>
      <c r="AG71" s="965"/>
      <c r="AH71" s="965"/>
      <c r="AI71" s="965"/>
      <c r="AJ71" s="965"/>
      <c r="AK71" s="965" t="s">
        <v>537</v>
      </c>
      <c r="AL71" s="965"/>
      <c r="AM71" s="965"/>
      <c r="AN71" s="965"/>
      <c r="AO71" s="965"/>
      <c r="AP71" s="965">
        <v>20248</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6">
        <v>3261</v>
      </c>
      <c r="R72" s="977"/>
      <c r="S72" s="977"/>
      <c r="T72" s="977"/>
      <c r="U72" s="977"/>
      <c r="V72" s="977">
        <v>3121</v>
      </c>
      <c r="W72" s="977"/>
      <c r="X72" s="977"/>
      <c r="Y72" s="977"/>
      <c r="Z72" s="977"/>
      <c r="AA72" s="977">
        <v>141</v>
      </c>
      <c r="AB72" s="977"/>
      <c r="AC72" s="977"/>
      <c r="AD72" s="977"/>
      <c r="AE72" s="978"/>
      <c r="AF72" s="965">
        <v>141</v>
      </c>
      <c r="AG72" s="965"/>
      <c r="AH72" s="965"/>
      <c r="AI72" s="965"/>
      <c r="AJ72" s="965"/>
      <c r="AK72" s="965">
        <v>111</v>
      </c>
      <c r="AL72" s="965"/>
      <c r="AM72" s="965"/>
      <c r="AN72" s="965"/>
      <c r="AO72" s="965"/>
      <c r="AP72" s="965">
        <v>1691</v>
      </c>
      <c r="AQ72" s="965"/>
      <c r="AR72" s="965"/>
      <c r="AS72" s="965"/>
      <c r="AT72" s="965"/>
      <c r="AU72" s="965">
        <v>205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66486</v>
      </c>
      <c r="AG88" s="953"/>
      <c r="AH88" s="953"/>
      <c r="AI88" s="953"/>
      <c r="AJ88" s="953"/>
      <c r="AK88" s="957"/>
      <c r="AL88" s="957"/>
      <c r="AM88" s="957"/>
      <c r="AN88" s="957"/>
      <c r="AO88" s="957"/>
      <c r="AP88" s="953">
        <v>171020</v>
      </c>
      <c r="AQ88" s="953"/>
      <c r="AR88" s="953"/>
      <c r="AS88" s="953"/>
      <c r="AT88" s="953"/>
      <c r="AU88" s="953">
        <v>205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300</v>
      </c>
      <c r="CS102" s="945"/>
      <c r="CT102" s="945"/>
      <c r="CU102" s="945"/>
      <c r="CV102" s="946"/>
      <c r="CW102" s="944">
        <v>3</v>
      </c>
      <c r="CX102" s="945"/>
      <c r="CY102" s="945"/>
      <c r="CZ102" s="945"/>
      <c r="DA102" s="946"/>
      <c r="DB102" s="944" t="s">
        <v>473</v>
      </c>
      <c r="DC102" s="945"/>
      <c r="DD102" s="945"/>
      <c r="DE102" s="945"/>
      <c r="DF102" s="946"/>
      <c r="DG102" s="944" t="s">
        <v>473</v>
      </c>
      <c r="DH102" s="945"/>
      <c r="DI102" s="945"/>
      <c r="DJ102" s="945"/>
      <c r="DK102" s="946"/>
      <c r="DL102" s="944" t="s">
        <v>473</v>
      </c>
      <c r="DM102" s="945"/>
      <c r="DN102" s="945"/>
      <c r="DO102" s="945"/>
      <c r="DP102" s="946"/>
      <c r="DQ102" s="944" t="s">
        <v>473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2371166</v>
      </c>
      <c r="AB110" s="871"/>
      <c r="AC110" s="871"/>
      <c r="AD110" s="871"/>
      <c r="AE110" s="872"/>
      <c r="AF110" s="873">
        <v>2387243</v>
      </c>
      <c r="AG110" s="871"/>
      <c r="AH110" s="871"/>
      <c r="AI110" s="871"/>
      <c r="AJ110" s="872"/>
      <c r="AK110" s="873">
        <v>2343627</v>
      </c>
      <c r="AL110" s="871"/>
      <c r="AM110" s="871"/>
      <c r="AN110" s="871"/>
      <c r="AO110" s="872"/>
      <c r="AP110" s="874">
        <v>23.4</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16735008</v>
      </c>
      <c r="BR110" s="798"/>
      <c r="BS110" s="798"/>
      <c r="BT110" s="798"/>
      <c r="BU110" s="798"/>
      <c r="BV110" s="798">
        <v>17080800</v>
      </c>
      <c r="BW110" s="798"/>
      <c r="BX110" s="798"/>
      <c r="BY110" s="798"/>
      <c r="BZ110" s="798"/>
      <c r="CA110" s="798">
        <v>17044444</v>
      </c>
      <c r="CB110" s="798"/>
      <c r="CC110" s="798"/>
      <c r="CD110" s="798"/>
      <c r="CE110" s="798"/>
      <c r="CF110" s="859">
        <v>169.8</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1051722</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3381873</v>
      </c>
      <c r="BR112" s="769"/>
      <c r="BS112" s="769"/>
      <c r="BT112" s="769"/>
      <c r="BU112" s="769"/>
      <c r="BV112" s="769">
        <v>3132946</v>
      </c>
      <c r="BW112" s="769"/>
      <c r="BX112" s="769"/>
      <c r="BY112" s="769"/>
      <c r="BZ112" s="769"/>
      <c r="CA112" s="769">
        <v>2713928</v>
      </c>
      <c r="CB112" s="769"/>
      <c r="CC112" s="769"/>
      <c r="CD112" s="769"/>
      <c r="CE112" s="769"/>
      <c r="CF112" s="846">
        <v>27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260199</v>
      </c>
      <c r="AB113" s="907"/>
      <c r="AC113" s="907"/>
      <c r="AD113" s="907"/>
      <c r="AE113" s="908"/>
      <c r="AF113" s="909">
        <v>226449</v>
      </c>
      <c r="AG113" s="907"/>
      <c r="AH113" s="907"/>
      <c r="AI113" s="907"/>
      <c r="AJ113" s="908"/>
      <c r="AK113" s="909">
        <v>148671</v>
      </c>
      <c r="AL113" s="907"/>
      <c r="AM113" s="907"/>
      <c r="AN113" s="907"/>
      <c r="AO113" s="908"/>
      <c r="AP113" s="910">
        <v>1.5</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511803</v>
      </c>
      <c r="BR113" s="769"/>
      <c r="BS113" s="769"/>
      <c r="BT113" s="769"/>
      <c r="BU113" s="769"/>
      <c r="BV113" s="769">
        <v>356104</v>
      </c>
      <c r="BW113" s="769"/>
      <c r="BX113" s="769"/>
      <c r="BY113" s="769"/>
      <c r="BZ113" s="769"/>
      <c r="CA113" s="769">
        <v>205015</v>
      </c>
      <c r="CB113" s="769"/>
      <c r="CC113" s="769"/>
      <c r="CD113" s="769"/>
      <c r="CE113" s="769"/>
      <c r="CF113" s="846">
        <v>2</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169503</v>
      </c>
      <c r="AB114" s="782"/>
      <c r="AC114" s="782"/>
      <c r="AD114" s="782"/>
      <c r="AE114" s="783"/>
      <c r="AF114" s="784">
        <v>167213</v>
      </c>
      <c r="AG114" s="782"/>
      <c r="AH114" s="782"/>
      <c r="AI114" s="782"/>
      <c r="AJ114" s="783"/>
      <c r="AK114" s="784">
        <v>162512</v>
      </c>
      <c r="AL114" s="782"/>
      <c r="AM114" s="782"/>
      <c r="AN114" s="782"/>
      <c r="AO114" s="783"/>
      <c r="AP114" s="752">
        <v>1.6</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4244567</v>
      </c>
      <c r="BR114" s="769"/>
      <c r="BS114" s="769"/>
      <c r="BT114" s="769"/>
      <c r="BU114" s="769"/>
      <c r="BV114" s="769">
        <v>3914620</v>
      </c>
      <c r="BW114" s="769"/>
      <c r="BX114" s="769"/>
      <c r="BY114" s="769"/>
      <c r="BZ114" s="769"/>
      <c r="CA114" s="769">
        <v>3570335</v>
      </c>
      <c r="CB114" s="769"/>
      <c r="CC114" s="769"/>
      <c r="CD114" s="769"/>
      <c r="CE114" s="769"/>
      <c r="CF114" s="846">
        <v>35.6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1051722</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2800868</v>
      </c>
      <c r="AB117" s="893"/>
      <c r="AC117" s="893"/>
      <c r="AD117" s="893"/>
      <c r="AE117" s="894"/>
      <c r="AF117" s="896">
        <v>2780905</v>
      </c>
      <c r="AG117" s="893"/>
      <c r="AH117" s="893"/>
      <c r="AI117" s="893"/>
      <c r="AJ117" s="894"/>
      <c r="AK117" s="896">
        <v>2654810</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25924973</v>
      </c>
      <c r="BR118" s="856"/>
      <c r="BS118" s="856"/>
      <c r="BT118" s="856"/>
      <c r="BU118" s="856"/>
      <c r="BV118" s="856">
        <v>24484470</v>
      </c>
      <c r="BW118" s="856"/>
      <c r="BX118" s="856"/>
      <c r="BY118" s="856"/>
      <c r="BZ118" s="856"/>
      <c r="CA118" s="856">
        <v>23533722</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4901345</v>
      </c>
      <c r="BR119" s="798"/>
      <c r="BS119" s="798"/>
      <c r="BT119" s="798"/>
      <c r="BU119" s="798"/>
      <c r="BV119" s="798">
        <v>4718975</v>
      </c>
      <c r="BW119" s="798"/>
      <c r="BX119" s="798"/>
      <c r="BY119" s="798"/>
      <c r="BZ119" s="798"/>
      <c r="CA119" s="798">
        <v>4350849</v>
      </c>
      <c r="CB119" s="798"/>
      <c r="CC119" s="798"/>
      <c r="CD119" s="798"/>
      <c r="CE119" s="798"/>
      <c r="CF119" s="859">
        <v>43.4</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2388242</v>
      </c>
      <c r="BR120" s="769"/>
      <c r="BS120" s="769"/>
      <c r="BT120" s="769"/>
      <c r="BU120" s="769"/>
      <c r="BV120" s="769">
        <v>2142496</v>
      </c>
      <c r="BW120" s="769"/>
      <c r="BX120" s="769"/>
      <c r="BY120" s="769"/>
      <c r="BZ120" s="769"/>
      <c r="CA120" s="769">
        <v>1890875</v>
      </c>
      <c r="CB120" s="769"/>
      <c r="CC120" s="769"/>
      <c r="CD120" s="769"/>
      <c r="CE120" s="769"/>
      <c r="CF120" s="846">
        <v>18.8</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3358356</v>
      </c>
      <c r="DH120" s="798"/>
      <c r="DI120" s="798"/>
      <c r="DJ120" s="798"/>
      <c r="DK120" s="798"/>
      <c r="DL120" s="798">
        <v>3097266</v>
      </c>
      <c r="DM120" s="798"/>
      <c r="DN120" s="798"/>
      <c r="DO120" s="798"/>
      <c r="DP120" s="798"/>
      <c r="DQ120" s="798">
        <v>2681368</v>
      </c>
      <c r="DR120" s="798"/>
      <c r="DS120" s="798"/>
      <c r="DT120" s="798"/>
      <c r="DU120" s="798"/>
      <c r="DV120" s="799">
        <v>26.7</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16969079</v>
      </c>
      <c r="BR121" s="856"/>
      <c r="BS121" s="856"/>
      <c r="BT121" s="856"/>
      <c r="BU121" s="856"/>
      <c r="BV121" s="856">
        <v>16878422</v>
      </c>
      <c r="BW121" s="856"/>
      <c r="BX121" s="856"/>
      <c r="BY121" s="856"/>
      <c r="BZ121" s="856"/>
      <c r="CA121" s="856">
        <v>16867637</v>
      </c>
      <c r="CB121" s="856"/>
      <c r="CC121" s="856"/>
      <c r="CD121" s="856"/>
      <c r="CE121" s="856"/>
      <c r="CF121" s="857">
        <v>168.1</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23517</v>
      </c>
      <c r="DH121" s="769"/>
      <c r="DI121" s="769"/>
      <c r="DJ121" s="769"/>
      <c r="DK121" s="769"/>
      <c r="DL121" s="769">
        <v>35680</v>
      </c>
      <c r="DM121" s="769"/>
      <c r="DN121" s="769"/>
      <c r="DO121" s="769"/>
      <c r="DP121" s="769"/>
      <c r="DQ121" s="769">
        <v>32560</v>
      </c>
      <c r="DR121" s="769"/>
      <c r="DS121" s="769"/>
      <c r="DT121" s="769"/>
      <c r="DU121" s="769"/>
      <c r="DV121" s="821">
        <v>0.3</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24258666</v>
      </c>
      <c r="BR122" s="838"/>
      <c r="BS122" s="838"/>
      <c r="BT122" s="838"/>
      <c r="BU122" s="838"/>
      <c r="BV122" s="838">
        <v>23739893</v>
      </c>
      <c r="BW122" s="838"/>
      <c r="BX122" s="838"/>
      <c r="BY122" s="838"/>
      <c r="BZ122" s="838"/>
      <c r="CA122" s="838">
        <v>23109361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16.5</v>
      </c>
      <c r="BR123" s="830"/>
      <c r="BS123" s="830"/>
      <c r="BT123" s="830"/>
      <c r="BU123" s="830"/>
      <c r="BV123" s="830">
        <v>7.5</v>
      </c>
      <c r="BW123" s="830"/>
      <c r="BX123" s="830"/>
      <c r="BY123" s="830"/>
      <c r="BZ123" s="830"/>
      <c r="CA123" s="830">
        <v>4.2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13.11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301509</v>
      </c>
      <c r="AB128" s="722"/>
      <c r="AC128" s="722"/>
      <c r="AD128" s="722"/>
      <c r="AE128" s="723"/>
      <c r="AF128" s="724">
        <v>315386</v>
      </c>
      <c r="AG128" s="722"/>
      <c r="AH128" s="722"/>
      <c r="AI128" s="722"/>
      <c r="AJ128" s="723"/>
      <c r="AK128" s="724">
        <v>319382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18.11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11540577</v>
      </c>
      <c r="AB129" s="782"/>
      <c r="AC129" s="782"/>
      <c r="AD129" s="782"/>
      <c r="AE129" s="783"/>
      <c r="AF129" s="784">
        <v>11430985</v>
      </c>
      <c r="AG129" s="782"/>
      <c r="AH129" s="782"/>
      <c r="AI129" s="782"/>
      <c r="AJ129" s="783"/>
      <c r="AK129" s="784">
        <v>11565663</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1489258</v>
      </c>
      <c r="AB130" s="782"/>
      <c r="AC130" s="782"/>
      <c r="AD130" s="782"/>
      <c r="AE130" s="783"/>
      <c r="AF130" s="784">
        <v>1515221</v>
      </c>
      <c r="AG130" s="782"/>
      <c r="AH130" s="782"/>
      <c r="AI130" s="782"/>
      <c r="AJ130" s="783"/>
      <c r="AK130" s="784">
        <v>1530185</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4.2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10051319</v>
      </c>
      <c r="AB131" s="715"/>
      <c r="AC131" s="715"/>
      <c r="AD131" s="715"/>
      <c r="AE131" s="716"/>
      <c r="AF131" s="717">
        <v>9915764</v>
      </c>
      <c r="AG131" s="715"/>
      <c r="AH131" s="715"/>
      <c r="AI131" s="715"/>
      <c r="AJ131" s="716"/>
      <c r="AK131" s="717">
        <v>10035478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10.04943729</v>
      </c>
      <c r="AB132" s="738"/>
      <c r="AC132" s="738"/>
      <c r="AD132" s="738"/>
      <c r="AE132" s="739"/>
      <c r="AF132" s="740">
        <v>9.5837093339999999</v>
      </c>
      <c r="AG132" s="738"/>
      <c r="AH132" s="738"/>
      <c r="AI132" s="738"/>
      <c r="AJ132" s="739"/>
      <c r="AK132" s="740">
        <v>8.0239625859999997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10</v>
      </c>
      <c r="AB133" s="747"/>
      <c r="AC133" s="747"/>
      <c r="AD133" s="747"/>
      <c r="AE133" s="748"/>
      <c r="AF133" s="746">
        <v>9.8000000000000007</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3828255</v>
      </c>
      <c r="L9" s="264">
        <v>66168</v>
      </c>
      <c r="M9" s="265">
        <v>64737</v>
      </c>
      <c r="N9" s="266">
        <v>2.2000000000000002</v>
      </c>
    </row>
    <row r="10" spans="1:16">
      <c r="A10" s="248"/>
      <c r="B10" s="244"/>
      <c r="C10" s="244"/>
      <c r="D10" s="244"/>
      <c r="E10" s="244"/>
      <c r="F10" s="244"/>
      <c r="G10" s="1131" t="s">
        <v>470</v>
      </c>
      <c r="H10" s="1132"/>
      <c r="I10" s="1132"/>
      <c r="J10" s="1133"/>
      <c r="K10" s="267">
        <v>149021</v>
      </c>
      <c r="L10" s="268">
        <v>2576</v>
      </c>
      <c r="M10" s="269">
        <v>4418</v>
      </c>
      <c r="N10" s="270">
        <v>-41.7</v>
      </c>
    </row>
    <row r="11" spans="1:16" ht="13.5" customHeight="1">
      <c r="A11" s="248"/>
      <c r="B11" s="244"/>
      <c r="C11" s="244"/>
      <c r="D11" s="244"/>
      <c r="E11" s="244"/>
      <c r="F11" s="244"/>
      <c r="G11" s="1131" t="s">
        <v>471</v>
      </c>
      <c r="H11" s="1132"/>
      <c r="I11" s="1132"/>
      <c r="J11" s="1133"/>
      <c r="K11" s="267">
        <v>49774</v>
      </c>
      <c r="L11" s="268">
        <v>860</v>
      </c>
      <c r="M11" s="269">
        <v>5597</v>
      </c>
      <c r="N11" s="270">
        <v>-84.6</v>
      </c>
    </row>
    <row r="12" spans="1:16" ht="13.5" customHeight="1">
      <c r="A12" s="248"/>
      <c r="B12" s="244"/>
      <c r="C12" s="244"/>
      <c r="D12" s="244"/>
      <c r="E12" s="244"/>
      <c r="F12" s="244"/>
      <c r="G12" s="1131" t="s">
        <v>472</v>
      </c>
      <c r="H12" s="1132"/>
      <c r="I12" s="1132"/>
      <c r="J12" s="1133"/>
      <c r="K12" s="267" t="s">
        <v>473</v>
      </c>
      <c r="L12" s="268" t="s">
        <v>473</v>
      </c>
      <c r="M12" s="269">
        <v>967</v>
      </c>
      <c r="N12" s="270" t="s">
        <v>473</v>
      </c>
    </row>
    <row r="13" spans="1:16" ht="13.5" customHeight="1">
      <c r="A13" s="248"/>
      <c r="B13" s="244"/>
      <c r="C13" s="244"/>
      <c r="D13" s="244"/>
      <c r="E13" s="244"/>
      <c r="F13" s="244"/>
      <c r="G13" s="1131" t="s">
        <v>474</v>
      </c>
      <c r="H13" s="1132"/>
      <c r="I13" s="1132"/>
      <c r="J13" s="1133"/>
      <c r="K13" s="267" t="s">
        <v>473</v>
      </c>
      <c r="L13" s="268" t="s">
        <v>473</v>
      </c>
      <c r="M13" s="269">
        <v>2</v>
      </c>
      <c r="N13" s="270" t="s">
        <v>473</v>
      </c>
    </row>
    <row r="14" spans="1:16" ht="13.5" customHeight="1">
      <c r="A14" s="248"/>
      <c r="B14" s="244"/>
      <c r="C14" s="244"/>
      <c r="D14" s="244"/>
      <c r="E14" s="244"/>
      <c r="F14" s="244"/>
      <c r="G14" s="1131" t="s">
        <v>475</v>
      </c>
      <c r="H14" s="1132"/>
      <c r="I14" s="1132"/>
      <c r="J14" s="1133"/>
      <c r="K14" s="267">
        <v>185775</v>
      </c>
      <c r="L14" s="268">
        <v>3211</v>
      </c>
      <c r="M14" s="269">
        <v>2800</v>
      </c>
      <c r="N14" s="270">
        <v>14.7</v>
      </c>
    </row>
    <row r="15" spans="1:16" ht="13.5" customHeight="1">
      <c r="A15" s="248"/>
      <c r="B15" s="244"/>
      <c r="C15" s="244"/>
      <c r="D15" s="244"/>
      <c r="E15" s="244"/>
      <c r="F15" s="244"/>
      <c r="G15" s="1131" t="s">
        <v>476</v>
      </c>
      <c r="H15" s="1132"/>
      <c r="I15" s="1132"/>
      <c r="J15" s="1133"/>
      <c r="K15" s="267">
        <v>60544</v>
      </c>
      <c r="L15" s="268">
        <v>1046</v>
      </c>
      <c r="M15" s="269">
        <v>1482</v>
      </c>
      <c r="N15" s="270">
        <v>-29.4</v>
      </c>
    </row>
    <row r="16" spans="1:16">
      <c r="A16" s="248"/>
      <c r="B16" s="244"/>
      <c r="C16" s="244"/>
      <c r="D16" s="244"/>
      <c r="E16" s="244"/>
      <c r="F16" s="244"/>
      <c r="G16" s="1134" t="s">
        <v>477</v>
      </c>
      <c r="H16" s="1135"/>
      <c r="I16" s="1135"/>
      <c r="J16" s="1136"/>
      <c r="K16" s="268">
        <v>-489047</v>
      </c>
      <c r="L16" s="268">
        <v>-8453</v>
      </c>
      <c r="M16" s="269">
        <v>-7690</v>
      </c>
      <c r="N16" s="270">
        <v>9.9</v>
      </c>
    </row>
    <row r="17" spans="1:16">
      <c r="A17" s="248"/>
      <c r="B17" s="244"/>
      <c r="C17" s="244"/>
      <c r="D17" s="244"/>
      <c r="E17" s="244"/>
      <c r="F17" s="244"/>
      <c r="G17" s="1134" t="s">
        <v>168</v>
      </c>
      <c r="H17" s="1135"/>
      <c r="I17" s="1135"/>
      <c r="J17" s="1136"/>
      <c r="K17" s="268">
        <v>3784322</v>
      </c>
      <c r="L17" s="268">
        <v>65408</v>
      </c>
      <c r="M17" s="269">
        <v>72313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6.38</v>
      </c>
      <c r="L21" s="281">
        <v>7.17</v>
      </c>
      <c r="M21" s="282">
        <v>-0.79</v>
      </c>
      <c r="N21" s="249"/>
      <c r="O21" s="283"/>
      <c r="P21" s="279"/>
    </row>
    <row r="22" spans="1:16" s="284" customFormat="1">
      <c r="A22" s="279"/>
      <c r="B22" s="249"/>
      <c r="C22" s="249"/>
      <c r="D22" s="249"/>
      <c r="E22" s="249"/>
      <c r="F22" s="249"/>
      <c r="G22" s="1128" t="s">
        <v>483</v>
      </c>
      <c r="H22" s="1129"/>
      <c r="I22" s="1129"/>
      <c r="J22" s="1130"/>
      <c r="K22" s="285">
        <v>99.7</v>
      </c>
      <c r="L22" s="286">
        <v>98.1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2343627</v>
      </c>
      <c r="L32" s="294">
        <v>40507</v>
      </c>
      <c r="M32" s="295">
        <v>43357</v>
      </c>
      <c r="N32" s="296">
        <v>-6.6</v>
      </c>
    </row>
    <row r="33" spans="1:16" ht="13.5" customHeight="1">
      <c r="A33" s="248"/>
      <c r="B33" s="244"/>
      <c r="C33" s="244"/>
      <c r="D33" s="244"/>
      <c r="E33" s="244"/>
      <c r="F33" s="244"/>
      <c r="G33" s="1119" t="s">
        <v>488</v>
      </c>
      <c r="H33" s="1120"/>
      <c r="I33" s="1120"/>
      <c r="J33" s="1121"/>
      <c r="K33" s="294" t="s">
        <v>473</v>
      </c>
      <c r="L33" s="294" t="s">
        <v>473</v>
      </c>
      <c r="M33" s="295">
        <v>5</v>
      </c>
      <c r="N33" s="296" t="s">
        <v>473</v>
      </c>
    </row>
    <row r="34" spans="1:16" ht="27" customHeight="1">
      <c r="A34" s="248"/>
      <c r="B34" s="244"/>
      <c r="C34" s="244"/>
      <c r="D34" s="244"/>
      <c r="E34" s="244"/>
      <c r="F34" s="244"/>
      <c r="G34" s="1119" t="s">
        <v>489</v>
      </c>
      <c r="H34" s="1120"/>
      <c r="I34" s="1120"/>
      <c r="J34" s="1121"/>
      <c r="K34" s="294" t="s">
        <v>473</v>
      </c>
      <c r="L34" s="294" t="s">
        <v>473</v>
      </c>
      <c r="M34" s="295">
        <v>40</v>
      </c>
      <c r="N34" s="296" t="s">
        <v>473</v>
      </c>
    </row>
    <row r="35" spans="1:16" ht="27" customHeight="1">
      <c r="A35" s="248"/>
      <c r="B35" s="244"/>
      <c r="C35" s="244"/>
      <c r="D35" s="244"/>
      <c r="E35" s="244"/>
      <c r="F35" s="244"/>
      <c r="G35" s="1119" t="s">
        <v>490</v>
      </c>
      <c r="H35" s="1120"/>
      <c r="I35" s="1120"/>
      <c r="J35" s="1121"/>
      <c r="K35" s="294">
        <v>148671</v>
      </c>
      <c r="L35" s="294">
        <v>2570</v>
      </c>
      <c r="M35" s="295">
        <v>11850</v>
      </c>
      <c r="N35" s="296">
        <v>-78.3</v>
      </c>
    </row>
    <row r="36" spans="1:16" ht="27" customHeight="1">
      <c r="A36" s="248"/>
      <c r="B36" s="244"/>
      <c r="C36" s="244"/>
      <c r="D36" s="244"/>
      <c r="E36" s="244"/>
      <c r="F36" s="244"/>
      <c r="G36" s="1119" t="s">
        <v>491</v>
      </c>
      <c r="H36" s="1120"/>
      <c r="I36" s="1120"/>
      <c r="J36" s="1121"/>
      <c r="K36" s="294">
        <v>162512</v>
      </c>
      <c r="L36" s="294">
        <v>2809</v>
      </c>
      <c r="M36" s="295">
        <v>2171</v>
      </c>
      <c r="N36" s="296">
        <v>29.4</v>
      </c>
    </row>
    <row r="37" spans="1:16" ht="13.5" customHeight="1">
      <c r="A37" s="248"/>
      <c r="B37" s="244"/>
      <c r="C37" s="244"/>
      <c r="D37" s="244"/>
      <c r="E37" s="244"/>
      <c r="F37" s="244"/>
      <c r="G37" s="1119" t="s">
        <v>492</v>
      </c>
      <c r="H37" s="1120"/>
      <c r="I37" s="1120"/>
      <c r="J37" s="1121"/>
      <c r="K37" s="294" t="s">
        <v>473</v>
      </c>
      <c r="L37" s="294" t="s">
        <v>473</v>
      </c>
      <c r="M37" s="295">
        <v>1425</v>
      </c>
      <c r="N37" s="296" t="s">
        <v>473</v>
      </c>
    </row>
    <row r="38" spans="1:16" ht="27" customHeight="1">
      <c r="A38" s="248"/>
      <c r="B38" s="244"/>
      <c r="C38" s="244"/>
      <c r="D38" s="244"/>
      <c r="E38" s="244"/>
      <c r="F38" s="244"/>
      <c r="G38" s="1122" t="s">
        <v>493</v>
      </c>
      <c r="H38" s="1123"/>
      <c r="I38" s="1123"/>
      <c r="J38" s="1124"/>
      <c r="K38" s="297" t="s">
        <v>473</v>
      </c>
      <c r="L38" s="297" t="s">
        <v>473</v>
      </c>
      <c r="M38" s="298">
        <v>6</v>
      </c>
      <c r="N38" s="299" t="s">
        <v>473</v>
      </c>
      <c r="O38" s="293"/>
    </row>
    <row r="39" spans="1:16">
      <c r="A39" s="248"/>
      <c r="B39" s="244"/>
      <c r="C39" s="244"/>
      <c r="D39" s="244"/>
      <c r="E39" s="244"/>
      <c r="F39" s="244"/>
      <c r="G39" s="1122" t="s">
        <v>494</v>
      </c>
      <c r="H39" s="1123"/>
      <c r="I39" s="1123"/>
      <c r="J39" s="1124"/>
      <c r="K39" s="300">
        <v>-319382</v>
      </c>
      <c r="L39" s="300">
        <v>-5520</v>
      </c>
      <c r="M39" s="301">
        <v>-5332</v>
      </c>
      <c r="N39" s="302">
        <v>3.5</v>
      </c>
      <c r="O39" s="293"/>
    </row>
    <row r="40" spans="1:16" ht="27" customHeight="1">
      <c r="A40" s="248"/>
      <c r="B40" s="244"/>
      <c r="C40" s="244"/>
      <c r="D40" s="244"/>
      <c r="E40" s="244"/>
      <c r="F40" s="244"/>
      <c r="G40" s="1119" t="s">
        <v>495</v>
      </c>
      <c r="H40" s="1120"/>
      <c r="I40" s="1120"/>
      <c r="J40" s="1121"/>
      <c r="K40" s="300">
        <v>-1530185</v>
      </c>
      <c r="L40" s="300">
        <v>-26448</v>
      </c>
      <c r="M40" s="301">
        <v>-35626</v>
      </c>
      <c r="N40" s="302">
        <v>-25.8</v>
      </c>
      <c r="O40" s="293"/>
    </row>
    <row r="41" spans="1:16">
      <c r="A41" s="248"/>
      <c r="B41" s="244"/>
      <c r="C41" s="244"/>
      <c r="D41" s="244"/>
      <c r="E41" s="244"/>
      <c r="F41" s="244"/>
      <c r="G41" s="1125" t="s">
        <v>278</v>
      </c>
      <c r="H41" s="1126"/>
      <c r="I41" s="1126"/>
      <c r="J41" s="1127"/>
      <c r="K41" s="294">
        <v>805243</v>
      </c>
      <c r="L41" s="300">
        <v>13918</v>
      </c>
      <c r="M41" s="301">
        <v>17897</v>
      </c>
      <c r="N41" s="302">
        <v>-22.2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1356439</v>
      </c>
      <c r="J51" s="320">
        <v>23599</v>
      </c>
      <c r="K51" s="321">
        <v>64.5</v>
      </c>
      <c r="L51" s="322">
        <v>38558</v>
      </c>
      <c r="M51" s="323">
        <v>17.3</v>
      </c>
      <c r="N51" s="324">
        <v>47.2</v>
      </c>
    </row>
    <row r="52" spans="1:14">
      <c r="A52" s="248"/>
      <c r="B52" s="244"/>
      <c r="C52" s="244"/>
      <c r="D52" s="244"/>
      <c r="E52" s="244"/>
      <c r="F52" s="244"/>
      <c r="G52" s="325"/>
      <c r="H52" s="326" t="s">
        <v>506</v>
      </c>
      <c r="I52" s="327">
        <v>766171</v>
      </c>
      <c r="J52" s="328">
        <v>13330</v>
      </c>
      <c r="K52" s="329">
        <v>35.200000000000003</v>
      </c>
      <c r="L52" s="330">
        <v>24217</v>
      </c>
      <c r="M52" s="331">
        <v>9.1999999999999993</v>
      </c>
      <c r="N52" s="332">
        <v>26</v>
      </c>
    </row>
    <row r="53" spans="1:14">
      <c r="A53" s="248"/>
      <c r="B53" s="244"/>
      <c r="C53" s="244"/>
      <c r="D53" s="244"/>
      <c r="E53" s="244"/>
      <c r="F53" s="244"/>
      <c r="G53" s="310" t="s">
        <v>507</v>
      </c>
      <c r="H53" s="311"/>
      <c r="I53" s="319">
        <v>1290279</v>
      </c>
      <c r="J53" s="320">
        <v>22448</v>
      </c>
      <c r="K53" s="321">
        <v>-4.9000000000000004</v>
      </c>
      <c r="L53" s="322">
        <v>40203</v>
      </c>
      <c r="M53" s="323">
        <v>4.3</v>
      </c>
      <c r="N53" s="324">
        <v>-9.1999999999999993</v>
      </c>
    </row>
    <row r="54" spans="1:14">
      <c r="A54" s="248"/>
      <c r="B54" s="244"/>
      <c r="C54" s="244"/>
      <c r="D54" s="244"/>
      <c r="E54" s="244"/>
      <c r="F54" s="244"/>
      <c r="G54" s="325"/>
      <c r="H54" s="326" t="s">
        <v>506</v>
      </c>
      <c r="I54" s="327">
        <v>374412</v>
      </c>
      <c r="J54" s="328">
        <v>6514</v>
      </c>
      <c r="K54" s="329">
        <v>-51.1</v>
      </c>
      <c r="L54" s="330">
        <v>23352</v>
      </c>
      <c r="M54" s="331">
        <v>-3.6</v>
      </c>
      <c r="N54" s="332">
        <v>-47.5</v>
      </c>
    </row>
    <row r="55" spans="1:14">
      <c r="A55" s="248"/>
      <c r="B55" s="244"/>
      <c r="C55" s="244"/>
      <c r="D55" s="244"/>
      <c r="E55" s="244"/>
      <c r="F55" s="244"/>
      <c r="G55" s="310" t="s">
        <v>508</v>
      </c>
      <c r="H55" s="311"/>
      <c r="I55" s="319">
        <v>1506481</v>
      </c>
      <c r="J55" s="320">
        <v>26264</v>
      </c>
      <c r="K55" s="321">
        <v>17</v>
      </c>
      <c r="L55" s="322">
        <v>47569</v>
      </c>
      <c r="M55" s="323">
        <v>18.3</v>
      </c>
      <c r="N55" s="324">
        <v>-1.3</v>
      </c>
    </row>
    <row r="56" spans="1:14">
      <c r="A56" s="248"/>
      <c r="B56" s="244"/>
      <c r="C56" s="244"/>
      <c r="D56" s="244"/>
      <c r="E56" s="244"/>
      <c r="F56" s="244"/>
      <c r="G56" s="325"/>
      <c r="H56" s="326" t="s">
        <v>506</v>
      </c>
      <c r="I56" s="327">
        <v>294209</v>
      </c>
      <c r="J56" s="328">
        <v>5129</v>
      </c>
      <c r="K56" s="329">
        <v>-21.3</v>
      </c>
      <c r="L56" s="330">
        <v>26255</v>
      </c>
      <c r="M56" s="331">
        <v>12.4</v>
      </c>
      <c r="N56" s="332">
        <v>-33.700000000000003</v>
      </c>
    </row>
    <row r="57" spans="1:14">
      <c r="A57" s="248"/>
      <c r="B57" s="244"/>
      <c r="C57" s="244"/>
      <c r="D57" s="244"/>
      <c r="E57" s="244"/>
      <c r="F57" s="244"/>
      <c r="G57" s="310" t="s">
        <v>509</v>
      </c>
      <c r="H57" s="311"/>
      <c r="I57" s="319">
        <v>1274381</v>
      </c>
      <c r="J57" s="320">
        <v>22105</v>
      </c>
      <c r="K57" s="321">
        <v>-15.8</v>
      </c>
      <c r="L57" s="322">
        <v>50880</v>
      </c>
      <c r="M57" s="323">
        <v>7</v>
      </c>
      <c r="N57" s="324">
        <v>-22.8</v>
      </c>
    </row>
    <row r="58" spans="1:14">
      <c r="A58" s="248"/>
      <c r="B58" s="244"/>
      <c r="C58" s="244"/>
      <c r="D58" s="244"/>
      <c r="E58" s="244"/>
      <c r="F58" s="244"/>
      <c r="G58" s="325"/>
      <c r="H58" s="326" t="s">
        <v>506</v>
      </c>
      <c r="I58" s="327">
        <v>407476</v>
      </c>
      <c r="J58" s="328">
        <v>7068</v>
      </c>
      <c r="K58" s="329">
        <v>37.799999999999997</v>
      </c>
      <c r="L58" s="330">
        <v>26879</v>
      </c>
      <c r="M58" s="331">
        <v>2.4</v>
      </c>
      <c r="N58" s="332">
        <v>35.4</v>
      </c>
    </row>
    <row r="59" spans="1:14">
      <c r="A59" s="248"/>
      <c r="B59" s="244"/>
      <c r="C59" s="244"/>
      <c r="D59" s="244"/>
      <c r="E59" s="244"/>
      <c r="F59" s="244"/>
      <c r="G59" s="310" t="s">
        <v>510</v>
      </c>
      <c r="H59" s="311"/>
      <c r="I59" s="319">
        <v>2297226</v>
      </c>
      <c r="J59" s="320">
        <v>39705</v>
      </c>
      <c r="K59" s="321">
        <v>79.599999999999994</v>
      </c>
      <c r="L59" s="322">
        <v>63956</v>
      </c>
      <c r="M59" s="323">
        <v>25.7</v>
      </c>
      <c r="N59" s="324">
        <v>53.9</v>
      </c>
    </row>
    <row r="60" spans="1:14">
      <c r="A60" s="248"/>
      <c r="B60" s="244"/>
      <c r="C60" s="244"/>
      <c r="D60" s="244"/>
      <c r="E60" s="244"/>
      <c r="F60" s="244"/>
      <c r="G60" s="325"/>
      <c r="H60" s="326" t="s">
        <v>506</v>
      </c>
      <c r="I60" s="333">
        <v>928353</v>
      </c>
      <c r="J60" s="328">
        <v>16046</v>
      </c>
      <c r="K60" s="329">
        <v>127</v>
      </c>
      <c r="L60" s="330">
        <v>29239</v>
      </c>
      <c r="M60" s="331">
        <v>8.8000000000000007</v>
      </c>
      <c r="N60" s="332">
        <v>118.2</v>
      </c>
    </row>
    <row r="61" spans="1:14">
      <c r="A61" s="248"/>
      <c r="B61" s="244"/>
      <c r="C61" s="244"/>
      <c r="D61" s="244"/>
      <c r="E61" s="244"/>
      <c r="F61" s="244"/>
      <c r="G61" s="310" t="s">
        <v>511</v>
      </c>
      <c r="H61" s="334"/>
      <c r="I61" s="335">
        <v>1544961</v>
      </c>
      <c r="J61" s="336">
        <v>26824</v>
      </c>
      <c r="K61" s="337">
        <v>28.1</v>
      </c>
      <c r="L61" s="338">
        <v>48233</v>
      </c>
      <c r="M61" s="339">
        <v>14.5</v>
      </c>
      <c r="N61" s="324">
        <v>13.6</v>
      </c>
    </row>
    <row r="62" spans="1:14">
      <c r="A62" s="248"/>
      <c r="B62" s="244"/>
      <c r="C62" s="244"/>
      <c r="D62" s="244"/>
      <c r="E62" s="244"/>
      <c r="F62" s="244"/>
      <c r="G62" s="325"/>
      <c r="H62" s="326" t="s">
        <v>506</v>
      </c>
      <c r="I62" s="327">
        <v>554124</v>
      </c>
      <c r="J62" s="328">
        <v>9617</v>
      </c>
      <c r="K62" s="329">
        <v>25.5</v>
      </c>
      <c r="L62" s="330">
        <v>25988</v>
      </c>
      <c r="M62" s="331">
        <v>5.8</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20.54</v>
      </c>
      <c r="G47" s="12">
        <v>23.73</v>
      </c>
      <c r="H47" s="12">
        <v>26.07</v>
      </c>
      <c r="I47" s="12">
        <v>27.4</v>
      </c>
      <c r="J47" s="13">
        <v>27.12</v>
      </c>
    </row>
    <row r="48" spans="2:10" ht="57.75" customHeight="1">
      <c r="B48" s="14"/>
      <c r="C48" s="1139" t="s">
        <v>4</v>
      </c>
      <c r="D48" s="1139"/>
      <c r="E48" s="1140"/>
      <c r="F48" s="15">
        <v>3.85</v>
      </c>
      <c r="G48" s="16">
        <v>6.58</v>
      </c>
      <c r="H48" s="16">
        <v>6.94</v>
      </c>
      <c r="I48" s="16">
        <v>7.35</v>
      </c>
      <c r="J48" s="17">
        <v>7.24</v>
      </c>
    </row>
    <row r="49" spans="2:10" ht="57.75" customHeight="1" thickBot="1">
      <c r="B49" s="18"/>
      <c r="C49" s="1141" t="s">
        <v>5</v>
      </c>
      <c r="D49" s="1141"/>
      <c r="E49" s="1142"/>
      <c r="F49" s="19">
        <v>0.66</v>
      </c>
      <c r="G49" s="20">
        <v>6.33</v>
      </c>
      <c r="H49" s="20">
        <v>4.38</v>
      </c>
      <c r="I49" s="20">
        <v>1.43</v>
      </c>
      <c r="J49" s="21">
        <v>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13.43</v>
      </c>
      <c r="G34" s="33">
        <v>14.21</v>
      </c>
      <c r="H34" s="33">
        <v>14.55</v>
      </c>
      <c r="I34" s="33">
        <v>14.44</v>
      </c>
      <c r="J34" s="34">
        <v>12.99</v>
      </c>
      <c r="K34" s="22"/>
      <c r="L34" s="22"/>
      <c r="M34" s="22"/>
      <c r="N34" s="22"/>
      <c r="O34" s="22"/>
      <c r="P34" s="22"/>
    </row>
    <row r="35" spans="1:16" ht="39" customHeight="1">
      <c r="A35" s="22"/>
      <c r="B35" s="35"/>
      <c r="C35" s="1143" t="s">
        <v>519</v>
      </c>
      <c r="D35" s="1144"/>
      <c r="E35" s="1145"/>
      <c r="F35" s="36">
        <v>3.85</v>
      </c>
      <c r="G35" s="37">
        <v>6.58</v>
      </c>
      <c r="H35" s="37">
        <v>6.94</v>
      </c>
      <c r="I35" s="37">
        <v>7.35</v>
      </c>
      <c r="J35" s="38">
        <v>7.24</v>
      </c>
      <c r="K35" s="22"/>
      <c r="L35" s="22"/>
      <c r="M35" s="22"/>
      <c r="N35" s="22"/>
      <c r="O35" s="22"/>
      <c r="P35" s="22"/>
    </row>
    <row r="36" spans="1:16" ht="39" customHeight="1">
      <c r="A36" s="22"/>
      <c r="B36" s="35"/>
      <c r="C36" s="1143" t="s">
        <v>520</v>
      </c>
      <c r="D36" s="1144"/>
      <c r="E36" s="1145"/>
      <c r="F36" s="36">
        <v>1.03</v>
      </c>
      <c r="G36" s="37">
        <v>2.77</v>
      </c>
      <c r="H36" s="37">
        <v>3</v>
      </c>
      <c r="I36" s="37">
        <v>3.17</v>
      </c>
      <c r="J36" s="38">
        <v>3.11</v>
      </c>
      <c r="K36" s="22"/>
      <c r="L36" s="22"/>
      <c r="M36" s="22"/>
      <c r="N36" s="22"/>
      <c r="O36" s="22"/>
      <c r="P36" s="22"/>
    </row>
    <row r="37" spans="1:16" ht="39" customHeight="1">
      <c r="A37" s="22"/>
      <c r="B37" s="35"/>
      <c r="C37" s="1143" t="s">
        <v>521</v>
      </c>
      <c r="D37" s="1144"/>
      <c r="E37" s="1145"/>
      <c r="F37" s="36">
        <v>0.18</v>
      </c>
      <c r="G37" s="37">
        <v>0.21</v>
      </c>
      <c r="H37" s="37">
        <v>0.21</v>
      </c>
      <c r="I37" s="37">
        <v>0.25</v>
      </c>
      <c r="J37" s="38">
        <v>0.26</v>
      </c>
      <c r="K37" s="22"/>
      <c r="L37" s="22"/>
      <c r="M37" s="22"/>
      <c r="N37" s="22"/>
      <c r="O37" s="22"/>
      <c r="P37" s="22"/>
    </row>
    <row r="38" spans="1:16" ht="39" customHeight="1">
      <c r="A38" s="22"/>
      <c r="B38" s="35"/>
      <c r="C38" s="1143" t="s">
        <v>522</v>
      </c>
      <c r="D38" s="1144"/>
      <c r="E38" s="1145"/>
      <c r="F38" s="36">
        <v>0.63</v>
      </c>
      <c r="G38" s="37">
        <v>0.05</v>
      </c>
      <c r="H38" s="37">
        <v>0.54</v>
      </c>
      <c r="I38" s="37">
        <v>0.09</v>
      </c>
      <c r="J38" s="38">
        <v>0.25</v>
      </c>
      <c r="K38" s="22"/>
      <c r="L38" s="22"/>
      <c r="M38" s="22"/>
      <c r="N38" s="22"/>
      <c r="O38" s="22"/>
      <c r="P38" s="22"/>
    </row>
    <row r="39" spans="1:16" ht="39" customHeight="1">
      <c r="A39" s="22"/>
      <c r="B39" s="35"/>
      <c r="C39" s="1143" t="s">
        <v>523</v>
      </c>
      <c r="D39" s="1144"/>
      <c r="E39" s="1145"/>
      <c r="F39" s="36">
        <v>0</v>
      </c>
      <c r="G39" s="37">
        <v>0</v>
      </c>
      <c r="H39" s="37">
        <v>0</v>
      </c>
      <c r="I39" s="37">
        <v>0</v>
      </c>
      <c r="J39" s="38">
        <v>0</v>
      </c>
      <c r="K39" s="22"/>
      <c r="L39" s="22"/>
      <c r="M39" s="22"/>
      <c r="N39" s="22"/>
      <c r="O39" s="22"/>
      <c r="P39" s="22"/>
    </row>
    <row r="40" spans="1:16" ht="39" customHeight="1">
      <c r="A40" s="22"/>
      <c r="B40" s="35"/>
      <c r="C40" s="1143" t="s">
        <v>524</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0.02</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2337</v>
      </c>
      <c r="L45" s="60">
        <v>2374</v>
      </c>
      <c r="M45" s="60">
        <v>2371</v>
      </c>
      <c r="N45" s="60">
        <v>2387</v>
      </c>
      <c r="O45" s="61">
        <v>2344</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250</v>
      </c>
      <c r="L48" s="64">
        <v>212</v>
      </c>
      <c r="M48" s="64">
        <v>260</v>
      </c>
      <c r="N48" s="64">
        <v>226</v>
      </c>
      <c r="O48" s="65">
        <v>149</v>
      </c>
      <c r="P48" s="48"/>
      <c r="Q48" s="48"/>
      <c r="R48" s="48"/>
      <c r="S48" s="48"/>
      <c r="T48" s="48"/>
      <c r="U48" s="48"/>
    </row>
    <row r="49" spans="1:21" ht="30.75" customHeight="1">
      <c r="A49" s="48"/>
      <c r="B49" s="1161"/>
      <c r="C49" s="1162"/>
      <c r="D49" s="62"/>
      <c r="E49" s="1153" t="s">
        <v>15</v>
      </c>
      <c r="F49" s="1153"/>
      <c r="G49" s="1153"/>
      <c r="H49" s="1153"/>
      <c r="I49" s="1153"/>
      <c r="J49" s="1154"/>
      <c r="K49" s="63">
        <v>169</v>
      </c>
      <c r="L49" s="64">
        <v>171</v>
      </c>
      <c r="M49" s="64">
        <v>170</v>
      </c>
      <c r="N49" s="64">
        <v>167</v>
      </c>
      <c r="O49" s="65">
        <v>163</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1749</v>
      </c>
      <c r="L52" s="64">
        <v>1783</v>
      </c>
      <c r="M52" s="64">
        <v>1791</v>
      </c>
      <c r="N52" s="64">
        <v>1831</v>
      </c>
      <c r="O52" s="65">
        <v>1849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1007</v>
      </c>
      <c r="L53" s="69">
        <v>974</v>
      </c>
      <c r="M53" s="69">
        <v>1010</v>
      </c>
      <c r="N53" s="69">
        <v>949</v>
      </c>
      <c r="O53" s="70">
        <v>807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2015-05-07T02:04:14Z</cp:lastPrinted>
  <dcterms:created xsi:type="dcterms:W3CDTF">2015-02-17T07:12:47Z</dcterms:created>
  <dcterms:modified xsi:type="dcterms:W3CDTF">2015-05-07T02:04:35Z</dcterms:modified>
  <cp:category/>
</cp:coreProperties>
</file>