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5925" windowWidth="19230" windowHeight="59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W38" i="9"/>
  <c r="BW39" i="9" s="1"/>
  <c r="BW40" i="9" s="1"/>
  <c r="BW41" i="9" s="1"/>
  <c r="BW42" i="9" s="1"/>
  <c r="BE38" i="9"/>
  <c r="AM38" i="9"/>
  <c r="U38" i="9"/>
  <c r="C38" i="9"/>
  <c r="CO37" i="9"/>
  <c r="BE37" i="9"/>
  <c r="AM37" i="9"/>
  <c r="U37" i="9"/>
  <c r="C37" i="9"/>
  <c r="CO36" i="9"/>
  <c r="BE36" i="9"/>
  <c r="AM36" i="9"/>
  <c r="U36" i="9"/>
  <c r="CO35" i="9"/>
  <c r="BE35" i="9"/>
  <c r="AM35" i="9"/>
  <c r="CO34" i="9"/>
  <c r="BW34" i="9"/>
  <c r="BW35" i="9" s="1"/>
  <c r="BW36" i="9" s="1"/>
  <c r="BW37" i="9" s="1"/>
  <c r="C34" i="9"/>
  <c r="C35" i="9" s="1"/>
  <c r="C36" i="9" s="1"/>
  <c r="U34" i="9" l="1"/>
  <c r="U35" i="9" s="1"/>
  <c r="AM34"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<sst xmlns="http://schemas.openxmlformats.org/spreadsheetml/2006/main" count="1007" uniqueCount="546">
  <si>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</si>
  <si>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</si>
  <si>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</si>
  <si>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</si>
  <si>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</si>
  <si>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</si>
  <si>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</si>
  <si>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</si>
  <si>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</si>
  <si>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</si>
  <si>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</si>
  <si>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</si>
  <si>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</si>
  <si>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</si>
  <si>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</si>
  <si>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</si>
  <si>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</si>
  <si>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</si>
  <si>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</si>
  <si>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</si>
  <si>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</si>
  <si>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</si>
  <si>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</si>
  <si>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</si>
  <si>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</si>
  <si>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</si>
  <si>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</si>
  <si>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</si>
  <si>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</si>
  <si>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</si>
  <si>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</si>
  <si>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</si>
  <si>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</si>
  <si>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</si>
  <si>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</si>
  <si>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</si>
  <si>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</si>
  <si>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</si>
  <si>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</si>
  <si>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</si>
  <si>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</si>
  <si>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</si>
  <si>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</si>
  <si>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</si>
  <si>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</si>
  <si>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</si>
  <si>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</si>
  <si>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</si>
  <si>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</si>
  <si>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</si>
  <si>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</si>
  <si>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</si>
  <si>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</si>
  <si>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</si>
  <si>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</si>
  <si>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</si>
  <si>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</si>
  <si>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</si>
  <si>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</si>
  <si>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</si>
  <si>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</si>
  <si>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</si>
  <si>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</si>
  <si>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</si>
  <si>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</si>
  <si>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</si>
  <si>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</si>
  <si>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</si>
  <si>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</si>
  <si>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</si>
  <si>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</si>
  <si>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</si>
  <si>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</si>
  <si>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</si>
  <si>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</si>
  <si>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</si>
  <si>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</si>
  <si>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</si>
  <si>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</si>
  <si>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</si>
  <si>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</si>
  <si>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</si>
  <si>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門真市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</si>
  <si>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</si>
  <si>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</si>
  <si>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</si>
  <si>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</si>
  <si>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</si>
  <si>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</si>
  <si>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</si>
  <si>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</si>
  <si>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</si>
  <si>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</si>
  <si>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</si>
  <si>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</si>
  <si>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</si>
  <si>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</si>
  <si>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</si>
  <si>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</si>
  <si>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</si>
  <si>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</si>
  <si>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</si>
  <si>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</si>
  <si>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</si>
  <si>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</si>
  <si>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</si>
  <si>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</si>
  <si>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</si>
  <si>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</si>
  <si>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</si>
  <si>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</si>
  <si>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</si>
  <si>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</si>
  <si>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</si>
  <si>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</si>
  <si>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</si>
  <si>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</si>
  <si>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</si>
  <si>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</si>
  <si>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</si>
  <si>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</si>
  <si>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</si>
  <si>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</si>
  <si>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</si>
  <si>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</si>
  <si>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</si>
  <si>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</si>
  <si>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</si>
  <si>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</si>
  <si>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</si>
  <si>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</si>
  <si>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</si>
  <si>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</si>
  <si>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</si>
  <si>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</si>
  <si>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</si>
  <si>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</si>
  <si>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</si>
  <si>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</si>
  <si>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</si>
  <si>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</si>
  <si>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</si>
  <si>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</si>
  <si>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</si>
  <si>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</si>
  <si>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</si>
  <si>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</si>
  <si>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</si>
  <si>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</si>
  <si>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</si>
  <si>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</si>
  <si>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</si>
  <si>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</si>
  <si>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</si>
  <si>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</si>
  <si>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</si>
  <si>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</si>
  <si>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</si>
  <si>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</si>
  <si>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</si>
  <si>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</si>
  <si>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</si>
  <si>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</si>
  <si>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</si>
  <si>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</si>
  <si>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</si>
  <si>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</si>
  <si>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</si>
  <si>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</si>
  <si>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</si>
  <si>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</si>
  <si>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</si>
  <si>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</si>
  <si>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</si>
  <si>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</si>
  <si>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</si>
  <si>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</si>
  <si>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</si>
  <si>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</si>
  <si>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</si>
  <si>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</si>
  <si>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</si>
  <si>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</si>
  <si>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</si>
  <si>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</si>
  <si>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</si>
  <si>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</si>
  <si>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</si>
  <si>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</si>
  <si>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</si>
  <si>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</si>
  <si>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</si>
  <si>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</si>
  <si>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</si>
  <si>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大阪府門真市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</si>
  <si>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</si>
  <si>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</si>
  <si>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</si>
  <si>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</si>
  <si>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</si>
  <si>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</si>
  <si>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</si>
  <si>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</si>
  <si>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</si>
  <si>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</si>
  <si>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</si>
  <si>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</si>
  <si>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</si>
  <si>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</si>
  <si>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</si>
  <si>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</si>
  <si>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</si>
  <si>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</si>
  <si>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</si>
  <si>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</si>
  <si>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</si>
  <si>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</si>
  <si>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</si>
  <si>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</si>
  <si>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</si>
  <si>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</si>
  <si>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</si>
  <si>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</si>
  <si>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</si>
  <si>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</si>
  <si>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</si>
  <si>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</si>
  <si>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</si>
  <si>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</si>
  <si>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</si>
  <si>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</si>
  <si>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</si>
  <si>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</si>
  <si>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</si>
  <si>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</si>
  <si>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</si>
  <si>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</si>
  <si>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</si>
  <si>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</si>
  <si>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</si>
  <si>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</si>
  <si>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</si>
  <si>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</si>
  <si>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</si>
  <si>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</si>
  <si>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</si>
  <si>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</si>
  <si>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</si>
  <si>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</si>
  <si>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</si>
  <si>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</si>
  <si>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</si>
  <si>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</si>
  <si>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</si>
  <si>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</si>
  <si>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</si>
  <si>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</si>
  <si>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</si>
  <si>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</si>
  <si>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</si>
  <si>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</si>
  <si>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</si>
  <si>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</si>
  <si>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</si>
  <si>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</si>
  <si>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</si>
  <si>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</si>
  <si>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</si>
  <si>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</si>
  <si>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</si>
  <si>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</si>
  <si>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</si>
  <si>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</si>
  <si>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</si>
  <si>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</si>
  <si>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</si>
  <si>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</si>
  <si>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</si>
  <si>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</si>
  <si>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</si>
  <si>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</si>
  <si>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</si>
  <si>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</si>
  <si>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</si>
  <si>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</si>
  <si>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</si>
  <si>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</si>
  <si>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</si>
  <si>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</si>
  <si>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</si>
  <si>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</si>
  <si>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</si>
  <si>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</si>
  <si>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</si>
  <si>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</si>
  <si>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</si>
  <si>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</si>
  <si>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</si>
  <si>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</si>
  <si>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</si>
  <si>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</si>
  <si>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</si>
  <si>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</si>
  <si>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</si>
  <si>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</si>
  <si>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</si>
  <si>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</si>
  <si>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</si>
  <si>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</si>
  <si>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</si>
  <si>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</si>
  <si>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</si>
  <si>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</si>
  <si>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</si>
  <si>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</si>
  <si>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</si>
  <si>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</si>
  <si>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</si>
  <si>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</si>
  <si>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</si>
  <si>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</si>
  <si>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</si>
  <si>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</si>
  <si>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</si>
  <si>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</si>
  <si>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</si>
  <si>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</si>
  <si>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</si>
  <si>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</si>
  <si>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</si>
  <si>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</si>
  <si>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</si>
  <si>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</si>
  <si>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</si>
  <si>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</si>
  <si>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</si>
  <si>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</si>
  <si>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</si>
  <si>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</si>
  <si>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</si>
  <si>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</si>
  <si>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</si>
  <si>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</si>
  <si>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</si>
  <si>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大阪府門真市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</si>
  <si>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</si>
  <si>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</si>
  <si>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</si>
  <si>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</si>
  <si>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</si>
  <si>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</si>
  <si>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</si>
  <si>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</si>
  <si>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</si>
  <si>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</si>
  <si>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</si>
  <si>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</si>
  <si>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</si>
  <si>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</si>
  <si>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</si>
  <si>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</si>
  <si>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</si>
  <si>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</si>
  <si>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</si>
  <si>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</si>
  <si>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都市開発資金特別会計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</si>
  <si>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</si>
  <si>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</si>
  <si>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</si>
  <si>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</si>
  <si>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</si>
  <si>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</si>
  <si>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</si>
  <si>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</si>
  <si>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</si>
  <si>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</si>
  <si>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</si>
  <si>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</si>
  <si>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</si>
  <si>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</si>
  <si>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</si>
  <si>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</si>
  <si>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</si>
  <si>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</si>
  <si>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</si>
  <si>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</si>
  <si>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</si>
  <si>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</si>
  <si>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</si>
  <si>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</si>
  <si>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</si>
  <si>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</si>
  <si>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</si>
  <si>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</si>
  <si>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</si>
  <si>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</si>
  <si>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</si>
  <si>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</si>
  <si>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</si>
  <si>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</si>
  <si>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</si>
  <si>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</si>
  <si>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</si>
  <si>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</si>
  <si>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</si>
  <si>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</si>
  <si>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</si>
  <si>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</si>
  <si>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</si>
  <si>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</si>
  <si>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</si>
  <si>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</si>
  <si>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</si>
  <si>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</si>
  <si>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</si>
  <si>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</si>
  <si>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</si>
  <si>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</si>
  <si>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</si>
  <si>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</si>
  <si>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</si>
  <si>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</si>
  <si>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</si>
  <si>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</si>
  <si>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</si>
  <si>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</si>
  <si>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</si>
  <si>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</si>
  <si>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</si>
  <si>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</si>
  <si>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</si>
  <si>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</si>
  <si>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</si>
  <si>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</si>
  <si>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</si>
  <si>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</si>
  <si>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</si>
  <si>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</si>
  <si>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</si>
  <si>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</si>
  <si>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</si>
  <si>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</si>
  <si>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</si>
  <si>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</si>
  <si>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</si>
  <si>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</si>
  <si>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</si>
  <si>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</si>
  <si>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</si>
  <si>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</si>
  <si>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</si>
  <si>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</si>
  <si>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</si>
  <si>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</si>
  <si>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</si>
  <si>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</si>
  <si>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</si>
  <si>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</si>
  <si>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</si>
  <si>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</si>
  <si>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</si>
  <si>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</si>
  <si>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</si>
  <si>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</si>
  <si>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</si>
  <si>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</si>
  <si>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</si>
  <si>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</si>
  <si>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</si>
  <si>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</si>
  <si>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</si>
  <si>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</si>
  <si>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</si>
  <si>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</si>
  <si>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</si>
  <si>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</si>
  <si>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</si>
  <si>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</si>
  <si>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</si>
  <si>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</si>
  <si>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</si>
  <si>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</si>
  <si>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</si>
  <si>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</si>
  <si>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</si>
  <si>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</si>
  <si>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</si>
  <si>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</si>
  <si>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</si>
  <si>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</si>
  <si>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</si>
  <si>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</si>
  <si>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</si>
  <si>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</si>
  <si>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</si>
  <si>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</si>
  <si>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</si>
  <si>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</si>
  <si>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</si>
  <si>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</si>
  <si>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</si>
  <si>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</si>
  <si>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</si>
  <si>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</si>
  <si>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</si>
  <si>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</si>
  <si>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</si>
  <si>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</si>
  <si>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</si>
  <si>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</si>
  <si>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</si>
  <si>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</si>
  <si>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</si>
  <si>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</si>
  <si>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</si>
  <si>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</si>
  <si>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</si>
  <si>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</si>
  <si>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</si>
  <si>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7.69</t>
  </si>
  <si>
    <t>▲ 0.17</t>
  </si>
  <si>
    <t>▲ 0.03</t>
  </si>
  <si>
    <t>国民健康保険事業特別会計</t>
  </si>
  <si>
    <t>▲ 21.79</t>
  </si>
  <si>
    <t>▲ 18.54</t>
  </si>
  <si>
    <t>▲ 15.20</t>
  </si>
  <si>
    <t>▲ 12.07</t>
  </si>
  <si>
    <t>▲ 9.65</t>
  </si>
  <si>
    <t>水道事業会計</t>
  </si>
  <si>
    <t>一般会計</t>
  </si>
  <si>
    <t>公共下水道事業特別会計</t>
  </si>
  <si>
    <t>後期高齢者医療事業特別会計</t>
  </si>
  <si>
    <t>都市開発資金特別会計</t>
  </si>
  <si>
    <t>公共用地先行取得事業特別会計</t>
  </si>
  <si>
    <t>その他会計（赤字）</t>
  </si>
  <si>
    <t>その他会計（黒字）</t>
  </si>
  <si>
    <t>飯森霊園組合（一般会計）</t>
    <rPh sb="0" eb="2">
      <t>イイモリ</t>
    </rPh>
    <rPh sb="2" eb="4">
      <t>レイエン</t>
    </rPh>
    <rPh sb="4" eb="6">
      <t>クミアイ</t>
    </rPh>
    <rPh sb="7" eb="9">
      <t>イッパン</t>
    </rPh>
    <rPh sb="9" eb="11">
      <t>カイケイ</t>
    </rPh>
    <phoneticPr fontId="2"/>
  </si>
  <si>
    <t>飯森霊園組合（霊園事業特別会計）</t>
    <rPh sb="0" eb="2">
      <t>イイモリ</t>
    </rPh>
    <rPh sb="2" eb="4">
      <t>レイエン</t>
    </rPh>
    <rPh sb="4" eb="6">
      <t>クミアイ</t>
    </rPh>
    <rPh sb="7" eb="9">
      <t>レイエン</t>
    </rPh>
    <rPh sb="9" eb="11">
      <t>ジギョウ</t>
    </rPh>
    <rPh sb="11" eb="13">
      <t>トクベツ</t>
    </rPh>
    <rPh sb="13" eb="15">
      <t>カイケイ</t>
    </rPh>
    <phoneticPr fontId="2"/>
  </si>
  <si>
    <t>淀川左岸水防事務組合</t>
    <rPh sb="0" eb="2">
      <t>ヨドガワ</t>
    </rPh>
    <rPh sb="2" eb="4">
      <t>サガン</t>
    </rPh>
    <rPh sb="4" eb="6">
      <t>スイボウ</t>
    </rPh>
    <rPh sb="6" eb="8">
      <t>ジム</t>
    </rPh>
    <rPh sb="8" eb="10">
      <t>クミアイ</t>
    </rPh>
    <phoneticPr fontId="2"/>
  </si>
  <si>
    <t>守口市門真市消防組合</t>
    <rPh sb="0" eb="3">
      <t>モリグチシ</t>
    </rPh>
    <rPh sb="3" eb="6">
      <t>カドマシ</t>
    </rPh>
    <rPh sb="6" eb="8">
      <t>ショウボウ</t>
    </rPh>
    <rPh sb="8" eb="10">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</si>
  <si>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</si>
  <si>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</si>
  <si>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2"/>
  </si>
  <si>
    <t>くすのき広域連合</t>
    <rPh sb="4" eb="6">
      <t>コウイキ</t>
    </rPh>
    <rPh sb="6" eb="8">
      <t>レンゴウ</t>
    </rPh>
    <phoneticPr fontId="22"/>
  </si>
  <si>
    <t>門真都市開発ビル</t>
    <rPh sb="0" eb="2">
      <t>カドマ</t>
    </rPh>
    <rPh sb="2" eb="4">
      <t>トシ</t>
    </rPh>
    <rPh sb="4" eb="6">
      <t>カイハツ</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</si>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</sst>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50453</c:v>
                </c:pt>
                <c:pt idx="1">
                  <c:v>52576</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15132</c:v>
                </c:pt>
                <c:pt idx="1">
                  <c:v>20265</c:v>
                </c:pt>
                <c:pt idx="2">
                  <c:v>30395</c:v>
                </c:pt>
                <c:pt idx="3">
                  <c:v>35792</c:v>
                </c:pt>
                <c:pt idx="4">
                  <c:v>40767</c:v>
                </c:pt>
              </c:numCache>
            </c:numRef>
          </c:val>
          <c:smooth val="0"/>
        </c:ser>
        <c:dLbls>
          <c:showLegendKey val="0"/>
          <c:showVal val="0"/>
          <c:showCatName val="0"/>
          <c:showSerName val="0"/>
          <c:showPercent val="0"/>
          <c:showBubbleSize val="0"/>
        </c:dLbls>
        <c:marker val="1"/>
        <c:smooth val="0"/>
        <c:axId val="88144128"/>
        <c:axId val="103555456"/>
      </c:lineChart>
      <c:catAx>
        <c:axId val="881441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555456"/>
        <c:crosses val="autoZero"/>
        <c:auto val="1"/>
        <c:lblAlgn val="ctr"/>
        <c:lblOffset val="100"/>
        <c:tickLblSkip val="1"/>
        <c:tickMarkSkip val="1"/>
        <c:noMultiLvlLbl val="0"/>
      </c:catAx>
      <c:valAx>
        <c:axId val="1035554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144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0.26</c:v>
                </c:pt>
                <c:pt idx="1">
                  <c:v>2.74</c:v>
                </c:pt>
                <c:pt idx="2">
                  <c:v>0.42</c:v>
                </c:pt>
                <c:pt idx="3">
                  <c:v>0.96</c:v>
                </c:pt>
                <c:pt idx="4">
                  <c:v>0.99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11.04</c:v>
                </c:pt>
                <c:pt idx="1">
                  <c:v>12.53</c:v>
                </c:pt>
                <c:pt idx="2">
                  <c:v>6.94</c:v>
                </c:pt>
                <c:pt idx="3">
                  <c:v>6.08</c:v>
                </c:pt>
                <c:pt idx="4">
                  <c:v>5.92</c:v>
                </c:pt>
              </c:numCache>
            </c:numRef>
          </c:val>
        </c:ser>
        <c:dLbls>
          <c:showLegendKey val="0"/>
          <c:showVal val="0"/>
          <c:showCatName val="0"/>
          <c:showSerName val="0"/>
          <c:showPercent val="0"/>
          <c:showBubbleSize val="0"/>
        </c:dLbls>
        <c:gapWidth val="250"/>
        <c:overlap val="100"/>
        <c:axId val="104086912"/>
        <c:axId val="104089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5.47</c:v>
                </c:pt>
                <c:pt idx="1">
                  <c:v>3.85</c:v>
                </c:pt>
                <c:pt idx="2">
                  <c:v>-7.69</c:v>
                </c:pt>
                <c:pt idx="3">
                  <c:v>-0.17</c:v>
                </c:pt>
                <c:pt idx="4">
                  <c:v>-0.03</c:v>
                </c:pt>
              </c:numCache>
            </c:numRef>
          </c:val>
          <c:smooth val="0"/>
        </c:ser>
        <c:dLbls>
          <c:showLegendKey val="0"/>
          <c:showVal val="0"/>
          <c:showCatName val="0"/>
          <c:showSerName val="0"/>
          <c:showPercent val="0"/>
          <c:showBubbleSize val="0"/>
        </c:dLbls>
        <c:marker val="1"/>
        <c:smooth val="0"/>
        <c:axId val="104086912"/>
        <c:axId val="104089088"/>
      </c:lineChart>
      <c:catAx>
        <c:axId val="10408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089088"/>
        <c:crosses val="autoZero"/>
        <c:auto val="1"/>
        <c:lblAlgn val="ctr"/>
        <c:lblOffset val="100"/>
        <c:tickLblSkip val="1"/>
        <c:tickMarkSkip val="1"/>
        <c:noMultiLvlLbl val="0"/>
      </c:catAx>
      <c:valAx>
        <c:axId val="104089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08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都市開発資金特別会計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0.18</c:v>
                </c:pt>
                <c:pt idx="4">
                  <c:v>#N/A</c:v>
                </c:pt>
                <c:pt idx="5">
                  <c:v>0.2</c:v>
                </c:pt>
                <c:pt idx="6">
                  <c:v>#N/A</c:v>
                </c:pt>
                <c:pt idx="7">
                  <c:v>0.26</c:v>
                </c:pt>
                <c:pt idx="8">
                  <c:v>#N/A</c:v>
                </c:pt>
                <c:pt idx="9">
                  <c:v>0.23</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0.68</c:v>
                </c:pt>
                <c:pt idx="2">
                  <c:v>#N/A</c:v>
                </c:pt>
                <c:pt idx="3">
                  <c:v>0.75</c:v>
                </c:pt>
                <c:pt idx="4">
                  <c:v>#N/A</c:v>
                </c:pt>
                <c:pt idx="5">
                  <c:v>0.65</c:v>
                </c:pt>
                <c:pt idx="6">
                  <c:v>#N/A</c:v>
                </c:pt>
                <c:pt idx="7">
                  <c:v>0.52</c:v>
                </c:pt>
                <c:pt idx="8">
                  <c:v>#N/A</c:v>
                </c:pt>
                <c:pt idx="9">
                  <c:v>0.4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0.26</c:v>
                </c:pt>
                <c:pt idx="2">
                  <c:v>#N/A</c:v>
                </c:pt>
                <c:pt idx="3">
                  <c:v>2.74</c:v>
                </c:pt>
                <c:pt idx="4">
                  <c:v>#N/A</c:v>
                </c:pt>
                <c:pt idx="5">
                  <c:v>0.42</c:v>
                </c:pt>
                <c:pt idx="6">
                  <c:v>#N/A</c:v>
                </c:pt>
                <c:pt idx="7">
                  <c:v>0.96</c:v>
                </c:pt>
                <c:pt idx="8">
                  <c:v>#N/A</c:v>
                </c:pt>
                <c:pt idx="9">
                  <c:v>0.99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6.93</c:v>
                </c:pt>
                <c:pt idx="2">
                  <c:v>#N/A</c:v>
                </c:pt>
                <c:pt idx="3">
                  <c:v>6.32</c:v>
                </c:pt>
                <c:pt idx="4">
                  <c:v>#N/A</c:v>
                </c:pt>
                <c:pt idx="5">
                  <c:v>7.77</c:v>
                </c:pt>
                <c:pt idx="6">
                  <c:v>#N/A</c:v>
                </c:pt>
                <c:pt idx="7">
                  <c:v>8.66</c:v>
                </c:pt>
                <c:pt idx="8">
                  <c:v>#N/A</c:v>
                </c:pt>
                <c:pt idx="9">
                  <c:v>10.31</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21.79</c:v>
                </c:pt>
                <c:pt idx="1">
                  <c:v>#N/A</c:v>
                </c:pt>
                <c:pt idx="2">
                  <c:v>18.54</c:v>
                </c:pt>
                <c:pt idx="3">
                  <c:v>#N/A</c:v>
                </c:pt>
                <c:pt idx="4">
                  <c:v>15.2</c:v>
                </c:pt>
                <c:pt idx="5">
                  <c:v>#N/A</c:v>
                </c:pt>
                <c:pt idx="6">
                  <c:v>12.07</c:v>
                </c:pt>
                <c:pt idx="7">
                  <c:v>#N/A</c:v>
                </c:pt>
                <c:pt idx="8">
                  <c:v>9.65</c:v>
                </c:pt>
                <c:pt idx="9">
                  <c:v>#N/A</c:v>
                </c:pt>
              </c:numCache>
            </c:numRef>
          </c:val>
        </c:ser>
        <c:dLbls>
          <c:showLegendKey val="0"/>
          <c:showVal val="0"/>
          <c:showCatName val="0"/>
          <c:showSerName val="0"/>
          <c:showPercent val="0"/>
          <c:showBubbleSize val="0"/>
        </c:dLbls>
        <c:gapWidth val="150"/>
        <c:overlap val="100"/>
        <c:axId val="104261120"/>
        <c:axId val="104262656"/>
      </c:barChart>
      <c:catAx>
        <c:axId val="10426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262656"/>
        <c:crosses val="autoZero"/>
        <c:auto val="1"/>
        <c:lblAlgn val="ctr"/>
        <c:lblOffset val="100"/>
        <c:tickLblSkip val="1"/>
        <c:tickMarkSkip val="1"/>
        <c:noMultiLvlLbl val="0"/>
      </c:catAx>
      <c:valAx>
        <c:axId val="10426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261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5051</c:v>
                </c:pt>
                <c:pt idx="5">
                  <c:v>4977</c:v>
                </c:pt>
                <c:pt idx="8">
                  <c:v>4871</c:v>
                </c:pt>
                <c:pt idx="11">
                  <c:v>4849</c:v>
                </c:pt>
                <c:pt idx="14">
                  <c:v>4897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48</c:v>
                </c:pt>
                <c:pt idx="12">
                  <c:v>48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25</c:v>
                </c:pt>
                <c:pt idx="3">
                  <c:v>22</c:v>
                </c:pt>
                <c:pt idx="6">
                  <c:v>24</c:v>
                </c:pt>
                <c:pt idx="9">
                  <c:v>25</c:v>
                </c:pt>
                <c:pt idx="12">
                  <c:v>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1460</c:v>
                </c:pt>
                <c:pt idx="3">
                  <c:v>1517</c:v>
                </c:pt>
                <c:pt idx="6">
                  <c:v>1561</c:v>
                </c:pt>
                <c:pt idx="9">
                  <c:v>1536</c:v>
                </c:pt>
                <c:pt idx="12">
                  <c:v>1591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5197</c:v>
                </c:pt>
                <c:pt idx="3">
                  <c:v>5030</c:v>
                </c:pt>
                <c:pt idx="6">
                  <c:v>4844</c:v>
                </c:pt>
                <c:pt idx="9">
                  <c:v>4857</c:v>
                </c:pt>
                <c:pt idx="12">
                  <c:v>5068</c:v>
                </c:pt>
              </c:numCache>
            </c:numRef>
          </c:val>
        </c:ser>
        <c:dLbls>
          <c:showLegendKey val="0"/>
          <c:showVal val="0"/>
          <c:showCatName val="0"/>
          <c:showSerName val="0"/>
          <c:showPercent val="0"/>
          <c:showBubbleSize val="0"/>
        </c:dLbls>
        <c:gapWidth val="100"/>
        <c:overlap val="100"/>
        <c:axId val="103043456"/>
        <c:axId val="103045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1631</c:v>
                </c:pt>
                <c:pt idx="2">
                  <c:v>#N/A</c:v>
                </c:pt>
                <c:pt idx="3">
                  <c:v>#N/A</c:v>
                </c:pt>
                <c:pt idx="4">
                  <c:v>1592</c:v>
                </c:pt>
                <c:pt idx="5">
                  <c:v>#N/A</c:v>
                </c:pt>
                <c:pt idx="6">
                  <c:v>#N/A</c:v>
                </c:pt>
                <c:pt idx="7">
                  <c:v>1558</c:v>
                </c:pt>
                <c:pt idx="8">
                  <c:v>#N/A</c:v>
                </c:pt>
                <c:pt idx="9">
                  <c:v>#N/A</c:v>
                </c:pt>
                <c:pt idx="10">
                  <c:v>1617</c:v>
                </c:pt>
                <c:pt idx="11">
                  <c:v>#N/A</c:v>
                </c:pt>
                <c:pt idx="12">
                  <c:v>#N/A</c:v>
                </c:pt>
                <c:pt idx="13">
                  <c:v>1851</c:v>
                </c:pt>
                <c:pt idx="14">
                  <c:v>#N/A</c:v>
                </c:pt>
              </c:numCache>
            </c:numRef>
          </c:val>
          <c:smooth val="0"/>
        </c:ser>
        <c:dLbls>
          <c:showLegendKey val="0"/>
          <c:showVal val="0"/>
          <c:showCatName val="0"/>
          <c:showSerName val="0"/>
          <c:showPercent val="0"/>
          <c:showBubbleSize val="0"/>
        </c:dLbls>
        <c:marker val="1"/>
        <c:smooth val="0"/>
        <c:axId val="103043456"/>
        <c:axId val="103045376"/>
      </c:lineChart>
      <c:catAx>
        <c:axId val="10304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045376"/>
        <c:crosses val="autoZero"/>
        <c:auto val="1"/>
        <c:lblAlgn val="ctr"/>
        <c:lblOffset val="100"/>
        <c:tickLblSkip val="1"/>
        <c:tickMarkSkip val="1"/>
        <c:noMultiLvlLbl val="0"/>
      </c:catAx>
      <c:valAx>
        <c:axId val="10304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04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40767</c:v>
                </c:pt>
                <c:pt idx="5">
                  <c:v>42547</c:v>
                </c:pt>
                <c:pt idx="8">
                  <c:v>43603</c:v>
                </c:pt>
                <c:pt idx="11">
                  <c:v>44480</c:v>
                </c:pt>
                <c:pt idx="14">
                  <c:v>45118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20007</c:v>
                </c:pt>
                <c:pt idx="5">
                  <c:v>19405</c:v>
                </c:pt>
                <c:pt idx="8">
                  <c:v>19541</c:v>
                </c:pt>
                <c:pt idx="11">
                  <c:v>19377</c:v>
                </c:pt>
                <c:pt idx="14">
                  <c:v>18650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6156</c:v>
                </c:pt>
                <c:pt idx="5">
                  <c:v>6942</c:v>
                </c:pt>
                <c:pt idx="8">
                  <c:v>7197</c:v>
                </c:pt>
                <c:pt idx="11">
                  <c:v>6341</c:v>
                </c:pt>
                <c:pt idx="14">
                  <c:v>7066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3573</c:v>
                </c:pt>
                <c:pt idx="3">
                  <c:v>2189</c:v>
                </c:pt>
                <c:pt idx="6">
                  <c:v>1603</c:v>
                </c:pt>
                <c:pt idx="9">
                  <c:v>443</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6539</c:v>
                </c:pt>
                <c:pt idx="3">
                  <c:v>5970</c:v>
                </c:pt>
                <c:pt idx="6">
                  <c:v>5455</c:v>
                </c:pt>
                <c:pt idx="9">
                  <c:v>5078</c:v>
                </c:pt>
                <c:pt idx="12">
                  <c:v>4837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115</c:v>
                </c:pt>
                <c:pt idx="3">
                  <c:v>166</c:v>
                </c:pt>
                <c:pt idx="6">
                  <c:v>257</c:v>
                </c:pt>
                <c:pt idx="9">
                  <c:v>431</c:v>
                </c:pt>
                <c:pt idx="12">
                  <c:v>647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27931</c:v>
                </c:pt>
                <c:pt idx="3">
                  <c:v>27474</c:v>
                </c:pt>
                <c:pt idx="6">
                  <c:v>26984</c:v>
                </c:pt>
                <c:pt idx="9">
                  <c:v>27263</c:v>
                </c:pt>
                <c:pt idx="12">
                  <c:v>26819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3993</c:v>
                </c:pt>
                <c:pt idx="3">
                  <c:v>3580</c:v>
                </c:pt>
                <c:pt idx="6">
                  <c:v>4374</c:v>
                </c:pt>
                <c:pt idx="9">
                  <c:v>900</c:v>
                </c:pt>
                <c:pt idx="12">
                  <c:v>836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42026</c:v>
                </c:pt>
                <c:pt idx="3">
                  <c:v>42165</c:v>
                </c:pt>
                <c:pt idx="6">
                  <c:v>42505</c:v>
                </c:pt>
                <c:pt idx="9">
                  <c:v>46879</c:v>
                </c:pt>
                <c:pt idx="12">
                  <c:v>47637</c:v>
                </c:pt>
              </c:numCache>
            </c:numRef>
          </c:val>
        </c:ser>
        <c:dLbls>
          <c:showLegendKey val="0"/>
          <c:showVal val="0"/>
          <c:showCatName val="0"/>
          <c:showSerName val="0"/>
          <c:showPercent val="0"/>
          <c:showBubbleSize val="0"/>
        </c:dLbls>
        <c:gapWidth val="100"/>
        <c:overlap val="100"/>
        <c:axId val="88243584"/>
        <c:axId val="88245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17247</c:v>
                </c:pt>
                <c:pt idx="2">
                  <c:v>#N/A</c:v>
                </c:pt>
                <c:pt idx="3">
                  <c:v>#N/A</c:v>
                </c:pt>
                <c:pt idx="4">
                  <c:v>12650</c:v>
                </c:pt>
                <c:pt idx="5">
                  <c:v>#N/A</c:v>
                </c:pt>
                <c:pt idx="6">
                  <c:v>#N/A</c:v>
                </c:pt>
                <c:pt idx="7">
                  <c:v>10838</c:v>
                </c:pt>
                <c:pt idx="8">
                  <c:v>#N/A</c:v>
                </c:pt>
                <c:pt idx="9">
                  <c:v>#N/A</c:v>
                </c:pt>
                <c:pt idx="10">
                  <c:v>10796</c:v>
                </c:pt>
                <c:pt idx="11">
                  <c:v>#N/A</c:v>
                </c:pt>
                <c:pt idx="12">
                  <c:v>#N/A</c:v>
                </c:pt>
                <c:pt idx="13">
                  <c:v>9943</c:v>
                </c:pt>
                <c:pt idx="14">
                  <c:v>#N/A</c:v>
                </c:pt>
              </c:numCache>
            </c:numRef>
          </c:val>
          <c:smooth val="0"/>
        </c:ser>
        <c:dLbls>
          <c:showLegendKey val="0"/>
          <c:showVal val="0"/>
          <c:showCatName val="0"/>
          <c:showSerName val="0"/>
          <c:showPercent val="0"/>
          <c:showBubbleSize val="0"/>
        </c:dLbls>
        <c:marker val="1"/>
        <c:smooth val="0"/>
        <c:axId val="88243584"/>
        <c:axId val="88245760"/>
      </c:lineChart>
      <c:catAx>
        <c:axId val="8824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245760"/>
        <c:crosses val="autoZero"/>
        <c:auto val="1"/>
        <c:lblAlgn val="ctr"/>
        <c:lblOffset val="100"/>
        <c:tickLblSkip val="1"/>
        <c:tickMarkSkip val="1"/>
        <c:noMultiLvlLbl val="0"/>
      </c:catAx>
      <c:valAx>
        <c:axId val="88245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24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大阪府門真市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127,638
124,917
12.28
52,680,587
52,037,603
265,901
26,928,919
47,636,817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42.1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・市税収入については、昨年度より６百万円増と、わずかに増加したものの、障がい者自立支援給付費の増加などにより、０．６８と類似団体平均を下回り、前年度より０．１ポイント悪化した。</a:t>
          </a:r>
          <a:endParaRPr kumimoji="1" lang="en-US" altLang="ja-JP" sz="1300">
            <a:latin typeface="ＭＳ Ｐゴシック"/>
          </a:endParaRPr>
        </a:p>
        <a:p>
          <a:r>
            <a:rPr kumimoji="1" lang="ja-JP" altLang="en-US" sz="1300">
              <a:latin typeface="ＭＳ Ｐゴシック"/>
            </a:rPr>
            <a:t>　引き続き、門真市財政健全化計画・中期財政見通し及び事務事業評価結果等に基づき、事業の統廃合をはじめとした経常的な経費の削減を行うとともに、将来の公共施設の在り方等を含めた行財政改革を実施する。</a:t>
          </a:r>
          <a:endParaRPr kumimoji="1" lang="en-US" altLang="ja-JP" sz="1300">
            <a:latin typeface="ＭＳ Ｐゴシック"/>
          </a:endParaRPr>
        </a:p>
        <a:p>
          <a:r>
            <a:rPr kumimoji="1" lang="ja-JP" altLang="en-US" sz="1300">
              <a:latin typeface="ＭＳ Ｐゴシック"/>
            </a:rPr>
            <a:t>　また、市税徴収率の更なる向上等、歳入確保についても継続して取り組む。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163285</xdr:rowOff>
    </xdr:to>
    <xdr:cxnSp macro="">
      <xdr:nvCxnSpPr>
        <xdr:cNvPr id="70" name="直線コネクタ 69"/>
        <xdr:cNvCxnSpPr/>
      </xdr:nvCxnSpPr>
      <xdr:spPr>
        <a:xfrm>
          <a:off x="4114800" y="73469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146050</xdr:rowOff>
    </xdr:to>
    <xdr:cxnSp macro="">
      <xdr:nvCxnSpPr>
        <xdr:cNvPr id="73" name="直線コネクタ 72"/>
        <xdr:cNvCxnSpPr/>
      </xdr:nvCxnSpPr>
      <xdr:spPr>
        <a:xfrm>
          <a:off x="3225800" y="729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94343</xdr:rowOff>
    </xdr:to>
    <xdr:cxnSp macro="">
      <xdr:nvCxnSpPr>
        <xdr:cNvPr id="76" name="直線コネクタ 75"/>
        <xdr:cNvCxnSpPr/>
      </xdr:nvCxnSpPr>
      <xdr:spPr>
        <a:xfrm>
          <a:off x="2336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59872</xdr:rowOff>
    </xdr:to>
    <xdr:cxnSp macro="">
      <xdr:nvCxnSpPr>
        <xdr:cNvPr id="79" name="直線コネクタ 78"/>
        <xdr:cNvCxnSpPr/>
      </xdr:nvCxnSpPr>
      <xdr:spPr>
        <a:xfrm>
          <a:off x="1447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24493</xdr:rowOff>
    </xdr:from>
    <xdr:to>
      <xdr:col>3</xdr:col>
      <xdr:colOff>330200</xdr:colOff>
      <xdr:row>40</xdr:row>
      <xdr:rowOff>126093</xdr:rowOff>
    </xdr:to>
    <xdr:sp macro="" textlink="">
      <xdr:nvSpPr>
        <xdr:cNvPr id="80" name="フローチャート : 判断 79"/>
        <xdr:cNvSpPr/>
      </xdr:nvSpPr>
      <xdr:spPr>
        <a:xfrm>
          <a:off x="2286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136270</xdr:rowOff>
    </xdr:from>
    <xdr:ext cx="762000" cy="259045"/>
    <xdr:sp macro="" textlink="">
      <xdr:nvSpPr>
        <xdr:cNvPr id="81" name="テキスト ボックス 80"/>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109765</xdr:rowOff>
    </xdr:from>
    <xdr:to>
      <xdr:col>2</xdr:col>
      <xdr:colOff>127000</xdr:colOff>
      <xdr:row>40</xdr:row>
      <xdr:rowOff>39915</xdr:rowOff>
    </xdr:to>
    <xdr:sp macro="" textlink="">
      <xdr:nvSpPr>
        <xdr:cNvPr id="82" name="フローチャート : 判断 81"/>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50092</xdr:rowOff>
    </xdr:from>
    <xdr:ext cx="762000" cy="259045"/>
    <xdr:sp macro="" textlink="">
      <xdr:nvSpPr>
        <xdr:cNvPr id="83" name="テキスト ボックス 82"/>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9" name="円/楕円 88"/>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84562</xdr:rowOff>
    </xdr:from>
    <xdr:ext cx="762000" cy="259045"/>
    <xdr:sp macro="" textlink="">
      <xdr:nvSpPr>
        <xdr:cNvPr id="90"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91" name="円/楕円 90"/>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2" name="テキスト ボックス 9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3" name="円/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94" name="テキスト ボックス 93"/>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5" name="円/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96" name="テキスト ボックス 95"/>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7" name="円/楕円 96"/>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8" name="テキスト ボックス 97"/>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ものについては、前年度より０．５ポイント悪化したものの、人件費に係るものについては前年度より１．６ポイント改善、扶助費に係るものについては、０．５ポイント改善、補助費等に係るものについては前年度より０．７ポイント改善したことなどにより、経常収支比率は９７．６％となり対前年度より２．１ポイントの改善となった。</a:t>
          </a:r>
          <a:endParaRPr kumimoji="1" lang="en-US" altLang="ja-JP" sz="1300">
            <a:latin typeface="ＭＳ Ｐゴシック"/>
          </a:endParaRPr>
        </a:p>
        <a:p>
          <a:r>
            <a:rPr kumimoji="1" lang="ja-JP" altLang="en-US" sz="1300">
              <a:latin typeface="ＭＳ Ｐゴシック"/>
            </a:rPr>
            <a:t>　しかしながら、類似団体及び大阪府平均よりも低水準の状況であるため、比率の改善を図るよう、引き続き事務事業の見直し等による経常経費の削減に努める。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109220</xdr:rowOff>
    </xdr:from>
    <xdr:to>
      <xdr:col>7</xdr:col>
      <xdr:colOff>152400</xdr:colOff>
      <xdr:row>66</xdr:row>
      <xdr:rowOff>64453</xdr:rowOff>
    </xdr:to>
    <xdr:cxnSp macro="">
      <xdr:nvCxnSpPr>
        <xdr:cNvPr id="129" name="直線コネクタ 128"/>
        <xdr:cNvCxnSpPr/>
      </xdr:nvCxnSpPr>
      <xdr:spPr>
        <a:xfrm flipV="1">
          <a:off x="4114800" y="11253470"/>
          <a:ext cx="8382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100665</xdr:rowOff>
    </xdr:from>
    <xdr:ext cx="762000" cy="259045"/>
    <xdr:sp macro="" textlink="">
      <xdr:nvSpPr>
        <xdr:cNvPr id="130" name="財政構造の弾力性平均値テキスト"/>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4128</xdr:rowOff>
    </xdr:from>
    <xdr:to>
      <xdr:col>6</xdr:col>
      <xdr:colOff>0</xdr:colOff>
      <xdr:row>66</xdr:row>
      <xdr:rowOff>64453</xdr:rowOff>
    </xdr:to>
    <xdr:cxnSp macro="">
      <xdr:nvCxnSpPr>
        <xdr:cNvPr id="132" name="直線コネクタ 131"/>
        <xdr:cNvCxnSpPr/>
      </xdr:nvCxnSpPr>
      <xdr:spPr>
        <a:xfrm>
          <a:off x="3225800" y="1131982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79057</xdr:rowOff>
    </xdr:from>
    <xdr:to>
      <xdr:col>4</xdr:col>
      <xdr:colOff>482600</xdr:colOff>
      <xdr:row>66</xdr:row>
      <xdr:rowOff>4128</xdr:rowOff>
    </xdr:to>
    <xdr:cxnSp macro="">
      <xdr:nvCxnSpPr>
        <xdr:cNvPr id="135" name="直線コネクタ 134"/>
        <xdr:cNvCxnSpPr/>
      </xdr:nvCxnSpPr>
      <xdr:spPr>
        <a:xfrm>
          <a:off x="2336800" y="11223307"/>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37" name="テキスト ボックス 136"/>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79057</xdr:rowOff>
    </xdr:from>
    <xdr:to>
      <xdr:col>3</xdr:col>
      <xdr:colOff>279400</xdr:colOff>
      <xdr:row>66</xdr:row>
      <xdr:rowOff>167005</xdr:rowOff>
    </xdr:to>
    <xdr:cxnSp macro="">
      <xdr:nvCxnSpPr>
        <xdr:cNvPr id="138" name="直線コネクタ 137"/>
        <xdr:cNvCxnSpPr/>
      </xdr:nvCxnSpPr>
      <xdr:spPr>
        <a:xfrm flipV="1">
          <a:off x="1447800" y="11223307"/>
          <a:ext cx="889000" cy="2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23813</xdr:rowOff>
    </xdr:from>
    <xdr:to>
      <xdr:col>3</xdr:col>
      <xdr:colOff>330200</xdr:colOff>
      <xdr:row>62</xdr:row>
      <xdr:rowOff>125413</xdr:rowOff>
    </xdr:to>
    <xdr:sp macro="" textlink="">
      <xdr:nvSpPr>
        <xdr:cNvPr id="139" name="フローチャート : 判断 138"/>
        <xdr:cNvSpPr/>
      </xdr:nvSpPr>
      <xdr:spPr>
        <a:xfrm>
          <a:off x="2286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135590</xdr:rowOff>
    </xdr:from>
    <xdr:ext cx="762000" cy="259045"/>
    <xdr:sp macro="" textlink="">
      <xdr:nvSpPr>
        <xdr:cNvPr id="140" name="テキスト ボックス 139"/>
        <xdr:cNvSpPr txBox="1"/>
      </xdr:nvSpPr>
      <xdr:spPr>
        <a:xfrm>
          <a:off x="1955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9207</xdr:rowOff>
    </xdr:from>
    <xdr:to>
      <xdr:col>2</xdr:col>
      <xdr:colOff>127000</xdr:colOff>
      <xdr:row>63</xdr:row>
      <xdr:rowOff>110807</xdr:rowOff>
    </xdr:to>
    <xdr:sp macro="" textlink="">
      <xdr:nvSpPr>
        <xdr:cNvPr id="141" name="フローチャート : 判断 140"/>
        <xdr:cNvSpPr/>
      </xdr:nvSpPr>
      <xdr:spPr>
        <a:xfrm>
          <a:off x="1397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120984</xdr:rowOff>
    </xdr:from>
    <xdr:ext cx="762000" cy="259045"/>
    <xdr:sp macro="" textlink="">
      <xdr:nvSpPr>
        <xdr:cNvPr id="142" name="テキスト ボックス 141"/>
        <xdr:cNvSpPr txBox="1"/>
      </xdr:nvSpPr>
      <xdr:spPr>
        <a:xfrm>
          <a:off x="1066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58420</xdr:rowOff>
    </xdr:from>
    <xdr:to>
      <xdr:col>7</xdr:col>
      <xdr:colOff>203200</xdr:colOff>
      <xdr:row>65</xdr:row>
      <xdr:rowOff>160020</xdr:rowOff>
    </xdr:to>
    <xdr:sp macro="" textlink="">
      <xdr:nvSpPr>
        <xdr:cNvPr id="148" name="円/楕円 147"/>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30497</xdr:rowOff>
    </xdr:from>
    <xdr:ext cx="762000" cy="259045"/>
    <xdr:sp macro="" textlink="">
      <xdr:nvSpPr>
        <xdr:cNvPr id="149"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13653</xdr:rowOff>
    </xdr:from>
    <xdr:to>
      <xdr:col>6</xdr:col>
      <xdr:colOff>50800</xdr:colOff>
      <xdr:row>66</xdr:row>
      <xdr:rowOff>115253</xdr:rowOff>
    </xdr:to>
    <xdr:sp macro="" textlink="">
      <xdr:nvSpPr>
        <xdr:cNvPr id="150" name="円/楕円 149"/>
        <xdr:cNvSpPr/>
      </xdr:nvSpPr>
      <xdr:spPr>
        <a:xfrm>
          <a:off x="4064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100030</xdr:rowOff>
    </xdr:from>
    <xdr:ext cx="736600" cy="259045"/>
    <xdr:sp macro="" textlink="">
      <xdr:nvSpPr>
        <xdr:cNvPr id="151" name="テキスト ボックス 150"/>
        <xdr:cNvSpPr txBox="1"/>
      </xdr:nvSpPr>
      <xdr:spPr>
        <a:xfrm>
          <a:off x="3733800" y="11415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124778</xdr:rowOff>
    </xdr:from>
    <xdr:to>
      <xdr:col>4</xdr:col>
      <xdr:colOff>533400</xdr:colOff>
      <xdr:row>66</xdr:row>
      <xdr:rowOff>54928</xdr:rowOff>
    </xdr:to>
    <xdr:sp macro="" textlink="">
      <xdr:nvSpPr>
        <xdr:cNvPr id="152" name="円/楕円 151"/>
        <xdr:cNvSpPr/>
      </xdr:nvSpPr>
      <xdr:spPr>
        <a:xfrm>
          <a:off x="3175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39705</xdr:rowOff>
    </xdr:from>
    <xdr:ext cx="762000" cy="259045"/>
    <xdr:sp macro="" textlink="">
      <xdr:nvSpPr>
        <xdr:cNvPr id="153" name="テキスト ボックス 152"/>
        <xdr:cNvSpPr txBox="1"/>
      </xdr:nvSpPr>
      <xdr:spPr>
        <a:xfrm>
          <a:off x="2844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28257</xdr:rowOff>
    </xdr:from>
    <xdr:to>
      <xdr:col>3</xdr:col>
      <xdr:colOff>330200</xdr:colOff>
      <xdr:row>65</xdr:row>
      <xdr:rowOff>129857</xdr:rowOff>
    </xdr:to>
    <xdr:sp macro="" textlink="">
      <xdr:nvSpPr>
        <xdr:cNvPr id="154" name="円/楕円 153"/>
        <xdr:cNvSpPr/>
      </xdr:nvSpPr>
      <xdr:spPr>
        <a:xfrm>
          <a:off x="2286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114634</xdr:rowOff>
    </xdr:from>
    <xdr:ext cx="762000" cy="259045"/>
    <xdr:sp macro="" textlink="">
      <xdr:nvSpPr>
        <xdr:cNvPr id="155" name="テキスト ボックス 154"/>
        <xdr:cNvSpPr txBox="1"/>
      </xdr:nvSpPr>
      <xdr:spPr>
        <a:xfrm>
          <a:off x="1955800" y="1125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116205</xdr:rowOff>
    </xdr:from>
    <xdr:to>
      <xdr:col>2</xdr:col>
      <xdr:colOff>127000</xdr:colOff>
      <xdr:row>67</xdr:row>
      <xdr:rowOff>46355</xdr:rowOff>
    </xdr:to>
    <xdr:sp macro="" textlink="">
      <xdr:nvSpPr>
        <xdr:cNvPr id="156" name="円/楕円 155"/>
        <xdr:cNvSpPr/>
      </xdr:nvSpPr>
      <xdr:spPr>
        <a:xfrm>
          <a:off x="1397000" y="114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31132</xdr:rowOff>
    </xdr:from>
    <xdr:ext cx="762000" cy="259045"/>
    <xdr:sp macro="" textlink="">
      <xdr:nvSpPr>
        <xdr:cNvPr id="157" name="テキスト ボックス 156"/>
        <xdr:cNvSpPr txBox="1"/>
      </xdr:nvSpPr>
      <xdr:spPr>
        <a:xfrm>
          <a:off x="1066800" y="1151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・物件費総額は、</a:t>
          </a:r>
          <a:r>
            <a:rPr kumimoji="1" lang="ja-JP" altLang="ja-JP" sz="1300">
              <a:solidFill>
                <a:sysClr val="windowText" lastClr="000000"/>
              </a:solidFill>
              <a:effectLst/>
              <a:latin typeface="+mn-lt"/>
              <a:ea typeface="+mn-ea"/>
              <a:cs typeface="+mn-cs"/>
            </a:rPr>
            <a:t>小中学校給食棟の改修及びこども発達支援センター開設に伴う備品購入など</a:t>
          </a:r>
          <a:r>
            <a:rPr kumimoji="1" lang="ja-JP" altLang="en-US" sz="1300">
              <a:solidFill>
                <a:sysClr val="windowText" lastClr="000000"/>
              </a:solidFill>
              <a:effectLst/>
              <a:latin typeface="+mn-lt"/>
              <a:ea typeface="+mn-ea"/>
              <a:cs typeface="+mn-cs"/>
            </a:rPr>
            <a:t>で</a:t>
          </a:r>
          <a:r>
            <a:rPr kumimoji="1" lang="ja-JP" altLang="ja-JP" sz="1300">
              <a:solidFill>
                <a:sysClr val="windowText" lastClr="000000"/>
              </a:solidFill>
              <a:effectLst/>
              <a:latin typeface="+mn-lt"/>
              <a:ea typeface="+mn-ea"/>
              <a:cs typeface="+mn-cs"/>
            </a:rPr>
            <a:t>増加したものの、</a:t>
          </a:r>
          <a:r>
            <a:rPr kumimoji="1" lang="ja-JP" altLang="en-US" sz="1300">
              <a:solidFill>
                <a:sysClr val="windowText" lastClr="000000"/>
              </a:solidFill>
              <a:effectLst/>
              <a:latin typeface="+mn-lt"/>
              <a:ea typeface="+mn-ea"/>
              <a:cs typeface="+mn-cs"/>
            </a:rPr>
            <a:t>人件費総額の減少により、</a:t>
          </a:r>
          <a:r>
            <a:rPr kumimoji="1" lang="ja-JP" altLang="ja-JP" sz="1300">
              <a:solidFill>
                <a:sysClr val="windowText" lastClr="000000"/>
              </a:solidFill>
              <a:effectLst/>
              <a:latin typeface="+mn-lt"/>
              <a:ea typeface="+mn-ea"/>
              <a:cs typeface="+mn-cs"/>
            </a:rPr>
            <a:t>前年度同様、類似団体及び大阪府平均を</a:t>
          </a:r>
          <a:r>
            <a:rPr kumimoji="1" lang="ja-JP" altLang="en-US" sz="1300">
              <a:solidFill>
                <a:sysClr val="windowText" lastClr="000000"/>
              </a:solidFill>
              <a:effectLst/>
              <a:latin typeface="+mn-lt"/>
              <a:ea typeface="+mn-ea"/>
              <a:cs typeface="+mn-cs"/>
            </a:rPr>
            <a:t>引き続き</a:t>
          </a:r>
          <a:r>
            <a:rPr kumimoji="1" lang="ja-JP" altLang="ja-JP" sz="1300">
              <a:solidFill>
                <a:sysClr val="windowText" lastClr="000000"/>
              </a:solidFill>
              <a:effectLst/>
              <a:latin typeface="+mn-lt"/>
              <a:ea typeface="+mn-ea"/>
              <a:cs typeface="+mn-cs"/>
            </a:rPr>
            <a:t>下回っている。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a:t>
          </a:r>
          <a:r>
            <a:rPr kumimoji="1" lang="ja-JP" altLang="ja-JP" sz="1300">
              <a:solidFill>
                <a:sysClr val="windowText" lastClr="000000"/>
              </a:solidFill>
              <a:effectLst/>
              <a:latin typeface="+mn-lt"/>
              <a:ea typeface="+mn-ea"/>
              <a:cs typeface="+mn-cs"/>
            </a:rPr>
            <a:t>人件費のうち正規職員に係るものについては、退職者の補充の抑制等、門真市定員適正化計画に基づく職員数の適正化を進めていることが主な要因として挙げられる</a:t>
          </a:r>
          <a:r>
            <a:rPr kumimoji="1" lang="ja-JP" altLang="en-US" sz="1300">
              <a:solidFill>
                <a:sysClr val="windowText" lastClr="000000"/>
              </a:solidFill>
              <a:effectLst/>
              <a:latin typeface="+mn-lt"/>
              <a:ea typeface="+mn-ea"/>
              <a:cs typeface="+mn-cs"/>
            </a:rPr>
            <a:t>。</a:t>
          </a:r>
          <a:endParaRPr kumimoji="1" lang="en-US" altLang="ja-JP"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9201</xdr:rowOff>
    </xdr:from>
    <xdr:to>
      <xdr:col>7</xdr:col>
      <xdr:colOff>152400</xdr:colOff>
      <xdr:row>83</xdr:row>
      <xdr:rowOff>27505</xdr:rowOff>
    </xdr:to>
    <xdr:cxnSp macro="">
      <xdr:nvCxnSpPr>
        <xdr:cNvPr id="194" name="直線コネクタ 193"/>
        <xdr:cNvCxnSpPr/>
      </xdr:nvCxnSpPr>
      <xdr:spPr>
        <a:xfrm flipV="1">
          <a:off x="4114800" y="14239551"/>
          <a:ext cx="838200" cy="1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27505</xdr:rowOff>
    </xdr:from>
    <xdr:to>
      <xdr:col>6</xdr:col>
      <xdr:colOff>0</xdr:colOff>
      <xdr:row>83</xdr:row>
      <xdr:rowOff>164753</xdr:rowOff>
    </xdr:to>
    <xdr:cxnSp macro="">
      <xdr:nvCxnSpPr>
        <xdr:cNvPr id="197" name="直線コネクタ 196"/>
        <xdr:cNvCxnSpPr/>
      </xdr:nvCxnSpPr>
      <xdr:spPr>
        <a:xfrm flipV="1">
          <a:off x="3225800" y="14257855"/>
          <a:ext cx="889000" cy="13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5048</xdr:rowOff>
    </xdr:from>
    <xdr:to>
      <xdr:col>4</xdr:col>
      <xdr:colOff>482600</xdr:colOff>
      <xdr:row>83</xdr:row>
      <xdr:rowOff>164753</xdr:rowOff>
    </xdr:to>
    <xdr:cxnSp macro="">
      <xdr:nvCxnSpPr>
        <xdr:cNvPr id="200" name="直線コネクタ 199"/>
        <xdr:cNvCxnSpPr/>
      </xdr:nvCxnSpPr>
      <xdr:spPr>
        <a:xfrm>
          <a:off x="2336800" y="14235398"/>
          <a:ext cx="889000" cy="15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5048</xdr:rowOff>
    </xdr:from>
    <xdr:to>
      <xdr:col>3</xdr:col>
      <xdr:colOff>279400</xdr:colOff>
      <xdr:row>83</xdr:row>
      <xdr:rowOff>27282</xdr:rowOff>
    </xdr:to>
    <xdr:cxnSp macro="">
      <xdr:nvCxnSpPr>
        <xdr:cNvPr id="203" name="直線コネクタ 202"/>
        <xdr:cNvCxnSpPr/>
      </xdr:nvCxnSpPr>
      <xdr:spPr>
        <a:xfrm flipV="1">
          <a:off x="1447800" y="14235398"/>
          <a:ext cx="889000" cy="2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47107</xdr:rowOff>
    </xdr:from>
    <xdr:to>
      <xdr:col>3</xdr:col>
      <xdr:colOff>330200</xdr:colOff>
      <xdr:row>84</xdr:row>
      <xdr:rowOff>148707</xdr:rowOff>
    </xdr:to>
    <xdr:sp macro="" textlink="">
      <xdr:nvSpPr>
        <xdr:cNvPr id="204" name="フローチャート : 判断 203"/>
        <xdr:cNvSpPr/>
      </xdr:nvSpPr>
      <xdr:spPr>
        <a:xfrm>
          <a:off x="2286000" y="144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133484</xdr:rowOff>
    </xdr:from>
    <xdr:ext cx="762000" cy="259045"/>
    <xdr:sp macro="" textlink="">
      <xdr:nvSpPr>
        <xdr:cNvPr id="205" name="テキスト ボックス 204"/>
        <xdr:cNvSpPr txBox="1"/>
      </xdr:nvSpPr>
      <xdr:spPr>
        <a:xfrm>
          <a:off x="1955800" y="1453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103,891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65635</xdr:rowOff>
    </xdr:from>
    <xdr:to>
      <xdr:col>2</xdr:col>
      <xdr:colOff>127000</xdr:colOff>
      <xdr:row>84</xdr:row>
      <xdr:rowOff>167235</xdr:rowOff>
    </xdr:to>
    <xdr:sp macro="" textlink="">
      <xdr:nvSpPr>
        <xdr:cNvPr id="206" name="フローチャート : 判断 205"/>
        <xdr:cNvSpPr/>
      </xdr:nvSpPr>
      <xdr:spPr>
        <a:xfrm>
          <a:off x="1397000" y="1446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152012</xdr:rowOff>
    </xdr:from>
    <xdr:ext cx="762000" cy="259045"/>
    <xdr:sp macro="" textlink="">
      <xdr:nvSpPr>
        <xdr:cNvPr id="207" name="テキスト ボックス 206"/>
        <xdr:cNvSpPr txBox="1"/>
      </xdr:nvSpPr>
      <xdr:spPr>
        <a:xfrm>
          <a:off x="1066800" y="1455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129851</xdr:rowOff>
    </xdr:from>
    <xdr:to>
      <xdr:col>7</xdr:col>
      <xdr:colOff>203200</xdr:colOff>
      <xdr:row>83</xdr:row>
      <xdr:rowOff>60001</xdr:rowOff>
    </xdr:to>
    <xdr:sp macro="" textlink="">
      <xdr:nvSpPr>
        <xdr:cNvPr id="213" name="円/楕円 212"/>
        <xdr:cNvSpPr/>
      </xdr:nvSpPr>
      <xdr:spPr>
        <a:xfrm>
          <a:off x="4902200" y="1418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146378</xdr:rowOff>
    </xdr:from>
    <xdr:ext cx="762000" cy="259045"/>
    <xdr:sp macro="" textlink="">
      <xdr:nvSpPr>
        <xdr:cNvPr id="214" name="人件費・物件費等の状況該当値テキスト"/>
        <xdr:cNvSpPr txBox="1"/>
      </xdr:nvSpPr>
      <xdr:spPr>
        <a:xfrm>
          <a:off x="5041900" y="1403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88,797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148155</xdr:rowOff>
    </xdr:from>
    <xdr:to>
      <xdr:col>6</xdr:col>
      <xdr:colOff>50800</xdr:colOff>
      <xdr:row>83</xdr:row>
      <xdr:rowOff>78305</xdr:rowOff>
    </xdr:to>
    <xdr:sp macro="" textlink="">
      <xdr:nvSpPr>
        <xdr:cNvPr id="215" name="円/楕円 214"/>
        <xdr:cNvSpPr/>
      </xdr:nvSpPr>
      <xdr:spPr>
        <a:xfrm>
          <a:off x="4064000" y="1420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88482</xdr:rowOff>
    </xdr:from>
    <xdr:ext cx="736600" cy="259045"/>
    <xdr:sp macro="" textlink="">
      <xdr:nvSpPr>
        <xdr:cNvPr id="216" name="テキスト ボックス 215"/>
        <xdr:cNvSpPr txBox="1"/>
      </xdr:nvSpPr>
      <xdr:spPr>
        <a:xfrm>
          <a:off x="3733800" y="1397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89,859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113953</xdr:rowOff>
    </xdr:from>
    <xdr:to>
      <xdr:col>4</xdr:col>
      <xdr:colOff>533400</xdr:colOff>
      <xdr:row>84</xdr:row>
      <xdr:rowOff>44103</xdr:rowOff>
    </xdr:to>
    <xdr:sp macro="" textlink="">
      <xdr:nvSpPr>
        <xdr:cNvPr id="217" name="円/楕円 216"/>
        <xdr:cNvSpPr/>
      </xdr:nvSpPr>
      <xdr:spPr>
        <a:xfrm>
          <a:off x="3175000" y="143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54280</xdr:rowOff>
    </xdr:from>
    <xdr:ext cx="762000" cy="259045"/>
    <xdr:sp macro="" textlink="">
      <xdr:nvSpPr>
        <xdr:cNvPr id="218" name="テキスト ボックス 217"/>
        <xdr:cNvSpPr txBox="1"/>
      </xdr:nvSpPr>
      <xdr:spPr>
        <a:xfrm>
          <a:off x="2844800" y="1411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97,822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125698</xdr:rowOff>
    </xdr:from>
    <xdr:to>
      <xdr:col>3</xdr:col>
      <xdr:colOff>330200</xdr:colOff>
      <xdr:row>83</xdr:row>
      <xdr:rowOff>55848</xdr:rowOff>
    </xdr:to>
    <xdr:sp macro="" textlink="">
      <xdr:nvSpPr>
        <xdr:cNvPr id="219" name="円/楕円 218"/>
        <xdr:cNvSpPr/>
      </xdr:nvSpPr>
      <xdr:spPr>
        <a:xfrm>
          <a:off x="2286000" y="141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66025</xdr:rowOff>
    </xdr:from>
    <xdr:ext cx="762000" cy="259045"/>
    <xdr:sp macro="" textlink="">
      <xdr:nvSpPr>
        <xdr:cNvPr id="220" name="テキスト ボックス 219"/>
        <xdr:cNvSpPr txBox="1"/>
      </xdr:nvSpPr>
      <xdr:spPr>
        <a:xfrm>
          <a:off x="1955800" y="1395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88,556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147932</xdr:rowOff>
    </xdr:from>
    <xdr:to>
      <xdr:col>2</xdr:col>
      <xdr:colOff>127000</xdr:colOff>
      <xdr:row>83</xdr:row>
      <xdr:rowOff>78082</xdr:rowOff>
    </xdr:to>
    <xdr:sp macro="" textlink="">
      <xdr:nvSpPr>
        <xdr:cNvPr id="221" name="円/楕円 220"/>
        <xdr:cNvSpPr/>
      </xdr:nvSpPr>
      <xdr:spPr>
        <a:xfrm>
          <a:off x="1397000" y="1420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88259</xdr:rowOff>
    </xdr:from>
    <xdr:ext cx="762000" cy="259045"/>
    <xdr:sp macro="" textlink="">
      <xdr:nvSpPr>
        <xdr:cNvPr id="222" name="テキスト ボックス 221"/>
        <xdr:cNvSpPr txBox="1"/>
      </xdr:nvSpPr>
      <xdr:spPr>
        <a:xfrm>
          <a:off x="1066800" y="1397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・平成２５年７月より、国家公務員の給与減額に準じた給与削減を実施したことにより前年度と比較して８．３ポイント減少した。</a:t>
          </a:r>
          <a:endParaRPr kumimoji="1" lang="en-US" altLang="ja-JP" sz="1300">
            <a:latin typeface="ＭＳ Ｐゴシック"/>
          </a:endParaRPr>
        </a:p>
        <a:p>
          <a:r>
            <a:rPr kumimoji="1" lang="ja-JP" altLang="en-US" sz="1300">
              <a:latin typeface="ＭＳ Ｐゴシック"/>
            </a:rPr>
            <a:t>　今後も、国家公務員の給与改定やそれに対応する各地方公共団体の動向に注視しながら給与体系の在り方について検討し、人件費の適正化に努める。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135164</xdr:rowOff>
    </xdr:from>
    <xdr:to>
      <xdr:col>24</xdr:col>
      <xdr:colOff>558800</xdr:colOff>
      <xdr:row>89</xdr:row>
      <xdr:rowOff>21589</xdr:rowOff>
    </xdr:to>
    <xdr:cxnSp macro="">
      <xdr:nvCxnSpPr>
        <xdr:cNvPr id="258" name="直線コネクタ 257"/>
        <xdr:cNvCxnSpPr/>
      </xdr:nvCxnSpPr>
      <xdr:spPr>
        <a:xfrm flipV="1">
          <a:off x="16179800" y="14708414"/>
          <a:ext cx="838200" cy="57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9"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21589</xdr:rowOff>
    </xdr:from>
    <xdr:to>
      <xdr:col>23</xdr:col>
      <xdr:colOff>406400</xdr:colOff>
      <xdr:row>89</xdr:row>
      <xdr:rowOff>28484</xdr:rowOff>
    </xdr:to>
    <xdr:cxnSp macro="">
      <xdr:nvCxnSpPr>
        <xdr:cNvPr id="261" name="直線コネクタ 260"/>
        <xdr:cNvCxnSpPr/>
      </xdr:nvCxnSpPr>
      <xdr:spPr>
        <a:xfrm flipV="1">
          <a:off x="15290800" y="15280639"/>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68778</xdr:rowOff>
    </xdr:from>
    <xdr:ext cx="736600" cy="259045"/>
    <xdr:sp macro="" textlink="">
      <xdr:nvSpPr>
        <xdr:cNvPr id="263" name="テキスト ボックス 262"/>
        <xdr:cNvSpPr txBox="1"/>
      </xdr:nvSpPr>
      <xdr:spPr>
        <a:xfrm>
          <a:off x="15798800" y="14984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89</xdr:row>
      <xdr:rowOff>28484</xdr:rowOff>
    </xdr:to>
    <xdr:cxnSp macro="">
      <xdr:nvCxnSpPr>
        <xdr:cNvPr id="264" name="直線コネクタ 263"/>
        <xdr:cNvCxnSpPr/>
      </xdr:nvCxnSpPr>
      <xdr:spPr>
        <a:xfrm>
          <a:off x="14401800" y="14701520"/>
          <a:ext cx="889000" cy="5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89461</xdr:rowOff>
    </xdr:from>
    <xdr:ext cx="762000" cy="259045"/>
    <xdr:sp macro="" textlink="">
      <xdr:nvSpPr>
        <xdr:cNvPr id="266" name="テキスト ボックス 265"/>
        <xdr:cNvSpPr txBox="1"/>
      </xdr:nvSpPr>
      <xdr:spPr>
        <a:xfrm>
          <a:off x="14909800" y="1500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126456</xdr:rowOff>
    </xdr:from>
    <xdr:to>
      <xdr:col>21</xdr:col>
      <xdr:colOff>0</xdr:colOff>
      <xdr:row>85</xdr:row>
      <xdr:rowOff>128270</xdr:rowOff>
    </xdr:to>
    <xdr:cxnSp macro="">
      <xdr:nvCxnSpPr>
        <xdr:cNvPr id="267" name="直線コネクタ 266"/>
        <xdr:cNvCxnSpPr/>
      </xdr:nvCxnSpPr>
      <xdr:spPr>
        <a:xfrm>
          <a:off x="13512800" y="14356806"/>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132624</xdr:rowOff>
    </xdr:from>
    <xdr:to>
      <xdr:col>21</xdr:col>
      <xdr:colOff>50800</xdr:colOff>
      <xdr:row>86</xdr:row>
      <xdr:rowOff>62774</xdr:rowOff>
    </xdr:to>
    <xdr:sp macro="" textlink="">
      <xdr:nvSpPr>
        <xdr:cNvPr id="268" name="フローチャート : 判断 267"/>
        <xdr:cNvSpPr/>
      </xdr:nvSpPr>
      <xdr:spPr>
        <a:xfrm>
          <a:off x="143510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47551</xdr:rowOff>
    </xdr:from>
    <xdr:ext cx="762000" cy="259045"/>
    <xdr:sp macro="" textlink="">
      <xdr:nvSpPr>
        <xdr:cNvPr id="269" name="テキスト ボックス 268"/>
        <xdr:cNvSpPr txBox="1"/>
      </xdr:nvSpPr>
      <xdr:spPr>
        <a:xfrm>
          <a:off x="14020800" y="1479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63681</xdr:rowOff>
    </xdr:from>
    <xdr:to>
      <xdr:col>19</xdr:col>
      <xdr:colOff>533400</xdr:colOff>
      <xdr:row>85</xdr:row>
      <xdr:rowOff>165281</xdr:rowOff>
    </xdr:to>
    <xdr:sp macro="" textlink="">
      <xdr:nvSpPr>
        <xdr:cNvPr id="270" name="フローチャート : 判断 269"/>
        <xdr:cNvSpPr/>
      </xdr:nvSpPr>
      <xdr:spPr>
        <a:xfrm>
          <a:off x="13462000" y="1463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150058</xdr:rowOff>
    </xdr:from>
    <xdr:ext cx="762000" cy="259045"/>
    <xdr:sp macro="" textlink="">
      <xdr:nvSpPr>
        <xdr:cNvPr id="271" name="テキスト ボックス 270"/>
        <xdr:cNvSpPr txBox="1"/>
      </xdr:nvSpPr>
      <xdr:spPr>
        <a:xfrm>
          <a:off x="13131800" y="1472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84364</xdr:rowOff>
    </xdr:from>
    <xdr:to>
      <xdr:col>24</xdr:col>
      <xdr:colOff>609600</xdr:colOff>
      <xdr:row>86</xdr:row>
      <xdr:rowOff>14514</xdr:rowOff>
    </xdr:to>
    <xdr:sp macro="" textlink="">
      <xdr:nvSpPr>
        <xdr:cNvPr id="277" name="円/楕円 276"/>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56441</xdr:rowOff>
    </xdr:from>
    <xdr:ext cx="762000" cy="259045"/>
    <xdr:sp macro="" textlink="">
      <xdr:nvSpPr>
        <xdr:cNvPr id="278"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142239</xdr:rowOff>
    </xdr:from>
    <xdr:to>
      <xdr:col>23</xdr:col>
      <xdr:colOff>457200</xdr:colOff>
      <xdr:row>89</xdr:row>
      <xdr:rowOff>72389</xdr:rowOff>
    </xdr:to>
    <xdr:sp macro="" textlink="">
      <xdr:nvSpPr>
        <xdr:cNvPr id="279" name="円/楕円 278"/>
        <xdr:cNvSpPr/>
      </xdr:nvSpPr>
      <xdr:spPr>
        <a:xfrm>
          <a:off x="16129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80" name="テキスト ボックス 279"/>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149134</xdr:rowOff>
    </xdr:from>
    <xdr:to>
      <xdr:col>22</xdr:col>
      <xdr:colOff>254000</xdr:colOff>
      <xdr:row>89</xdr:row>
      <xdr:rowOff>79284</xdr:rowOff>
    </xdr:to>
    <xdr:sp macro="" textlink="">
      <xdr:nvSpPr>
        <xdr:cNvPr id="281" name="円/楕円 280"/>
        <xdr:cNvSpPr/>
      </xdr:nvSpPr>
      <xdr:spPr>
        <a:xfrm>
          <a:off x="15240000" y="152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82" name="テキスト ボックス 281"/>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83" name="円/楕円 282"/>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17797</xdr:rowOff>
    </xdr:from>
    <xdr:ext cx="762000" cy="259045"/>
    <xdr:sp macro="" textlink="">
      <xdr:nvSpPr>
        <xdr:cNvPr id="284" name="テキスト ボックス 283"/>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75656</xdr:rowOff>
    </xdr:from>
    <xdr:to>
      <xdr:col>19</xdr:col>
      <xdr:colOff>533400</xdr:colOff>
      <xdr:row>84</xdr:row>
      <xdr:rowOff>5806</xdr:rowOff>
    </xdr:to>
    <xdr:sp macro="" textlink="">
      <xdr:nvSpPr>
        <xdr:cNvPr id="285" name="円/楕円 284"/>
        <xdr:cNvSpPr/>
      </xdr:nvSpPr>
      <xdr:spPr>
        <a:xfrm>
          <a:off x="13462000" y="1430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15983</xdr:rowOff>
    </xdr:from>
    <xdr:ext cx="762000" cy="259045"/>
    <xdr:sp macro="" textlink="">
      <xdr:nvSpPr>
        <xdr:cNvPr id="286" name="テキスト ボックス 285"/>
        <xdr:cNvSpPr txBox="1"/>
      </xdr:nvSpPr>
      <xdr:spPr>
        <a:xfrm>
          <a:off x="13131800" y="1407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・行財政改革推進計画や定員適正化計画に基づく業務の委託化等により職員数の削減を行ってきたため、類似団体及び大阪府平均を下回っている。</a:t>
          </a:r>
          <a:endParaRPr kumimoji="1" lang="en-US" altLang="ja-JP" sz="1300">
            <a:latin typeface="ＭＳ Ｐゴシック"/>
          </a:endParaRPr>
        </a:p>
        <a:p>
          <a:r>
            <a:rPr kumimoji="1" lang="ja-JP" altLang="en-US" sz="1300">
              <a:latin typeface="ＭＳ Ｐゴシック"/>
            </a:rPr>
            <a:t>　今後も、引き続き、各種計画に基づいて更なる業務の委託化や公共施設の統廃合等を進め、スリムな行政運営を実施していく。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40096</xdr:rowOff>
    </xdr:from>
    <xdr:to>
      <xdr:col>24</xdr:col>
      <xdr:colOff>558800</xdr:colOff>
      <xdr:row>61</xdr:row>
      <xdr:rowOff>98697</xdr:rowOff>
    </xdr:to>
    <xdr:cxnSp macro="">
      <xdr:nvCxnSpPr>
        <xdr:cNvPr id="323" name="直線コネクタ 322"/>
        <xdr:cNvCxnSpPr/>
      </xdr:nvCxnSpPr>
      <xdr:spPr>
        <a:xfrm>
          <a:off x="16179800" y="10498546"/>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24"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40096</xdr:rowOff>
    </xdr:from>
    <xdr:to>
      <xdr:col>23</xdr:col>
      <xdr:colOff>406400</xdr:colOff>
      <xdr:row>61</xdr:row>
      <xdr:rowOff>115933</xdr:rowOff>
    </xdr:to>
    <xdr:cxnSp macro="">
      <xdr:nvCxnSpPr>
        <xdr:cNvPr id="326" name="直線コネクタ 325"/>
        <xdr:cNvCxnSpPr/>
      </xdr:nvCxnSpPr>
      <xdr:spPr>
        <a:xfrm flipV="1">
          <a:off x="15290800" y="1049854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8" name="テキスト ボックス 327"/>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115933</xdr:rowOff>
    </xdr:from>
    <xdr:to>
      <xdr:col>22</xdr:col>
      <xdr:colOff>203200</xdr:colOff>
      <xdr:row>61</xdr:row>
      <xdr:rowOff>167640</xdr:rowOff>
    </xdr:to>
    <xdr:cxnSp macro="">
      <xdr:nvCxnSpPr>
        <xdr:cNvPr id="329" name="直線コネクタ 328"/>
        <xdr:cNvCxnSpPr/>
      </xdr:nvCxnSpPr>
      <xdr:spPr>
        <a:xfrm flipV="1">
          <a:off x="14401800" y="1057438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31" name="テキスト ボックス 330"/>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167640</xdr:rowOff>
    </xdr:from>
    <xdr:to>
      <xdr:col>21</xdr:col>
      <xdr:colOff>0</xdr:colOff>
      <xdr:row>62</xdr:row>
      <xdr:rowOff>20320</xdr:rowOff>
    </xdr:to>
    <xdr:cxnSp macro="">
      <xdr:nvCxnSpPr>
        <xdr:cNvPr id="332" name="直線コネクタ 331"/>
        <xdr:cNvCxnSpPr/>
      </xdr:nvCxnSpPr>
      <xdr:spPr>
        <a:xfrm flipV="1">
          <a:off x="13512800" y="1062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79828</xdr:rowOff>
    </xdr:from>
    <xdr:to>
      <xdr:col>21</xdr:col>
      <xdr:colOff>50800</xdr:colOff>
      <xdr:row>63</xdr:row>
      <xdr:rowOff>9978</xdr:rowOff>
    </xdr:to>
    <xdr:sp macro="" textlink="">
      <xdr:nvSpPr>
        <xdr:cNvPr id="333" name="フローチャート : 判断 332"/>
        <xdr:cNvSpPr/>
      </xdr:nvSpPr>
      <xdr:spPr>
        <a:xfrm>
          <a:off x="14351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166205</xdr:rowOff>
    </xdr:from>
    <xdr:ext cx="762000" cy="259045"/>
    <xdr:sp macro="" textlink="">
      <xdr:nvSpPr>
        <xdr:cNvPr id="334" name="テキスト ボックス 333"/>
        <xdr:cNvSpPr txBox="1"/>
      </xdr:nvSpPr>
      <xdr:spPr>
        <a:xfrm>
          <a:off x="14020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124641</xdr:rowOff>
    </xdr:from>
    <xdr:to>
      <xdr:col>19</xdr:col>
      <xdr:colOff>533400</xdr:colOff>
      <xdr:row>63</xdr:row>
      <xdr:rowOff>54791</xdr:rowOff>
    </xdr:to>
    <xdr:sp macro="" textlink="">
      <xdr:nvSpPr>
        <xdr:cNvPr id="335" name="フローチャート : 判断 334"/>
        <xdr:cNvSpPr/>
      </xdr:nvSpPr>
      <xdr:spPr>
        <a:xfrm>
          <a:off x="13462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39568</xdr:rowOff>
    </xdr:from>
    <xdr:ext cx="762000" cy="259045"/>
    <xdr:sp macro="" textlink="">
      <xdr:nvSpPr>
        <xdr:cNvPr id="336" name="テキスト ボックス 335"/>
        <xdr:cNvSpPr txBox="1"/>
      </xdr:nvSpPr>
      <xdr:spPr>
        <a:xfrm>
          <a:off x="13131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47897</xdr:rowOff>
    </xdr:from>
    <xdr:to>
      <xdr:col>24</xdr:col>
      <xdr:colOff>609600</xdr:colOff>
      <xdr:row>61</xdr:row>
      <xdr:rowOff>149497</xdr:rowOff>
    </xdr:to>
    <xdr:sp macro="" textlink="">
      <xdr:nvSpPr>
        <xdr:cNvPr id="342" name="円/楕円 341"/>
        <xdr:cNvSpPr/>
      </xdr:nvSpPr>
      <xdr:spPr>
        <a:xfrm>
          <a:off x="169672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64424</xdr:rowOff>
    </xdr:from>
    <xdr:ext cx="762000" cy="259045"/>
    <xdr:sp macro="" textlink="">
      <xdr:nvSpPr>
        <xdr:cNvPr id="343" name="定員管理の状況該当値テキスト"/>
        <xdr:cNvSpPr txBox="1"/>
      </xdr:nvSpPr>
      <xdr:spPr>
        <a:xfrm>
          <a:off x="171069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160746</xdr:rowOff>
    </xdr:from>
    <xdr:to>
      <xdr:col>23</xdr:col>
      <xdr:colOff>457200</xdr:colOff>
      <xdr:row>61</xdr:row>
      <xdr:rowOff>90896</xdr:rowOff>
    </xdr:to>
    <xdr:sp macro="" textlink="">
      <xdr:nvSpPr>
        <xdr:cNvPr id="344" name="円/楕円 343"/>
        <xdr:cNvSpPr/>
      </xdr:nvSpPr>
      <xdr:spPr>
        <a:xfrm>
          <a:off x="16129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101073</xdr:rowOff>
    </xdr:from>
    <xdr:ext cx="736600" cy="259045"/>
    <xdr:sp macro="" textlink="">
      <xdr:nvSpPr>
        <xdr:cNvPr id="345" name="テキスト ボックス 344"/>
        <xdr:cNvSpPr txBox="1"/>
      </xdr:nvSpPr>
      <xdr:spPr>
        <a:xfrm>
          <a:off x="15798800" y="10216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65133</xdr:rowOff>
    </xdr:from>
    <xdr:to>
      <xdr:col>22</xdr:col>
      <xdr:colOff>254000</xdr:colOff>
      <xdr:row>61</xdr:row>
      <xdr:rowOff>166733</xdr:rowOff>
    </xdr:to>
    <xdr:sp macro="" textlink="">
      <xdr:nvSpPr>
        <xdr:cNvPr id="346" name="円/楕円 345"/>
        <xdr:cNvSpPr/>
      </xdr:nvSpPr>
      <xdr:spPr>
        <a:xfrm>
          <a:off x="15240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5460</xdr:rowOff>
    </xdr:from>
    <xdr:ext cx="762000" cy="259045"/>
    <xdr:sp macro="" textlink="">
      <xdr:nvSpPr>
        <xdr:cNvPr id="347" name="テキスト ボックス 346"/>
        <xdr:cNvSpPr txBox="1"/>
      </xdr:nvSpPr>
      <xdr:spPr>
        <a:xfrm>
          <a:off x="14909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116840</xdr:rowOff>
    </xdr:from>
    <xdr:to>
      <xdr:col>21</xdr:col>
      <xdr:colOff>50800</xdr:colOff>
      <xdr:row>62</xdr:row>
      <xdr:rowOff>46990</xdr:rowOff>
    </xdr:to>
    <xdr:sp macro="" textlink="">
      <xdr:nvSpPr>
        <xdr:cNvPr id="348" name="円/楕円 347"/>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57167</xdr:rowOff>
    </xdr:from>
    <xdr:ext cx="762000" cy="259045"/>
    <xdr:sp macro="" textlink="">
      <xdr:nvSpPr>
        <xdr:cNvPr id="349" name="テキスト ボックス 348"/>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140970</xdr:rowOff>
    </xdr:from>
    <xdr:to>
      <xdr:col>19</xdr:col>
      <xdr:colOff>533400</xdr:colOff>
      <xdr:row>62</xdr:row>
      <xdr:rowOff>71120</xdr:rowOff>
    </xdr:to>
    <xdr:sp macro="" textlink="">
      <xdr:nvSpPr>
        <xdr:cNvPr id="350" name="円/楕円 349"/>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81297</xdr:rowOff>
    </xdr:from>
    <xdr:ext cx="762000" cy="259045"/>
    <xdr:sp macro="" textlink="">
      <xdr:nvSpPr>
        <xdr:cNvPr id="351" name="テキスト ボックス 350"/>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a:t>
          </a:r>
          <a:r>
            <a:rPr kumimoji="1" lang="ja-JP" altLang="ja-JP" sz="1300">
              <a:solidFill>
                <a:schemeClr val="dk1"/>
              </a:solidFill>
              <a:effectLst/>
              <a:latin typeface="+mn-lt"/>
              <a:ea typeface="+mn-ea"/>
              <a:cs typeface="+mn-cs"/>
            </a:rPr>
            <a:t>類似団体及び大阪府平均を下回るものの</a:t>
          </a:r>
          <a:r>
            <a:rPr kumimoji="1" lang="ja-JP" altLang="en-US" sz="1300">
              <a:solidFill>
                <a:schemeClr val="dk1"/>
              </a:solidFill>
              <a:effectLst/>
              <a:latin typeface="+mn-lt"/>
              <a:ea typeface="+mn-ea"/>
              <a:cs typeface="+mn-cs"/>
            </a:rPr>
            <a:t>、</a:t>
          </a:r>
          <a:r>
            <a:rPr kumimoji="1" lang="ja-JP" altLang="en-US" sz="1300">
              <a:latin typeface="ＭＳ Ｐゴシック"/>
            </a:rPr>
            <a:t>土地開発公社の解散に伴う第三セクター等改革推進債の元利償還金の償還開始等により、前年度と比較して０．２ポイントの悪化となった。</a:t>
          </a:r>
          <a:endParaRPr kumimoji="1" lang="en-US" altLang="ja-JP" sz="1300">
            <a:latin typeface="ＭＳ Ｐゴシック"/>
          </a:endParaRPr>
        </a:p>
        <a:p>
          <a:r>
            <a:rPr kumimoji="1" lang="ja-JP" altLang="en-US" sz="1300">
              <a:latin typeface="ＭＳ Ｐゴシック"/>
            </a:rPr>
            <a:t>　今後、新体育館建設や、生涯学習等複合施設の建設等、大型公共事業を控えているため、比率の増加を招かないよう、元利償還金の動向を見据えながら計画的な市債の発行に努める。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78994</xdr:rowOff>
    </xdr:from>
    <xdr:to>
      <xdr:col>24</xdr:col>
      <xdr:colOff>558800</xdr:colOff>
      <xdr:row>38</xdr:row>
      <xdr:rowOff>88646</xdr:rowOff>
    </xdr:to>
    <xdr:cxnSp macro="">
      <xdr:nvCxnSpPr>
        <xdr:cNvPr id="383" name="直線コネクタ 382"/>
        <xdr:cNvCxnSpPr/>
      </xdr:nvCxnSpPr>
      <xdr:spPr>
        <a:xfrm>
          <a:off x="16179800" y="659409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48531</xdr:rowOff>
    </xdr:from>
    <xdr:ext cx="762000" cy="259045"/>
    <xdr:sp macro="" textlink="">
      <xdr:nvSpPr>
        <xdr:cNvPr id="384" name="公債費負担の状況平均値テキスト"/>
        <xdr:cNvSpPr txBox="1"/>
      </xdr:nvSpPr>
      <xdr:spPr>
        <a:xfrm>
          <a:off x="17106900" y="656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78994</xdr:rowOff>
    </xdr:from>
    <xdr:to>
      <xdr:col>23</xdr:col>
      <xdr:colOff>406400</xdr:colOff>
      <xdr:row>38</xdr:row>
      <xdr:rowOff>83820</xdr:rowOff>
    </xdr:to>
    <xdr:cxnSp macro="">
      <xdr:nvCxnSpPr>
        <xdr:cNvPr id="386" name="直線コネクタ 385"/>
        <xdr:cNvCxnSpPr/>
      </xdr:nvCxnSpPr>
      <xdr:spPr>
        <a:xfrm flipV="1">
          <a:off x="15290800" y="65940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20337</xdr:rowOff>
    </xdr:from>
    <xdr:ext cx="736600" cy="259045"/>
    <xdr:sp macro="" textlink="">
      <xdr:nvSpPr>
        <xdr:cNvPr id="388" name="テキスト ボックス 387"/>
        <xdr:cNvSpPr txBox="1"/>
      </xdr:nvSpPr>
      <xdr:spPr>
        <a:xfrm>
          <a:off x="15798800" y="670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83820</xdr:rowOff>
    </xdr:from>
    <xdr:to>
      <xdr:col>22</xdr:col>
      <xdr:colOff>203200</xdr:colOff>
      <xdr:row>38</xdr:row>
      <xdr:rowOff>83820</xdr:rowOff>
    </xdr:to>
    <xdr:cxnSp macro="">
      <xdr:nvCxnSpPr>
        <xdr:cNvPr id="389" name="直線コネクタ 388"/>
        <xdr:cNvCxnSpPr/>
      </xdr:nvCxnSpPr>
      <xdr:spPr>
        <a:xfrm>
          <a:off x="144018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391" name="テキスト ボックス 390"/>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83820</xdr:rowOff>
    </xdr:from>
    <xdr:to>
      <xdr:col>21</xdr:col>
      <xdr:colOff>0</xdr:colOff>
      <xdr:row>38</xdr:row>
      <xdr:rowOff>88646</xdr:rowOff>
    </xdr:to>
    <xdr:cxnSp macro="">
      <xdr:nvCxnSpPr>
        <xdr:cNvPr id="392" name="直線コネクタ 391"/>
        <xdr:cNvCxnSpPr/>
      </xdr:nvCxnSpPr>
      <xdr:spPr>
        <a:xfrm flipV="1">
          <a:off x="13512800" y="659892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90932</xdr:rowOff>
    </xdr:from>
    <xdr:to>
      <xdr:col>21</xdr:col>
      <xdr:colOff>50800</xdr:colOff>
      <xdr:row>39</xdr:row>
      <xdr:rowOff>21082</xdr:rowOff>
    </xdr:to>
    <xdr:sp macro="" textlink="">
      <xdr:nvSpPr>
        <xdr:cNvPr id="393" name="フローチャート : 判断 392"/>
        <xdr:cNvSpPr/>
      </xdr:nvSpPr>
      <xdr:spPr>
        <a:xfrm>
          <a:off x="14351000" y="66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5859</xdr:rowOff>
    </xdr:from>
    <xdr:ext cx="762000" cy="259045"/>
    <xdr:sp macro="" textlink="">
      <xdr:nvSpPr>
        <xdr:cNvPr id="394" name="テキスト ボックス 393"/>
        <xdr:cNvSpPr txBox="1"/>
      </xdr:nvSpPr>
      <xdr:spPr>
        <a:xfrm>
          <a:off x="140208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124714</xdr:rowOff>
    </xdr:from>
    <xdr:to>
      <xdr:col>19</xdr:col>
      <xdr:colOff>533400</xdr:colOff>
      <xdr:row>39</xdr:row>
      <xdr:rowOff>54864</xdr:rowOff>
    </xdr:to>
    <xdr:sp macro="" textlink="">
      <xdr:nvSpPr>
        <xdr:cNvPr id="395" name="フローチャート : 判断 394"/>
        <xdr:cNvSpPr/>
      </xdr:nvSpPr>
      <xdr:spPr>
        <a:xfrm>
          <a:off x="134620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39641</xdr:rowOff>
    </xdr:from>
    <xdr:ext cx="762000" cy="259045"/>
    <xdr:sp macro="" textlink="">
      <xdr:nvSpPr>
        <xdr:cNvPr id="396" name="テキスト ボックス 395"/>
        <xdr:cNvSpPr txBox="1"/>
      </xdr:nvSpPr>
      <xdr:spPr>
        <a:xfrm>
          <a:off x="13131800" y="672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402" name="円/楕円 401"/>
        <xdr:cNvSpPr/>
      </xdr:nvSpPr>
      <xdr:spPr>
        <a:xfrm>
          <a:off x="16967200" y="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54373</xdr:rowOff>
    </xdr:from>
    <xdr:ext cx="762000" cy="259045"/>
    <xdr:sp macro="" textlink="">
      <xdr:nvSpPr>
        <xdr:cNvPr id="403" name="公債費負担の状況該当値テキスト"/>
        <xdr:cNvSpPr txBox="1"/>
      </xdr:nvSpPr>
      <xdr:spPr>
        <a:xfrm>
          <a:off x="17106900" y="639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28194</xdr:rowOff>
    </xdr:from>
    <xdr:to>
      <xdr:col>23</xdr:col>
      <xdr:colOff>457200</xdr:colOff>
      <xdr:row>38</xdr:row>
      <xdr:rowOff>129794</xdr:rowOff>
    </xdr:to>
    <xdr:sp macro="" textlink="">
      <xdr:nvSpPr>
        <xdr:cNvPr id="404" name="円/楕円 403"/>
        <xdr:cNvSpPr/>
      </xdr:nvSpPr>
      <xdr:spPr>
        <a:xfrm>
          <a:off x="16129000" y="65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139971</xdr:rowOff>
    </xdr:from>
    <xdr:ext cx="736600" cy="259045"/>
    <xdr:sp macro="" textlink="">
      <xdr:nvSpPr>
        <xdr:cNvPr id="405" name="テキスト ボックス 404"/>
        <xdr:cNvSpPr txBox="1"/>
      </xdr:nvSpPr>
      <xdr:spPr>
        <a:xfrm>
          <a:off x="15798800" y="631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33020</xdr:rowOff>
    </xdr:from>
    <xdr:to>
      <xdr:col>22</xdr:col>
      <xdr:colOff>254000</xdr:colOff>
      <xdr:row>38</xdr:row>
      <xdr:rowOff>134620</xdr:rowOff>
    </xdr:to>
    <xdr:sp macro="" textlink="">
      <xdr:nvSpPr>
        <xdr:cNvPr id="406" name="円/楕円 405"/>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407" name="テキスト ボックス 406"/>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33020</xdr:rowOff>
    </xdr:from>
    <xdr:to>
      <xdr:col>21</xdr:col>
      <xdr:colOff>50800</xdr:colOff>
      <xdr:row>38</xdr:row>
      <xdr:rowOff>134620</xdr:rowOff>
    </xdr:to>
    <xdr:sp macro="" textlink="">
      <xdr:nvSpPr>
        <xdr:cNvPr id="408" name="円/楕円 407"/>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144797</xdr:rowOff>
    </xdr:from>
    <xdr:ext cx="762000" cy="259045"/>
    <xdr:sp macro="" textlink="">
      <xdr:nvSpPr>
        <xdr:cNvPr id="409" name="テキスト ボックス 408"/>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37846</xdr:rowOff>
    </xdr:from>
    <xdr:to>
      <xdr:col>19</xdr:col>
      <xdr:colOff>533400</xdr:colOff>
      <xdr:row>38</xdr:row>
      <xdr:rowOff>139446</xdr:rowOff>
    </xdr:to>
    <xdr:sp macro="" textlink="">
      <xdr:nvSpPr>
        <xdr:cNvPr id="410" name="円/楕円 409"/>
        <xdr:cNvSpPr/>
      </xdr:nvSpPr>
      <xdr:spPr>
        <a:xfrm>
          <a:off x="13462000" y="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149623</xdr:rowOff>
    </xdr:from>
    <xdr:ext cx="762000" cy="259045"/>
    <xdr:sp macro="" textlink="">
      <xdr:nvSpPr>
        <xdr:cNvPr id="411" name="テキスト ボックス 410"/>
        <xdr:cNvSpPr txBox="1"/>
      </xdr:nvSpPr>
      <xdr:spPr>
        <a:xfrm>
          <a:off x="13131800" y="632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・前年度と比較して、退職手当負担見込額が</a:t>
          </a:r>
          <a:r>
            <a:rPr kumimoji="1" lang="en-US" altLang="ja-JP" sz="1300">
              <a:latin typeface="ＭＳ Ｐゴシック"/>
            </a:rPr>
            <a:t>240,089</a:t>
          </a:r>
          <a:r>
            <a:rPr kumimoji="1" lang="ja-JP" altLang="en-US" sz="1300">
              <a:latin typeface="ＭＳ Ｐゴシック"/>
            </a:rPr>
            <a:t>千円減少したこと、連結実質赤字額が</a:t>
          </a:r>
          <a:r>
            <a:rPr kumimoji="1" lang="en-US" altLang="ja-JP" sz="1300">
              <a:latin typeface="ＭＳ Ｐゴシック"/>
            </a:rPr>
            <a:t>443,443</a:t>
          </a:r>
          <a:r>
            <a:rPr kumimoji="1" lang="ja-JP" altLang="en-US" sz="1300">
              <a:latin typeface="ＭＳ Ｐゴシック"/>
            </a:rPr>
            <a:t>千円減少したこと及び充当可能基金が</a:t>
          </a:r>
          <a:r>
            <a:rPr kumimoji="1" lang="en-US" altLang="ja-JP" sz="1300">
              <a:latin typeface="ＭＳ Ｐゴシック"/>
            </a:rPr>
            <a:t>725,477</a:t>
          </a:r>
          <a:r>
            <a:rPr kumimoji="1" lang="ja-JP" altLang="en-US" sz="1300">
              <a:latin typeface="ＭＳ Ｐゴシック"/>
            </a:rPr>
            <a:t>千円増加したことなどにより、比率は４．１ポイント改善した。</a:t>
          </a:r>
          <a:endParaRPr kumimoji="1" lang="en-US" altLang="ja-JP" sz="1300">
            <a:latin typeface="ＭＳ Ｐゴシック"/>
          </a:endParaRPr>
        </a:p>
        <a:p>
          <a:r>
            <a:rPr kumimoji="1" lang="ja-JP" altLang="en-US" sz="1300">
              <a:latin typeface="ＭＳ Ｐゴシック"/>
            </a:rPr>
            <a:t>　今後、新体育館建設や、生涯学習等複合施設の建設等、大型公共事業を控えているため、比率の動向に注視しながら義務的経費の削減をはじめとした行財政改革を進めるとともに、計画的な市債の発行を行い、財政の健全化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82525</xdr:rowOff>
    </xdr:from>
    <xdr:to>
      <xdr:col>24</xdr:col>
      <xdr:colOff>558800</xdr:colOff>
      <xdr:row>15</xdr:row>
      <xdr:rowOff>102311</xdr:rowOff>
    </xdr:to>
    <xdr:cxnSp macro="">
      <xdr:nvCxnSpPr>
        <xdr:cNvPr id="443" name="直線コネクタ 442"/>
        <xdr:cNvCxnSpPr/>
      </xdr:nvCxnSpPr>
      <xdr:spPr>
        <a:xfrm flipV="1">
          <a:off x="16179800" y="2654275"/>
          <a:ext cx="8382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44"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102311</xdr:rowOff>
    </xdr:from>
    <xdr:to>
      <xdr:col>23</xdr:col>
      <xdr:colOff>406400</xdr:colOff>
      <xdr:row>15</xdr:row>
      <xdr:rowOff>107620</xdr:rowOff>
    </xdr:to>
    <xdr:cxnSp macro="">
      <xdr:nvCxnSpPr>
        <xdr:cNvPr id="446" name="直線コネクタ 445"/>
        <xdr:cNvCxnSpPr/>
      </xdr:nvCxnSpPr>
      <xdr:spPr>
        <a:xfrm flipV="1">
          <a:off x="15290800" y="2674061"/>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8" name="テキスト ボックス 447"/>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107620</xdr:rowOff>
    </xdr:from>
    <xdr:to>
      <xdr:col>22</xdr:col>
      <xdr:colOff>203200</xdr:colOff>
      <xdr:row>15</xdr:row>
      <xdr:rowOff>151054</xdr:rowOff>
    </xdr:to>
    <xdr:cxnSp macro="">
      <xdr:nvCxnSpPr>
        <xdr:cNvPr id="449" name="直線コネクタ 448"/>
        <xdr:cNvCxnSpPr/>
      </xdr:nvCxnSpPr>
      <xdr:spPr>
        <a:xfrm flipV="1">
          <a:off x="14401800" y="26793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0" name="フローチャート : 判断 449"/>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11320</xdr:rowOff>
    </xdr:from>
    <xdr:ext cx="762000" cy="259045"/>
    <xdr:sp macro="" textlink="">
      <xdr:nvSpPr>
        <xdr:cNvPr id="451" name="テキスト ボックス 450"/>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151054</xdr:rowOff>
    </xdr:from>
    <xdr:to>
      <xdr:col>21</xdr:col>
      <xdr:colOff>0</xdr:colOff>
      <xdr:row>16</xdr:row>
      <xdr:rowOff>75641</xdr:rowOff>
    </xdr:to>
    <xdr:cxnSp macro="">
      <xdr:nvCxnSpPr>
        <xdr:cNvPr id="452" name="直線コネクタ 451"/>
        <xdr:cNvCxnSpPr/>
      </xdr:nvCxnSpPr>
      <xdr:spPr>
        <a:xfrm flipV="1">
          <a:off x="13512800" y="2722804"/>
          <a:ext cx="889000" cy="9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69850</xdr:rowOff>
    </xdr:from>
    <xdr:to>
      <xdr:col>21</xdr:col>
      <xdr:colOff>50800</xdr:colOff>
      <xdr:row>16</xdr:row>
      <xdr:rowOff>0</xdr:rowOff>
    </xdr:to>
    <xdr:sp macro="" textlink="">
      <xdr:nvSpPr>
        <xdr:cNvPr id="453" name="フローチャート : 判断 452"/>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10177</xdr:rowOff>
    </xdr:from>
    <xdr:ext cx="762000" cy="259045"/>
    <xdr:sp macro="" textlink="">
      <xdr:nvSpPr>
        <xdr:cNvPr id="454" name="テキスト ボックス 453"/>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127279</xdr:rowOff>
    </xdr:from>
    <xdr:to>
      <xdr:col>19</xdr:col>
      <xdr:colOff>533400</xdr:colOff>
      <xdr:row>16</xdr:row>
      <xdr:rowOff>57429</xdr:rowOff>
    </xdr:to>
    <xdr:sp macro="" textlink="">
      <xdr:nvSpPr>
        <xdr:cNvPr id="455" name="フローチャート : 判断 454"/>
        <xdr:cNvSpPr/>
      </xdr:nvSpPr>
      <xdr:spPr>
        <a:xfrm>
          <a:off x="13462000" y="269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67606</xdr:rowOff>
    </xdr:from>
    <xdr:ext cx="762000" cy="259045"/>
    <xdr:sp macro="" textlink="">
      <xdr:nvSpPr>
        <xdr:cNvPr id="456" name="テキスト ボックス 455"/>
        <xdr:cNvSpPr txBox="1"/>
      </xdr:nvSpPr>
      <xdr:spPr>
        <a:xfrm>
          <a:off x="13131800" y="246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31725</xdr:rowOff>
    </xdr:from>
    <xdr:to>
      <xdr:col>24</xdr:col>
      <xdr:colOff>609600</xdr:colOff>
      <xdr:row>15</xdr:row>
      <xdr:rowOff>133325</xdr:rowOff>
    </xdr:to>
    <xdr:sp macro="" textlink="">
      <xdr:nvSpPr>
        <xdr:cNvPr id="462" name="円/楕円 461"/>
        <xdr:cNvSpPr/>
      </xdr:nvSpPr>
      <xdr:spPr>
        <a:xfrm>
          <a:off x="16967200" y="26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3802</xdr:rowOff>
    </xdr:from>
    <xdr:ext cx="762000" cy="259045"/>
    <xdr:sp macro="" textlink="">
      <xdr:nvSpPr>
        <xdr:cNvPr id="463" name="将来負担の状況該当値テキスト"/>
        <xdr:cNvSpPr txBox="1"/>
      </xdr:nvSpPr>
      <xdr:spPr>
        <a:xfrm>
          <a:off x="17106900" y="257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51511</xdr:rowOff>
    </xdr:from>
    <xdr:to>
      <xdr:col>23</xdr:col>
      <xdr:colOff>457200</xdr:colOff>
      <xdr:row>15</xdr:row>
      <xdr:rowOff>153111</xdr:rowOff>
    </xdr:to>
    <xdr:sp macro="" textlink="">
      <xdr:nvSpPr>
        <xdr:cNvPr id="464" name="円/楕円 463"/>
        <xdr:cNvSpPr/>
      </xdr:nvSpPr>
      <xdr:spPr>
        <a:xfrm>
          <a:off x="16129000" y="26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137888</xdr:rowOff>
    </xdr:from>
    <xdr:ext cx="736600" cy="259045"/>
    <xdr:sp macro="" textlink="">
      <xdr:nvSpPr>
        <xdr:cNvPr id="465" name="テキスト ボックス 464"/>
        <xdr:cNvSpPr txBox="1"/>
      </xdr:nvSpPr>
      <xdr:spPr>
        <a:xfrm>
          <a:off x="15798800" y="2709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56820</xdr:rowOff>
    </xdr:from>
    <xdr:to>
      <xdr:col>22</xdr:col>
      <xdr:colOff>254000</xdr:colOff>
      <xdr:row>15</xdr:row>
      <xdr:rowOff>158420</xdr:rowOff>
    </xdr:to>
    <xdr:sp macro="" textlink="">
      <xdr:nvSpPr>
        <xdr:cNvPr id="466" name="円/楕円 465"/>
        <xdr:cNvSpPr/>
      </xdr:nvSpPr>
      <xdr:spPr>
        <a:xfrm>
          <a:off x="15240000" y="262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168597</xdr:rowOff>
    </xdr:from>
    <xdr:ext cx="762000" cy="259045"/>
    <xdr:sp macro="" textlink="">
      <xdr:nvSpPr>
        <xdr:cNvPr id="467" name="テキスト ボックス 466"/>
        <xdr:cNvSpPr txBox="1"/>
      </xdr:nvSpPr>
      <xdr:spPr>
        <a:xfrm>
          <a:off x="14909800" y="239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100254</xdr:rowOff>
    </xdr:from>
    <xdr:to>
      <xdr:col>21</xdr:col>
      <xdr:colOff>50800</xdr:colOff>
      <xdr:row>16</xdr:row>
      <xdr:rowOff>30404</xdr:rowOff>
    </xdr:to>
    <xdr:sp macro="" textlink="">
      <xdr:nvSpPr>
        <xdr:cNvPr id="468" name="円/楕円 467"/>
        <xdr:cNvSpPr/>
      </xdr:nvSpPr>
      <xdr:spPr>
        <a:xfrm>
          <a:off x="14351000" y="267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15181</xdr:rowOff>
    </xdr:from>
    <xdr:ext cx="762000" cy="259045"/>
    <xdr:sp macro="" textlink="">
      <xdr:nvSpPr>
        <xdr:cNvPr id="469" name="テキスト ボックス 468"/>
        <xdr:cNvSpPr txBox="1"/>
      </xdr:nvSpPr>
      <xdr:spPr>
        <a:xfrm>
          <a:off x="14020800" y="275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70" name="円/楕円 469"/>
        <xdr:cNvSpPr/>
      </xdr:nvSpPr>
      <xdr:spPr>
        <a:xfrm>
          <a:off x="13462000" y="27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111218</xdr:rowOff>
    </xdr:from>
    <xdr:ext cx="762000" cy="259045"/>
    <xdr:sp macro="" textlink="">
      <xdr:nvSpPr>
        <xdr:cNvPr id="471" name="テキスト ボックス 470"/>
        <xdr:cNvSpPr txBox="1"/>
      </xdr:nvSpPr>
      <xdr:spPr>
        <a:xfrm>
          <a:off x="13131800" y="285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大阪府門真市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127,638
124,917
12.28
52,680,587
52,037,603
265,901
26,928,919
47,636,817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42.1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人件費に係る経常収支比率は低くなっている。主な要因としては、行財政改革推進計画や定員適正化計画に基づき、業務の委託化等により職員数を減らしてきたことや、近年の団塊世代の大量退職により、職員の平均年齢が低下していることなどによるものである。今後も、業務の委託化等により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127000</xdr:rowOff>
    </xdr:to>
    <xdr:cxnSp macro="">
      <xdr:nvCxnSpPr>
        <xdr:cNvPr id="65" name="直線コネクタ 64"/>
        <xdr:cNvCxnSpPr/>
      </xdr:nvCxnSpPr>
      <xdr:spPr>
        <a:xfrm flipV="1">
          <a:off x="3987800" y="61772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6"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37</xdr:row>
      <xdr:rowOff>16510</xdr:rowOff>
    </xdr:to>
    <xdr:cxnSp macro="">
      <xdr:nvCxnSpPr>
        <xdr:cNvPr id="68" name="直線コネクタ 67"/>
        <xdr:cNvCxnSpPr/>
      </xdr:nvCxnSpPr>
      <xdr:spPr>
        <a:xfrm flipV="1">
          <a:off x="3098800" y="629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70" name="テキスト ボックス 69"/>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16510</xdr:rowOff>
    </xdr:to>
    <xdr:cxnSp macro="">
      <xdr:nvCxnSpPr>
        <xdr:cNvPr id="71" name="直線コネクタ 70"/>
        <xdr:cNvCxnSpPr/>
      </xdr:nvCxnSpPr>
      <xdr:spPr>
        <a:xfrm>
          <a:off x="2209800" y="6322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3" name="テキスト ボックス 72"/>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107950</xdr:rowOff>
    </xdr:to>
    <xdr:cxnSp macro="">
      <xdr:nvCxnSpPr>
        <xdr:cNvPr id="74" name="直線コネクタ 73"/>
        <xdr:cNvCxnSpPr/>
      </xdr:nvCxnSpPr>
      <xdr:spPr>
        <a:xfrm flipV="1">
          <a:off x="1320800" y="63220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76" name="テキスト ボックス 75"/>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77" name="フローチャート : 判断 76"/>
        <xdr:cNvSpPr/>
      </xdr:nvSpPr>
      <xdr:spPr>
        <a:xfrm>
          <a:off x="1270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78" name="テキスト ボックス 77"/>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4" name="円/楕円 83"/>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5"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6" name="円/楕円 85"/>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87" name="テキスト ボックス 86"/>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137160</xdr:rowOff>
    </xdr:from>
    <xdr:to>
      <xdr:col>4</xdr:col>
      <xdr:colOff>396875</xdr:colOff>
      <xdr:row>37</xdr:row>
      <xdr:rowOff>67310</xdr:rowOff>
    </xdr:to>
    <xdr:sp macro="" textlink="">
      <xdr:nvSpPr>
        <xdr:cNvPr id="88" name="円/楕円 87"/>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77487</xdr:rowOff>
    </xdr:from>
    <xdr:ext cx="762000" cy="259045"/>
    <xdr:sp macro="" textlink="">
      <xdr:nvSpPr>
        <xdr:cNvPr id="89" name="テキスト ボックス 88"/>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90" name="円/楕円 89"/>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91" name="テキスト ボックス 90"/>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92" name="円/楕円 91"/>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93" name="テキスト ボックス 92"/>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業務の委託化や指定管理者制度の導入を行ってきたこと等により、類似団体平均を下回っている。今後も引き続き、業務の委託化や指定管理者制度の導入、さらに公共施設の統合等を進めることでコストの削減を図って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111760</xdr:rowOff>
    </xdr:from>
    <xdr:to>
      <xdr:col>24</xdr:col>
      <xdr:colOff>31750</xdr:colOff>
      <xdr:row>14</xdr:row>
      <xdr:rowOff>119380</xdr:rowOff>
    </xdr:to>
    <xdr:cxnSp macro="">
      <xdr:nvCxnSpPr>
        <xdr:cNvPr id="126" name="直線コネクタ 125"/>
        <xdr:cNvCxnSpPr/>
      </xdr:nvCxnSpPr>
      <xdr:spPr>
        <a:xfrm>
          <a:off x="15671800" y="2512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73660</xdr:rowOff>
    </xdr:from>
    <xdr:to>
      <xdr:col>22</xdr:col>
      <xdr:colOff>565150</xdr:colOff>
      <xdr:row>14</xdr:row>
      <xdr:rowOff>111760</xdr:rowOff>
    </xdr:to>
    <xdr:cxnSp macro="">
      <xdr:nvCxnSpPr>
        <xdr:cNvPr id="129" name="直線コネクタ 128"/>
        <xdr:cNvCxnSpPr/>
      </xdr:nvCxnSpPr>
      <xdr:spPr>
        <a:xfrm>
          <a:off x="14782800" y="247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27940</xdr:rowOff>
    </xdr:from>
    <xdr:to>
      <xdr:col>21</xdr:col>
      <xdr:colOff>361950</xdr:colOff>
      <xdr:row>14</xdr:row>
      <xdr:rowOff>73660</xdr:rowOff>
    </xdr:to>
    <xdr:cxnSp macro="">
      <xdr:nvCxnSpPr>
        <xdr:cNvPr id="132" name="直線コネクタ 131"/>
        <xdr:cNvCxnSpPr/>
      </xdr:nvCxnSpPr>
      <xdr:spPr>
        <a:xfrm>
          <a:off x="13893800" y="242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27940</xdr:rowOff>
    </xdr:from>
    <xdr:to>
      <xdr:col>20</xdr:col>
      <xdr:colOff>158750</xdr:colOff>
      <xdr:row>14</xdr:row>
      <xdr:rowOff>66040</xdr:rowOff>
    </xdr:to>
    <xdr:cxnSp macro="">
      <xdr:nvCxnSpPr>
        <xdr:cNvPr id="135" name="直線コネクタ 134"/>
        <xdr:cNvCxnSpPr/>
      </xdr:nvCxnSpPr>
      <xdr:spPr>
        <a:xfrm flipV="1">
          <a:off x="13004800" y="242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11430</xdr:rowOff>
    </xdr:from>
    <xdr:to>
      <xdr:col>20</xdr:col>
      <xdr:colOff>209550</xdr:colOff>
      <xdr:row>15</xdr:row>
      <xdr:rowOff>113030</xdr:rowOff>
    </xdr:to>
    <xdr:sp macro="" textlink="">
      <xdr:nvSpPr>
        <xdr:cNvPr id="136" name="フローチャート : 判断 135"/>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97807</xdr:rowOff>
    </xdr:from>
    <xdr:ext cx="762000" cy="259045"/>
    <xdr:sp macro="" textlink="">
      <xdr:nvSpPr>
        <xdr:cNvPr id="137" name="テキスト ボックス 136"/>
        <xdr:cNvSpPr txBox="1"/>
      </xdr:nvSpPr>
      <xdr:spPr>
        <a:xfrm>
          <a:off x="13512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8" name="フローチャート : 判断 137"/>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97807</xdr:rowOff>
    </xdr:from>
    <xdr:ext cx="762000" cy="259045"/>
    <xdr:sp macro="" textlink="">
      <xdr:nvSpPr>
        <xdr:cNvPr id="139" name="テキスト ボックス 138"/>
        <xdr:cNvSpPr txBox="1"/>
      </xdr:nvSpPr>
      <xdr:spPr>
        <a:xfrm>
          <a:off x="12623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68580</xdr:rowOff>
    </xdr:from>
    <xdr:to>
      <xdr:col>24</xdr:col>
      <xdr:colOff>82550</xdr:colOff>
      <xdr:row>14</xdr:row>
      <xdr:rowOff>170180</xdr:rowOff>
    </xdr:to>
    <xdr:sp macro="" textlink="">
      <xdr:nvSpPr>
        <xdr:cNvPr id="145" name="円/楕円 144"/>
        <xdr:cNvSpPr/>
      </xdr:nvSpPr>
      <xdr:spPr>
        <a:xfrm>
          <a:off x="164592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85107</xdr:rowOff>
    </xdr:from>
    <xdr:ext cx="762000" cy="259045"/>
    <xdr:sp macro="" textlink="">
      <xdr:nvSpPr>
        <xdr:cNvPr id="146" name="物件費該当値テキスト"/>
        <xdr:cNvSpPr txBox="1"/>
      </xdr:nvSpPr>
      <xdr:spPr>
        <a:xfrm>
          <a:off x="165989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60960</xdr:rowOff>
    </xdr:from>
    <xdr:to>
      <xdr:col>22</xdr:col>
      <xdr:colOff>615950</xdr:colOff>
      <xdr:row>14</xdr:row>
      <xdr:rowOff>162560</xdr:rowOff>
    </xdr:to>
    <xdr:sp macro="" textlink="">
      <xdr:nvSpPr>
        <xdr:cNvPr id="147" name="円/楕円 146"/>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1287</xdr:rowOff>
    </xdr:from>
    <xdr:ext cx="736600" cy="259045"/>
    <xdr:sp macro="" textlink="">
      <xdr:nvSpPr>
        <xdr:cNvPr id="148" name="テキスト ボックス 147"/>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22860</xdr:rowOff>
    </xdr:from>
    <xdr:to>
      <xdr:col>21</xdr:col>
      <xdr:colOff>412750</xdr:colOff>
      <xdr:row>14</xdr:row>
      <xdr:rowOff>124460</xdr:rowOff>
    </xdr:to>
    <xdr:sp macro="" textlink="">
      <xdr:nvSpPr>
        <xdr:cNvPr id="149" name="円/楕円 148"/>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134637</xdr:rowOff>
    </xdr:from>
    <xdr:ext cx="762000" cy="259045"/>
    <xdr:sp macro="" textlink="">
      <xdr:nvSpPr>
        <xdr:cNvPr id="150" name="テキスト ボックス 149"/>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148590</xdr:rowOff>
    </xdr:from>
    <xdr:to>
      <xdr:col>20</xdr:col>
      <xdr:colOff>209550</xdr:colOff>
      <xdr:row>14</xdr:row>
      <xdr:rowOff>78740</xdr:rowOff>
    </xdr:to>
    <xdr:sp macro="" textlink="">
      <xdr:nvSpPr>
        <xdr:cNvPr id="151" name="円/楕円 150"/>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88917</xdr:rowOff>
    </xdr:from>
    <xdr:ext cx="762000" cy="259045"/>
    <xdr:sp macro="" textlink="">
      <xdr:nvSpPr>
        <xdr:cNvPr id="152" name="テキスト ボックス 151"/>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xdr:rowOff>
    </xdr:from>
    <xdr:to>
      <xdr:col>19</xdr:col>
      <xdr:colOff>6350</xdr:colOff>
      <xdr:row>14</xdr:row>
      <xdr:rowOff>116840</xdr:rowOff>
    </xdr:to>
    <xdr:sp macro="" textlink="">
      <xdr:nvSpPr>
        <xdr:cNvPr id="153" name="円/楕円 152"/>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127017</xdr:rowOff>
    </xdr:from>
    <xdr:ext cx="762000" cy="259045"/>
    <xdr:sp macro="" textlink="">
      <xdr:nvSpPr>
        <xdr:cNvPr id="154" name="テキスト ボックス 153"/>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・扶助費に係る経常収支比率は、前年度と比較して０．５ポイント</a:t>
          </a:r>
          <a:r>
            <a:rPr kumimoji="1" lang="ja-JP" altLang="en-US" sz="1250">
              <a:solidFill>
                <a:sysClr val="windowText" lastClr="000000"/>
              </a:solidFill>
              <a:latin typeface="ＭＳ Ｐゴシック"/>
            </a:rPr>
            <a:t>低下</a:t>
          </a:r>
          <a:r>
            <a:rPr kumimoji="1" lang="ja-JP" altLang="en-US" sz="1250">
              <a:latin typeface="ＭＳ Ｐゴシック"/>
            </a:rPr>
            <a:t>したものの、類似団体を大幅に上回っている主な要因は、扶助費に占める生活保護費の割合が高いことが挙げられる。</a:t>
          </a:r>
          <a:endParaRPr kumimoji="1" lang="en-US" altLang="ja-JP" sz="1250">
            <a:latin typeface="ＭＳ Ｐゴシック"/>
          </a:endParaRPr>
        </a:p>
        <a:p>
          <a:r>
            <a:rPr kumimoji="1" lang="ja-JP" altLang="en-US" sz="1250">
              <a:latin typeface="ＭＳ Ｐゴシック"/>
            </a:rPr>
            <a:t>　また、近年では障がい者自立支援給付費の増加も経常収支比率を押し上げる要因となっている。</a:t>
          </a:r>
          <a:endParaRPr kumimoji="1" lang="en-US" altLang="ja-JP" sz="1250">
            <a:latin typeface="ＭＳ Ｐゴシック"/>
          </a:endParaRPr>
        </a:p>
        <a:p>
          <a:r>
            <a:rPr kumimoji="1" lang="ja-JP" altLang="en-US" sz="1250">
              <a:latin typeface="ＭＳ Ｐゴシック"/>
            </a:rPr>
            <a:t>　生活保護費については、</a:t>
          </a:r>
          <a:r>
            <a:rPr kumimoji="1" lang="ja-JP" altLang="en-US" sz="1250" b="0" u="none">
              <a:solidFill>
                <a:sysClr val="windowText" lastClr="000000"/>
              </a:solidFill>
              <a:latin typeface="ＭＳ Ｐゴシック"/>
            </a:rPr>
            <a:t>診療報酬明細書点検等充実事業や後発医薬品の利用促進等の取組み</a:t>
          </a:r>
          <a:r>
            <a:rPr kumimoji="1" lang="ja-JP" altLang="en-US" sz="1250">
              <a:latin typeface="ＭＳ Ｐゴシック"/>
            </a:rPr>
            <a:t>により引き続き扶助費の抑制に努める。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165100</xdr:rowOff>
    </xdr:from>
    <xdr:to>
      <xdr:col>7</xdr:col>
      <xdr:colOff>15875</xdr:colOff>
      <xdr:row>61</xdr:row>
      <xdr:rowOff>48078</xdr:rowOff>
    </xdr:to>
    <xdr:cxnSp macro="">
      <xdr:nvCxnSpPr>
        <xdr:cNvPr id="189" name="直線コネクタ 188"/>
        <xdr:cNvCxnSpPr/>
      </xdr:nvCxnSpPr>
      <xdr:spPr>
        <a:xfrm flipV="1">
          <a:off x="3987800" y="104521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0"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110672</xdr:rowOff>
    </xdr:from>
    <xdr:to>
      <xdr:col>5</xdr:col>
      <xdr:colOff>549275</xdr:colOff>
      <xdr:row>61</xdr:row>
      <xdr:rowOff>48078</xdr:rowOff>
    </xdr:to>
    <xdr:cxnSp macro="">
      <xdr:nvCxnSpPr>
        <xdr:cNvPr id="192" name="直線コネクタ 191"/>
        <xdr:cNvCxnSpPr/>
      </xdr:nvCxnSpPr>
      <xdr:spPr>
        <a:xfrm>
          <a:off x="3098800" y="10397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4" name="テキスト ボックス 19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67128</xdr:rowOff>
    </xdr:from>
    <xdr:to>
      <xdr:col>4</xdr:col>
      <xdr:colOff>346075</xdr:colOff>
      <xdr:row>60</xdr:row>
      <xdr:rowOff>110672</xdr:rowOff>
    </xdr:to>
    <xdr:cxnSp macro="">
      <xdr:nvCxnSpPr>
        <xdr:cNvPr id="195" name="直線コネクタ 194"/>
        <xdr:cNvCxnSpPr/>
      </xdr:nvCxnSpPr>
      <xdr:spPr>
        <a:xfrm>
          <a:off x="2209800" y="10354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197" name="テキスト ボックス 19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34472</xdr:rowOff>
    </xdr:from>
    <xdr:to>
      <xdr:col>3</xdr:col>
      <xdr:colOff>142875</xdr:colOff>
      <xdr:row>60</xdr:row>
      <xdr:rowOff>67128</xdr:rowOff>
    </xdr:to>
    <xdr:cxnSp macro="">
      <xdr:nvCxnSpPr>
        <xdr:cNvPr id="198" name="直線コネクタ 197"/>
        <xdr:cNvCxnSpPr/>
      </xdr:nvCxnSpPr>
      <xdr:spPr>
        <a:xfrm>
          <a:off x="1320800" y="10321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9" name="フローチャート : 判断 198"/>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0" name="テキスト ボックス 199"/>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1" name="フローチャート : 判断 200"/>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103612</xdr:rowOff>
    </xdr:from>
    <xdr:ext cx="762000" cy="259045"/>
    <xdr:sp macro="" textlink="">
      <xdr:nvSpPr>
        <xdr:cNvPr id="202" name="テキスト ボックス 201"/>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114300</xdr:rowOff>
    </xdr:from>
    <xdr:to>
      <xdr:col>7</xdr:col>
      <xdr:colOff>66675</xdr:colOff>
      <xdr:row>61</xdr:row>
      <xdr:rowOff>44450</xdr:rowOff>
    </xdr:to>
    <xdr:sp macro="" textlink="">
      <xdr:nvSpPr>
        <xdr:cNvPr id="208" name="円/楕円 207"/>
        <xdr:cNvSpPr/>
      </xdr:nvSpPr>
      <xdr:spPr>
        <a:xfrm>
          <a:off x="4775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22877</xdr:rowOff>
    </xdr:from>
    <xdr:ext cx="762000" cy="259045"/>
    <xdr:sp macro="" textlink="">
      <xdr:nvSpPr>
        <xdr:cNvPr id="209" name="扶助費該当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168728</xdr:rowOff>
    </xdr:from>
    <xdr:to>
      <xdr:col>5</xdr:col>
      <xdr:colOff>600075</xdr:colOff>
      <xdr:row>61</xdr:row>
      <xdr:rowOff>98878</xdr:rowOff>
    </xdr:to>
    <xdr:sp macro="" textlink="">
      <xdr:nvSpPr>
        <xdr:cNvPr id="210" name="円/楕円 209"/>
        <xdr:cNvSpPr/>
      </xdr:nvSpPr>
      <xdr:spPr>
        <a:xfrm>
          <a:off x="39370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83655</xdr:rowOff>
    </xdr:from>
    <xdr:ext cx="736600" cy="259045"/>
    <xdr:sp macro="" textlink="">
      <xdr:nvSpPr>
        <xdr:cNvPr id="211" name="テキスト ボックス 210"/>
        <xdr:cNvSpPr txBox="1"/>
      </xdr:nvSpPr>
      <xdr:spPr>
        <a:xfrm>
          <a:off x="3606800" y="105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59872</xdr:rowOff>
    </xdr:from>
    <xdr:to>
      <xdr:col>4</xdr:col>
      <xdr:colOff>396875</xdr:colOff>
      <xdr:row>60</xdr:row>
      <xdr:rowOff>161472</xdr:rowOff>
    </xdr:to>
    <xdr:sp macro="" textlink="">
      <xdr:nvSpPr>
        <xdr:cNvPr id="212" name="円/楕円 211"/>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146249</xdr:rowOff>
    </xdr:from>
    <xdr:ext cx="762000" cy="259045"/>
    <xdr:sp macro="" textlink="">
      <xdr:nvSpPr>
        <xdr:cNvPr id="213" name="テキスト ボックス 212"/>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16328</xdr:rowOff>
    </xdr:from>
    <xdr:to>
      <xdr:col>3</xdr:col>
      <xdr:colOff>193675</xdr:colOff>
      <xdr:row>60</xdr:row>
      <xdr:rowOff>117928</xdr:rowOff>
    </xdr:to>
    <xdr:sp macro="" textlink="">
      <xdr:nvSpPr>
        <xdr:cNvPr id="214" name="円/楕円 213"/>
        <xdr:cNvSpPr/>
      </xdr:nvSpPr>
      <xdr:spPr>
        <a:xfrm>
          <a:off x="2159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102705</xdr:rowOff>
    </xdr:from>
    <xdr:ext cx="762000" cy="259045"/>
    <xdr:sp macro="" textlink="">
      <xdr:nvSpPr>
        <xdr:cNvPr id="215" name="テキスト ボックス 214"/>
        <xdr:cNvSpPr txBox="1"/>
      </xdr:nvSpPr>
      <xdr:spPr>
        <a:xfrm>
          <a:off x="1828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155122</xdr:rowOff>
    </xdr:from>
    <xdr:to>
      <xdr:col>1</xdr:col>
      <xdr:colOff>676275</xdr:colOff>
      <xdr:row>60</xdr:row>
      <xdr:rowOff>85272</xdr:rowOff>
    </xdr:to>
    <xdr:sp macro="" textlink="">
      <xdr:nvSpPr>
        <xdr:cNvPr id="216" name="円/楕円 215"/>
        <xdr:cNvSpPr/>
      </xdr:nvSpPr>
      <xdr:spPr>
        <a:xfrm>
          <a:off x="1270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70049</xdr:rowOff>
    </xdr:from>
    <xdr:ext cx="762000" cy="259045"/>
    <xdr:sp macro="" textlink="">
      <xdr:nvSpPr>
        <xdr:cNvPr id="217" name="テキスト ボックス 216"/>
        <xdr:cNvSpPr txBox="1"/>
      </xdr:nvSpPr>
      <xdr:spPr>
        <a:xfrm>
          <a:off x="939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その他に係る経常収支比率が類似団体平均を大きく上回っているのは、繰出金が多額であることが主な要因である。主要なものとしては、下水道普及率の向上に向けての下水道整備に係る繰出金、国民健康保険事業特別会計の累積赤字の早期解消に向けた繰出金、介護保険を実施しているくすのき広域連合への負担金などが挙げられる。</a:t>
          </a:r>
          <a:endParaRPr kumimoji="1" lang="en-US" altLang="ja-JP" sz="1250">
            <a:latin typeface="ＭＳ Ｐゴシック"/>
          </a:endParaRPr>
        </a:p>
        <a:p>
          <a:r>
            <a:rPr kumimoji="1" lang="ja-JP" altLang="en-US" sz="1250">
              <a:latin typeface="ＭＳ Ｐゴシック"/>
            </a:rPr>
            <a:t>　各特別会ともに更なる事業の効率化等を進め、経営の健全化に努める。</a:t>
          </a:r>
          <a:endParaRPr kumimoji="1" lang="en-US" altLang="ja-JP" sz="1250">
            <a:latin typeface="ＭＳ Ｐゴシック"/>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107950</xdr:rowOff>
    </xdr:from>
    <xdr:to>
      <xdr:col>24</xdr:col>
      <xdr:colOff>31750</xdr:colOff>
      <xdr:row>59</xdr:row>
      <xdr:rowOff>118835</xdr:rowOff>
    </xdr:to>
    <xdr:cxnSp macro="">
      <xdr:nvCxnSpPr>
        <xdr:cNvPr id="252" name="直線コネクタ 251"/>
        <xdr:cNvCxnSpPr/>
      </xdr:nvCxnSpPr>
      <xdr:spPr>
        <a:xfrm>
          <a:off x="15671800" y="102235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57349</xdr:rowOff>
    </xdr:from>
    <xdr:ext cx="762000" cy="259045"/>
    <xdr:sp macro="" textlink="">
      <xdr:nvSpPr>
        <xdr:cNvPr id="253" name="その他平均値テキスト"/>
        <xdr:cNvSpPr txBox="1"/>
      </xdr:nvSpPr>
      <xdr:spPr>
        <a:xfrm>
          <a:off x="16598900" y="965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42635</xdr:rowOff>
    </xdr:from>
    <xdr:to>
      <xdr:col>22</xdr:col>
      <xdr:colOff>565150</xdr:colOff>
      <xdr:row>59</xdr:row>
      <xdr:rowOff>107950</xdr:rowOff>
    </xdr:to>
    <xdr:cxnSp macro="">
      <xdr:nvCxnSpPr>
        <xdr:cNvPr id="255" name="直線コネクタ 254"/>
        <xdr:cNvCxnSpPr/>
      </xdr:nvCxnSpPr>
      <xdr:spPr>
        <a:xfrm>
          <a:off x="14782800" y="10158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141712</xdr:rowOff>
    </xdr:from>
    <xdr:ext cx="736600" cy="259045"/>
    <xdr:sp macro="" textlink="">
      <xdr:nvSpPr>
        <xdr:cNvPr id="257" name="テキスト ボックス 256"/>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148772</xdr:rowOff>
    </xdr:from>
    <xdr:to>
      <xdr:col>21</xdr:col>
      <xdr:colOff>361950</xdr:colOff>
      <xdr:row>59</xdr:row>
      <xdr:rowOff>42635</xdr:rowOff>
    </xdr:to>
    <xdr:cxnSp macro="">
      <xdr:nvCxnSpPr>
        <xdr:cNvPr id="258" name="直線コネクタ 257"/>
        <xdr:cNvCxnSpPr/>
      </xdr:nvCxnSpPr>
      <xdr:spPr>
        <a:xfrm>
          <a:off x="13893800" y="10092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137885</xdr:rowOff>
    </xdr:from>
    <xdr:to>
      <xdr:col>20</xdr:col>
      <xdr:colOff>158750</xdr:colOff>
      <xdr:row>58</xdr:row>
      <xdr:rowOff>148772</xdr:rowOff>
    </xdr:to>
    <xdr:cxnSp macro="">
      <xdr:nvCxnSpPr>
        <xdr:cNvPr id="261" name="直線コネクタ 260"/>
        <xdr:cNvCxnSpPr/>
      </xdr:nvCxnSpPr>
      <xdr:spPr>
        <a:xfrm>
          <a:off x="13004800" y="10081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2" name="フローチャート : 判断 261"/>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3" name="テキスト ボックス 262"/>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29935</xdr:rowOff>
    </xdr:from>
    <xdr:to>
      <xdr:col>19</xdr:col>
      <xdr:colOff>6350</xdr:colOff>
      <xdr:row>57</xdr:row>
      <xdr:rowOff>131535</xdr:rowOff>
    </xdr:to>
    <xdr:sp macro="" textlink="">
      <xdr:nvSpPr>
        <xdr:cNvPr id="264" name="フローチャート : 判断 263"/>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141712</xdr:rowOff>
    </xdr:from>
    <xdr:ext cx="762000" cy="259045"/>
    <xdr:sp macro="" textlink="">
      <xdr:nvSpPr>
        <xdr:cNvPr id="265" name="テキスト ボックス 264"/>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68035</xdr:rowOff>
    </xdr:from>
    <xdr:to>
      <xdr:col>24</xdr:col>
      <xdr:colOff>82550</xdr:colOff>
      <xdr:row>59</xdr:row>
      <xdr:rowOff>169635</xdr:rowOff>
    </xdr:to>
    <xdr:sp macro="" textlink="">
      <xdr:nvSpPr>
        <xdr:cNvPr id="271" name="円/楕円 270"/>
        <xdr:cNvSpPr/>
      </xdr:nvSpPr>
      <xdr:spPr>
        <a:xfrm>
          <a:off x="16459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40112</xdr:rowOff>
    </xdr:from>
    <xdr:ext cx="762000" cy="259045"/>
    <xdr:sp macro="" textlink="">
      <xdr:nvSpPr>
        <xdr:cNvPr id="272" name="その他該当値テキスト"/>
        <xdr:cNvSpPr txBox="1"/>
      </xdr:nvSpPr>
      <xdr:spPr>
        <a:xfrm>
          <a:off x="16598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57150</xdr:rowOff>
    </xdr:from>
    <xdr:to>
      <xdr:col>22</xdr:col>
      <xdr:colOff>615950</xdr:colOff>
      <xdr:row>59</xdr:row>
      <xdr:rowOff>158750</xdr:rowOff>
    </xdr:to>
    <xdr:sp macro="" textlink="">
      <xdr:nvSpPr>
        <xdr:cNvPr id="273" name="円/楕円 272"/>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143527</xdr:rowOff>
    </xdr:from>
    <xdr:ext cx="736600" cy="259045"/>
    <xdr:sp macro="" textlink="">
      <xdr:nvSpPr>
        <xdr:cNvPr id="274" name="テキスト ボックス 273"/>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163285</xdr:rowOff>
    </xdr:from>
    <xdr:to>
      <xdr:col>21</xdr:col>
      <xdr:colOff>412750</xdr:colOff>
      <xdr:row>59</xdr:row>
      <xdr:rowOff>93435</xdr:rowOff>
    </xdr:to>
    <xdr:sp macro="" textlink="">
      <xdr:nvSpPr>
        <xdr:cNvPr id="275" name="円/楕円 274"/>
        <xdr:cNvSpPr/>
      </xdr:nvSpPr>
      <xdr:spPr>
        <a:xfrm>
          <a:off x="14732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78212</xdr:rowOff>
    </xdr:from>
    <xdr:ext cx="762000" cy="259045"/>
    <xdr:sp macro="" textlink="">
      <xdr:nvSpPr>
        <xdr:cNvPr id="276" name="テキスト ボックス 275"/>
        <xdr:cNvSpPr txBox="1"/>
      </xdr:nvSpPr>
      <xdr:spPr>
        <a:xfrm>
          <a:off x="14401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97972</xdr:rowOff>
    </xdr:from>
    <xdr:to>
      <xdr:col>20</xdr:col>
      <xdr:colOff>209550</xdr:colOff>
      <xdr:row>59</xdr:row>
      <xdr:rowOff>28122</xdr:rowOff>
    </xdr:to>
    <xdr:sp macro="" textlink="">
      <xdr:nvSpPr>
        <xdr:cNvPr id="277" name="円/楕円 276"/>
        <xdr:cNvSpPr/>
      </xdr:nvSpPr>
      <xdr:spPr>
        <a:xfrm>
          <a:off x="13843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12899</xdr:rowOff>
    </xdr:from>
    <xdr:ext cx="762000" cy="259045"/>
    <xdr:sp macro="" textlink="">
      <xdr:nvSpPr>
        <xdr:cNvPr id="278" name="テキスト ボックス 277"/>
        <xdr:cNvSpPr txBox="1"/>
      </xdr:nvSpPr>
      <xdr:spPr>
        <a:xfrm>
          <a:off x="13512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87085</xdr:rowOff>
    </xdr:from>
    <xdr:to>
      <xdr:col>19</xdr:col>
      <xdr:colOff>6350</xdr:colOff>
      <xdr:row>59</xdr:row>
      <xdr:rowOff>17235</xdr:rowOff>
    </xdr:to>
    <xdr:sp macro="" textlink="">
      <xdr:nvSpPr>
        <xdr:cNvPr id="279" name="円/楕円 278"/>
        <xdr:cNvSpPr/>
      </xdr:nvSpPr>
      <xdr:spPr>
        <a:xfrm>
          <a:off x="12954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2012</xdr:rowOff>
    </xdr:from>
    <xdr:ext cx="762000" cy="259045"/>
    <xdr:sp macro="" textlink="">
      <xdr:nvSpPr>
        <xdr:cNvPr id="280" name="テキスト ボックス 279"/>
        <xdr:cNvSpPr txBox="1"/>
      </xdr:nvSpPr>
      <xdr:spPr>
        <a:xfrm>
          <a:off x="12623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・補助費等に係る経常収支比率は、前年度と比較して０．７ポイント</a:t>
          </a:r>
          <a:r>
            <a:rPr kumimoji="1" lang="ja-JP" altLang="en-US" sz="1300">
              <a:solidFill>
                <a:sysClr val="windowText" lastClr="000000"/>
              </a:solidFill>
              <a:latin typeface="ＭＳ Ｐゴシック"/>
            </a:rPr>
            <a:t>改善</a:t>
          </a:r>
          <a:r>
            <a:rPr kumimoji="1" lang="ja-JP" altLang="en-US" sz="1300">
              <a:latin typeface="ＭＳ Ｐゴシック"/>
            </a:rPr>
            <a:t>し、類似団体及び大阪府平均を下回っている。</a:t>
          </a:r>
          <a:endParaRPr kumimoji="1" lang="en-US" altLang="ja-JP" sz="1300">
            <a:latin typeface="ＭＳ Ｐゴシック"/>
          </a:endParaRPr>
        </a:p>
        <a:p>
          <a:r>
            <a:rPr kumimoji="1" lang="ja-JP" altLang="en-US" sz="1300">
              <a:latin typeface="ＭＳ Ｐゴシック"/>
            </a:rPr>
            <a:t>　比率が低下した主な要因としては、守口市門真市消防組合負担金が前年度と比較して９，６００万円減少したことが挙げられる。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111760</xdr:rowOff>
    </xdr:to>
    <xdr:cxnSp macro="">
      <xdr:nvCxnSpPr>
        <xdr:cNvPr id="312" name="直線コネクタ 311"/>
        <xdr:cNvCxnSpPr/>
      </xdr:nvCxnSpPr>
      <xdr:spPr>
        <a:xfrm flipV="1">
          <a:off x="15671800" y="62306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111760</xdr:rowOff>
    </xdr:from>
    <xdr:to>
      <xdr:col>22</xdr:col>
      <xdr:colOff>565150</xdr:colOff>
      <xdr:row>36</xdr:row>
      <xdr:rowOff>142240</xdr:rowOff>
    </xdr:to>
    <xdr:cxnSp macro="">
      <xdr:nvCxnSpPr>
        <xdr:cNvPr id="315" name="直線コネクタ 314"/>
        <xdr:cNvCxnSpPr/>
      </xdr:nvCxnSpPr>
      <xdr:spPr>
        <a:xfrm flipV="1">
          <a:off x="14782800" y="628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142240</xdr:rowOff>
    </xdr:to>
    <xdr:cxnSp macro="">
      <xdr:nvCxnSpPr>
        <xdr:cNvPr id="318" name="直線コネクタ 317"/>
        <xdr:cNvCxnSpPr/>
      </xdr:nvCxnSpPr>
      <xdr:spPr>
        <a:xfrm>
          <a:off x="13893800" y="627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37</xdr:row>
      <xdr:rowOff>31750</xdr:rowOff>
    </xdr:to>
    <xdr:cxnSp macro="">
      <xdr:nvCxnSpPr>
        <xdr:cNvPr id="321" name="直線コネクタ 320"/>
        <xdr:cNvCxnSpPr/>
      </xdr:nvCxnSpPr>
      <xdr:spPr>
        <a:xfrm flipV="1">
          <a:off x="13004800" y="6276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129540</xdr:rowOff>
    </xdr:from>
    <xdr:to>
      <xdr:col>20</xdr:col>
      <xdr:colOff>209550</xdr:colOff>
      <xdr:row>37</xdr:row>
      <xdr:rowOff>59690</xdr:rowOff>
    </xdr:to>
    <xdr:sp macro="" textlink="">
      <xdr:nvSpPr>
        <xdr:cNvPr id="322" name="フローチャート : 判断 321"/>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44467</xdr:rowOff>
    </xdr:from>
    <xdr:ext cx="762000" cy="259045"/>
    <xdr:sp macro="" textlink="">
      <xdr:nvSpPr>
        <xdr:cNvPr id="323" name="テキスト ボックス 322"/>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4" name="フローチャート : 判断 32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5" name="テキスト ボックス 32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31" name="円/楕円 330"/>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32"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60960</xdr:rowOff>
    </xdr:from>
    <xdr:to>
      <xdr:col>22</xdr:col>
      <xdr:colOff>615950</xdr:colOff>
      <xdr:row>36</xdr:row>
      <xdr:rowOff>162560</xdr:rowOff>
    </xdr:to>
    <xdr:sp macro="" textlink="">
      <xdr:nvSpPr>
        <xdr:cNvPr id="333" name="円/楕円 332"/>
        <xdr:cNvSpPr/>
      </xdr:nvSpPr>
      <xdr:spPr>
        <a:xfrm>
          <a:off x="15621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1287</xdr:rowOff>
    </xdr:from>
    <xdr:ext cx="736600" cy="259045"/>
    <xdr:sp macro="" textlink="">
      <xdr:nvSpPr>
        <xdr:cNvPr id="334" name="テキスト ボックス 333"/>
        <xdr:cNvSpPr txBox="1"/>
      </xdr:nvSpPr>
      <xdr:spPr>
        <a:xfrm>
          <a:off x="15290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91440</xdr:rowOff>
    </xdr:from>
    <xdr:to>
      <xdr:col>21</xdr:col>
      <xdr:colOff>412750</xdr:colOff>
      <xdr:row>37</xdr:row>
      <xdr:rowOff>21590</xdr:rowOff>
    </xdr:to>
    <xdr:sp macro="" textlink="">
      <xdr:nvSpPr>
        <xdr:cNvPr id="335" name="円/楕円 334"/>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31767</xdr:rowOff>
    </xdr:from>
    <xdr:ext cx="762000" cy="259045"/>
    <xdr:sp macro="" textlink="">
      <xdr:nvSpPr>
        <xdr:cNvPr id="336" name="テキスト ボックス 335"/>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37" name="円/楕円 336"/>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38" name="テキスト ボックス 337"/>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textlink="">
      <xdr:nvSpPr>
        <xdr:cNvPr id="339" name="円/楕円 338"/>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67327</xdr:rowOff>
    </xdr:from>
    <xdr:ext cx="762000" cy="259045"/>
    <xdr:sp macro="" textlink="">
      <xdr:nvSpPr>
        <xdr:cNvPr id="340" name="テキスト ボックス 339"/>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・土地開発公社の解散に伴う、第三セクター等改革推進債の元利償還金の償還開始等により、前年度と比較して０．５ポイントの悪化となった。</a:t>
          </a:r>
          <a:endParaRPr kumimoji="1" lang="en-US" altLang="ja-JP" sz="1300">
            <a:latin typeface="ＭＳ Ｐゴシック"/>
          </a:endParaRPr>
        </a:p>
        <a:p>
          <a:r>
            <a:rPr kumimoji="1" lang="ja-JP" altLang="en-US" sz="1300">
              <a:latin typeface="ＭＳ Ｐゴシック"/>
            </a:rPr>
            <a:t>　今後、新体育館建設や、生涯学習等複合施設の建設等、大型公共事業を控えているため、元利償還金の動向を見据えながら計画的な市債の発行に努める。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35561</xdr:rowOff>
    </xdr:to>
    <xdr:cxnSp macro="">
      <xdr:nvCxnSpPr>
        <xdr:cNvPr id="370" name="直線コネクタ 369"/>
        <xdr:cNvCxnSpPr/>
      </xdr:nvCxnSpPr>
      <xdr:spPr>
        <a:xfrm>
          <a:off x="3987800" y="133858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xdr:rowOff>
    </xdr:from>
    <xdr:to>
      <xdr:col>5</xdr:col>
      <xdr:colOff>549275</xdr:colOff>
      <xdr:row>78</xdr:row>
      <xdr:rowOff>12700</xdr:rowOff>
    </xdr:to>
    <xdr:cxnSp macro="">
      <xdr:nvCxnSpPr>
        <xdr:cNvPr id="373" name="直線コネクタ 372"/>
        <xdr:cNvCxnSpPr/>
      </xdr:nvCxnSpPr>
      <xdr:spPr>
        <a:xfrm>
          <a:off x="3098800" y="13381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xdr:rowOff>
    </xdr:from>
    <xdr:to>
      <xdr:col>4</xdr:col>
      <xdr:colOff>346075</xdr:colOff>
      <xdr:row>78</xdr:row>
      <xdr:rowOff>53848</xdr:rowOff>
    </xdr:to>
    <xdr:cxnSp macro="">
      <xdr:nvCxnSpPr>
        <xdr:cNvPr id="376" name="直線コネクタ 375"/>
        <xdr:cNvCxnSpPr/>
      </xdr:nvCxnSpPr>
      <xdr:spPr>
        <a:xfrm flipV="1">
          <a:off x="2209800" y="13381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8" name="テキスト ボックス 377"/>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53848</xdr:rowOff>
    </xdr:from>
    <xdr:to>
      <xdr:col>3</xdr:col>
      <xdr:colOff>142875</xdr:colOff>
      <xdr:row>78</xdr:row>
      <xdr:rowOff>108713</xdr:rowOff>
    </xdr:to>
    <xdr:cxnSp macro="">
      <xdr:nvCxnSpPr>
        <xdr:cNvPr id="379" name="直線コネクタ 378"/>
        <xdr:cNvCxnSpPr/>
      </xdr:nvCxnSpPr>
      <xdr:spPr>
        <a:xfrm flipV="1">
          <a:off x="1320800" y="134269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80" name="フローチャート : 判断 379"/>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81" name="テキスト ボックス 380"/>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82" name="フローチャート : 判断 381"/>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83" name="テキスト ボックス 382"/>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89" name="円/楕円 388"/>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128288</xdr:rowOff>
    </xdr:from>
    <xdr:ext cx="762000" cy="259045"/>
    <xdr:sp macro="" textlink="">
      <xdr:nvSpPr>
        <xdr:cNvPr id="390"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91" name="円/楕円 390"/>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92" name="テキスト ボックス 391"/>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93" name="円/楕円 392"/>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43705</xdr:rowOff>
    </xdr:from>
    <xdr:ext cx="762000" cy="259045"/>
    <xdr:sp macro="" textlink="">
      <xdr:nvSpPr>
        <xdr:cNvPr id="394" name="テキスト ボックス 393"/>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xdr:rowOff>
    </xdr:from>
    <xdr:to>
      <xdr:col>3</xdr:col>
      <xdr:colOff>193675</xdr:colOff>
      <xdr:row>78</xdr:row>
      <xdr:rowOff>104648</xdr:rowOff>
    </xdr:to>
    <xdr:sp macro="" textlink="">
      <xdr:nvSpPr>
        <xdr:cNvPr id="395" name="円/楕円 394"/>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89425</xdr:rowOff>
    </xdr:from>
    <xdr:ext cx="762000" cy="259045"/>
    <xdr:sp macro="" textlink="">
      <xdr:nvSpPr>
        <xdr:cNvPr id="396" name="テキスト ボックス 395"/>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57913</xdr:rowOff>
    </xdr:from>
    <xdr:to>
      <xdr:col>1</xdr:col>
      <xdr:colOff>676275</xdr:colOff>
      <xdr:row>78</xdr:row>
      <xdr:rowOff>159513</xdr:rowOff>
    </xdr:to>
    <xdr:sp macro="" textlink="">
      <xdr:nvSpPr>
        <xdr:cNvPr id="397" name="円/楕円 396"/>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144290</xdr:rowOff>
    </xdr:from>
    <xdr:ext cx="762000" cy="259045"/>
    <xdr:sp macro="" textlink="">
      <xdr:nvSpPr>
        <xdr:cNvPr id="398" name="テキスト ボックス 397"/>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人件費、物件費、補助費等は類似団体平均を下回っているが、扶助費が大幅に上回っているため、結果的に、公債費以外の経常収支比率においても類似団体平均を上回っている。要因としては、生活保護費の額が多額であることと、近年では障がい者自立支援給付費の増加が挙げられる。</a:t>
          </a:r>
          <a:endParaRPr kumimoji="1" lang="en-US" altLang="ja-JP" sz="1250">
            <a:latin typeface="ＭＳ Ｐゴシック"/>
          </a:endParaRPr>
        </a:p>
        <a:p>
          <a:r>
            <a:rPr kumimoji="1" lang="ja-JP" altLang="en-US" sz="1250">
              <a:solidFill>
                <a:schemeClr val="dk1"/>
              </a:solidFill>
              <a:effectLst/>
              <a:latin typeface="+mn-lt"/>
              <a:ea typeface="+mn-ea"/>
              <a:cs typeface="+mn-cs"/>
            </a:rPr>
            <a:t>・</a:t>
          </a:r>
          <a:r>
            <a:rPr kumimoji="1" lang="ja-JP" altLang="ja-JP" sz="1250">
              <a:solidFill>
                <a:schemeClr val="dk1"/>
              </a:solidFill>
              <a:effectLst/>
              <a:latin typeface="+mn-lt"/>
              <a:ea typeface="+mn-ea"/>
              <a:cs typeface="+mn-cs"/>
            </a:rPr>
            <a:t>生活保護</a:t>
          </a:r>
          <a:r>
            <a:rPr kumimoji="1" lang="ja-JP" altLang="en-US" sz="1250">
              <a:solidFill>
                <a:schemeClr val="dk1"/>
              </a:solidFill>
              <a:effectLst/>
              <a:latin typeface="+mn-lt"/>
              <a:ea typeface="+mn-ea"/>
              <a:cs typeface="+mn-cs"/>
            </a:rPr>
            <a:t>費</a:t>
          </a:r>
          <a:r>
            <a:rPr kumimoji="1" lang="ja-JP" altLang="ja-JP" sz="1250">
              <a:solidFill>
                <a:schemeClr val="dk1"/>
              </a:solidFill>
              <a:effectLst/>
              <a:latin typeface="+mn-lt"/>
              <a:ea typeface="+mn-ea"/>
              <a:cs typeface="+mn-cs"/>
            </a:rPr>
            <a:t>については</a:t>
          </a:r>
          <a:r>
            <a:rPr kumimoji="1" lang="ja-JP" altLang="en-US" sz="1250" b="0" u="none">
              <a:solidFill>
                <a:sysClr val="windowText" lastClr="000000"/>
              </a:solidFill>
              <a:effectLst/>
              <a:latin typeface="+mn-lt"/>
              <a:ea typeface="+mn-ea"/>
              <a:cs typeface="+mn-cs"/>
            </a:rPr>
            <a:t>、</a:t>
          </a:r>
          <a:r>
            <a:rPr kumimoji="1" lang="ja-JP" altLang="ja-JP" sz="1250" b="0" u="none">
              <a:solidFill>
                <a:sysClr val="windowText" lastClr="000000"/>
              </a:solidFill>
              <a:effectLst/>
              <a:latin typeface="+mn-lt"/>
              <a:ea typeface="+mn-ea"/>
              <a:cs typeface="+mn-cs"/>
            </a:rPr>
            <a:t>診療報酬明細書点検等充実事業や後発医薬品の利用促進等の取組み</a:t>
          </a:r>
          <a:r>
            <a:rPr kumimoji="1" lang="ja-JP" altLang="ja-JP" sz="1250">
              <a:solidFill>
                <a:schemeClr val="dk1"/>
              </a:solidFill>
              <a:effectLst/>
              <a:latin typeface="+mn-lt"/>
              <a:ea typeface="+mn-ea"/>
              <a:cs typeface="+mn-cs"/>
            </a:rPr>
            <a:t>により</a:t>
          </a:r>
          <a:r>
            <a:rPr kumimoji="1" lang="ja-JP" altLang="en-US" sz="1250">
              <a:solidFill>
                <a:schemeClr val="dk1"/>
              </a:solidFill>
              <a:effectLst/>
              <a:latin typeface="+mn-lt"/>
              <a:ea typeface="+mn-ea"/>
              <a:cs typeface="+mn-cs"/>
            </a:rPr>
            <a:t>、</a:t>
          </a:r>
          <a:r>
            <a:rPr kumimoji="1" lang="ja-JP" altLang="ja-JP" sz="1250">
              <a:solidFill>
                <a:schemeClr val="dk1"/>
              </a:solidFill>
              <a:effectLst/>
              <a:latin typeface="+mn-lt"/>
              <a:ea typeface="+mn-ea"/>
              <a:cs typeface="+mn-cs"/>
            </a:rPr>
            <a:t>引き続き扶助費の抑制に努める</a:t>
          </a:r>
          <a:r>
            <a:rPr kumimoji="1" lang="ja-JP" altLang="en-US" sz="1250">
              <a:solidFill>
                <a:schemeClr val="dk1"/>
              </a:solidFill>
              <a:effectLst/>
              <a:latin typeface="+mn-lt"/>
              <a:ea typeface="+mn-ea"/>
              <a:cs typeface="+mn-cs"/>
            </a:rPr>
            <a:t>。</a:t>
          </a:r>
          <a:endParaRPr kumimoji="1" lang="ja-JP" altLang="en-US" sz="125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108713</xdr:rowOff>
    </xdr:from>
    <xdr:to>
      <xdr:col>24</xdr:col>
      <xdr:colOff>31750</xdr:colOff>
      <xdr:row>79</xdr:row>
      <xdr:rowOff>56135</xdr:rowOff>
    </xdr:to>
    <xdr:cxnSp macro="">
      <xdr:nvCxnSpPr>
        <xdr:cNvPr id="429" name="直線コネクタ 428"/>
        <xdr:cNvCxnSpPr/>
      </xdr:nvCxnSpPr>
      <xdr:spPr>
        <a:xfrm flipV="1">
          <a:off x="15671800" y="13481813"/>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30" name="公債費以外平均値テキスト"/>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14987</xdr:rowOff>
    </xdr:from>
    <xdr:to>
      <xdr:col>22</xdr:col>
      <xdr:colOff>565150</xdr:colOff>
      <xdr:row>79</xdr:row>
      <xdr:rowOff>56135</xdr:rowOff>
    </xdr:to>
    <xdr:cxnSp macro="">
      <xdr:nvCxnSpPr>
        <xdr:cNvPr id="432" name="直線コネクタ 431"/>
        <xdr:cNvCxnSpPr/>
      </xdr:nvCxnSpPr>
      <xdr:spPr>
        <a:xfrm>
          <a:off x="14782800" y="135595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34" name="テキスト ボックス 43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67563</xdr:rowOff>
    </xdr:from>
    <xdr:to>
      <xdr:col>21</xdr:col>
      <xdr:colOff>361950</xdr:colOff>
      <xdr:row>79</xdr:row>
      <xdr:rowOff>14987</xdr:rowOff>
    </xdr:to>
    <xdr:cxnSp macro="">
      <xdr:nvCxnSpPr>
        <xdr:cNvPr id="435" name="直線コネクタ 434"/>
        <xdr:cNvCxnSpPr/>
      </xdr:nvCxnSpPr>
      <xdr:spPr>
        <a:xfrm>
          <a:off x="13893800" y="13440663"/>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7" name="テキスト ボックス 436"/>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67563</xdr:rowOff>
    </xdr:from>
    <xdr:to>
      <xdr:col>20</xdr:col>
      <xdr:colOff>158750</xdr:colOff>
      <xdr:row>79</xdr:row>
      <xdr:rowOff>37846</xdr:rowOff>
    </xdr:to>
    <xdr:cxnSp macro="">
      <xdr:nvCxnSpPr>
        <xdr:cNvPr id="438" name="直線コネクタ 437"/>
        <xdr:cNvCxnSpPr/>
      </xdr:nvCxnSpPr>
      <xdr:spPr>
        <a:xfrm flipV="1">
          <a:off x="13004800" y="13440663"/>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99061</xdr:rowOff>
    </xdr:from>
    <xdr:to>
      <xdr:col>20</xdr:col>
      <xdr:colOff>209550</xdr:colOff>
      <xdr:row>77</xdr:row>
      <xdr:rowOff>29211</xdr:rowOff>
    </xdr:to>
    <xdr:sp macro="" textlink="">
      <xdr:nvSpPr>
        <xdr:cNvPr id="439" name="フローチャート : 判断 438"/>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39387</xdr:rowOff>
    </xdr:from>
    <xdr:ext cx="762000" cy="259045"/>
    <xdr:sp macro="" textlink="">
      <xdr:nvSpPr>
        <xdr:cNvPr id="440" name="テキスト ボックス 439"/>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41" name="フローチャート : 判断 440"/>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130827</xdr:rowOff>
    </xdr:from>
    <xdr:ext cx="762000" cy="259045"/>
    <xdr:sp macro="" textlink="">
      <xdr:nvSpPr>
        <xdr:cNvPr id="442" name="テキスト ボックス 441"/>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57913</xdr:rowOff>
    </xdr:from>
    <xdr:to>
      <xdr:col>24</xdr:col>
      <xdr:colOff>82550</xdr:colOff>
      <xdr:row>78</xdr:row>
      <xdr:rowOff>159513</xdr:rowOff>
    </xdr:to>
    <xdr:sp macro="" textlink="">
      <xdr:nvSpPr>
        <xdr:cNvPr id="448" name="円/楕円 447"/>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29990</xdr:rowOff>
    </xdr:from>
    <xdr:ext cx="762000" cy="259045"/>
    <xdr:sp macro="" textlink="">
      <xdr:nvSpPr>
        <xdr:cNvPr id="449"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5335</xdr:rowOff>
    </xdr:from>
    <xdr:to>
      <xdr:col>22</xdr:col>
      <xdr:colOff>615950</xdr:colOff>
      <xdr:row>79</xdr:row>
      <xdr:rowOff>106935</xdr:rowOff>
    </xdr:to>
    <xdr:sp macro="" textlink="">
      <xdr:nvSpPr>
        <xdr:cNvPr id="450" name="円/楕円 449"/>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91712</xdr:rowOff>
    </xdr:from>
    <xdr:ext cx="736600" cy="259045"/>
    <xdr:sp macro="" textlink="">
      <xdr:nvSpPr>
        <xdr:cNvPr id="451" name="テキスト ボックス 450"/>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135637</xdr:rowOff>
    </xdr:from>
    <xdr:to>
      <xdr:col>21</xdr:col>
      <xdr:colOff>412750</xdr:colOff>
      <xdr:row>79</xdr:row>
      <xdr:rowOff>65787</xdr:rowOff>
    </xdr:to>
    <xdr:sp macro="" textlink="">
      <xdr:nvSpPr>
        <xdr:cNvPr id="452" name="円/楕円 451"/>
        <xdr:cNvSpPr/>
      </xdr:nvSpPr>
      <xdr:spPr>
        <a:xfrm>
          <a:off x="14732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50564</xdr:rowOff>
    </xdr:from>
    <xdr:ext cx="762000" cy="259045"/>
    <xdr:sp macro="" textlink="">
      <xdr:nvSpPr>
        <xdr:cNvPr id="453" name="テキスト ボックス 452"/>
        <xdr:cNvSpPr txBox="1"/>
      </xdr:nvSpPr>
      <xdr:spPr>
        <a:xfrm>
          <a:off x="14401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16763</xdr:rowOff>
    </xdr:from>
    <xdr:to>
      <xdr:col>20</xdr:col>
      <xdr:colOff>209550</xdr:colOff>
      <xdr:row>78</xdr:row>
      <xdr:rowOff>118363</xdr:rowOff>
    </xdr:to>
    <xdr:sp macro="" textlink="">
      <xdr:nvSpPr>
        <xdr:cNvPr id="454" name="円/楕円 453"/>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103140</xdr:rowOff>
    </xdr:from>
    <xdr:ext cx="762000" cy="259045"/>
    <xdr:sp macro="" textlink="">
      <xdr:nvSpPr>
        <xdr:cNvPr id="455" name="テキスト ボックス 454"/>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158496</xdr:rowOff>
    </xdr:from>
    <xdr:to>
      <xdr:col>19</xdr:col>
      <xdr:colOff>6350</xdr:colOff>
      <xdr:row>79</xdr:row>
      <xdr:rowOff>88646</xdr:rowOff>
    </xdr:to>
    <xdr:sp macro="" textlink="">
      <xdr:nvSpPr>
        <xdr:cNvPr id="456" name="円/楕円 455"/>
        <xdr:cNvSpPr/>
      </xdr:nvSpPr>
      <xdr:spPr>
        <a:xfrm>
          <a:off x="12954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73423</xdr:rowOff>
    </xdr:from>
    <xdr:ext cx="762000" cy="259045"/>
    <xdr:sp macro="" textlink="">
      <xdr:nvSpPr>
        <xdr:cNvPr id="457" name="テキスト ボックス 456"/>
        <xdr:cNvSpPr txBox="1"/>
      </xdr:nvSpPr>
      <xdr:spPr>
        <a:xfrm>
          <a:off x="12623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大阪府門真市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23586</xdr:rowOff>
    </xdr:from>
    <xdr:to>
      <xdr:col>4</xdr:col>
      <xdr:colOff>1117600</xdr:colOff>
      <xdr:row>16</xdr:row>
      <xdr:rowOff>129330</xdr:rowOff>
    </xdr:to>
    <xdr:cxnSp macro="">
      <xdr:nvCxnSpPr>
        <xdr:cNvPr id="52" name="直線コネクタ 51"/>
        <xdr:cNvCxnSpPr/>
      </xdr:nvCxnSpPr>
      <xdr:spPr bwMode="auto">
        <a:xfrm>
          <a:off x="5003800" y="2814411"/>
          <a:ext cx="647700" cy="105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59998</xdr:rowOff>
    </xdr:from>
    <xdr:to>
      <xdr:col>4</xdr:col>
      <xdr:colOff>469900</xdr:colOff>
      <xdr:row>16</xdr:row>
      <xdr:rowOff>23586</xdr:rowOff>
    </xdr:to>
    <xdr:cxnSp macro="">
      <xdr:nvCxnSpPr>
        <xdr:cNvPr id="55" name="直線コネクタ 54"/>
        <xdr:cNvCxnSpPr/>
      </xdr:nvCxnSpPr>
      <xdr:spPr bwMode="auto">
        <a:xfrm>
          <a:off x="4305300" y="2679373"/>
          <a:ext cx="698500" cy="135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59998</xdr:rowOff>
    </xdr:from>
    <xdr:to>
      <xdr:col>3</xdr:col>
      <xdr:colOff>904875</xdr:colOff>
      <xdr:row>15</xdr:row>
      <xdr:rowOff>133640</xdr:rowOff>
    </xdr:to>
    <xdr:cxnSp macro="">
      <xdr:nvCxnSpPr>
        <xdr:cNvPr id="58" name="直線コネクタ 57"/>
        <xdr:cNvCxnSpPr/>
      </xdr:nvCxnSpPr>
      <xdr:spPr bwMode="auto">
        <a:xfrm flipV="1">
          <a:off x="3606800" y="2679373"/>
          <a:ext cx="698500" cy="73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99658</xdr:rowOff>
    </xdr:from>
    <xdr:ext cx="762000" cy="259045"/>
    <xdr:sp macro="" textlink="">
      <xdr:nvSpPr>
        <xdr:cNvPr id="60" name="テキスト ボックス 59"/>
        <xdr:cNvSpPr txBox="1"/>
      </xdr:nvSpPr>
      <xdr:spPr>
        <a:xfrm>
          <a:off x="3924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92950</xdr:rowOff>
    </xdr:from>
    <xdr:to>
      <xdr:col>3</xdr:col>
      <xdr:colOff>206375</xdr:colOff>
      <xdr:row>15</xdr:row>
      <xdr:rowOff>133640</xdr:rowOff>
    </xdr:to>
    <xdr:cxnSp macro="">
      <xdr:nvCxnSpPr>
        <xdr:cNvPr id="61" name="直線コネクタ 60"/>
        <xdr:cNvCxnSpPr/>
      </xdr:nvCxnSpPr>
      <xdr:spPr bwMode="auto">
        <a:xfrm>
          <a:off x="2908300" y="2712325"/>
          <a:ext cx="698500" cy="40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123596</xdr:rowOff>
    </xdr:from>
    <xdr:to>
      <xdr:col>3</xdr:col>
      <xdr:colOff>257175</xdr:colOff>
      <xdr:row>16</xdr:row>
      <xdr:rowOff>53746</xdr:rowOff>
    </xdr:to>
    <xdr:sp macro="" textlink="">
      <xdr:nvSpPr>
        <xdr:cNvPr id="62" name="フローチャート : 判断 61"/>
        <xdr:cNvSpPr/>
      </xdr:nvSpPr>
      <xdr:spPr bwMode="auto">
        <a:xfrm>
          <a:off x="3556000" y="27429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38523</xdr:rowOff>
    </xdr:from>
    <xdr:ext cx="762000" cy="259045"/>
    <xdr:sp macro="" textlink="">
      <xdr:nvSpPr>
        <xdr:cNvPr id="63" name="テキスト ボックス 62"/>
        <xdr:cNvSpPr txBox="1"/>
      </xdr:nvSpPr>
      <xdr:spPr>
        <a:xfrm>
          <a:off x="3225800" y="282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65,007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29185</xdr:rowOff>
    </xdr:from>
    <xdr:to>
      <xdr:col>2</xdr:col>
      <xdr:colOff>692150</xdr:colOff>
      <xdr:row>15</xdr:row>
      <xdr:rowOff>130785</xdr:rowOff>
    </xdr:to>
    <xdr:sp macro="" textlink="">
      <xdr:nvSpPr>
        <xdr:cNvPr id="64" name="フローチャート : 判断 63"/>
        <xdr:cNvSpPr/>
      </xdr:nvSpPr>
      <xdr:spPr bwMode="auto">
        <a:xfrm>
          <a:off x="2857500" y="2648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140962</xdr:rowOff>
    </xdr:from>
    <xdr:ext cx="762000" cy="259045"/>
    <xdr:sp macro="" textlink="">
      <xdr:nvSpPr>
        <xdr:cNvPr id="65" name="テキスト ボックス 64"/>
        <xdr:cNvSpPr txBox="1"/>
      </xdr:nvSpPr>
      <xdr:spPr>
        <a:xfrm>
          <a:off x="2527300" y="24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78530</xdr:rowOff>
    </xdr:from>
    <xdr:to>
      <xdr:col>5</xdr:col>
      <xdr:colOff>34925</xdr:colOff>
      <xdr:row>17</xdr:row>
      <xdr:rowOff>8680</xdr:rowOff>
    </xdr:to>
    <xdr:sp macro="" textlink="">
      <xdr:nvSpPr>
        <xdr:cNvPr id="71" name="円/楕円 70"/>
        <xdr:cNvSpPr/>
      </xdr:nvSpPr>
      <xdr:spPr bwMode="auto">
        <a:xfrm>
          <a:off x="5600700" y="286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50607</xdr:rowOff>
    </xdr:from>
    <xdr:ext cx="762000" cy="259045"/>
    <xdr:sp macro="" textlink="">
      <xdr:nvSpPr>
        <xdr:cNvPr id="72" name="人口1人当たり決算額の推移該当値テキスト130"/>
        <xdr:cNvSpPr txBox="1"/>
      </xdr:nvSpPr>
      <xdr:spPr>
        <a:xfrm>
          <a:off x="5740400" y="284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61,137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144236</xdr:rowOff>
    </xdr:from>
    <xdr:to>
      <xdr:col>4</xdr:col>
      <xdr:colOff>520700</xdr:colOff>
      <xdr:row>16</xdr:row>
      <xdr:rowOff>74386</xdr:rowOff>
    </xdr:to>
    <xdr:sp macro="" textlink="">
      <xdr:nvSpPr>
        <xdr:cNvPr id="73" name="円/楕円 72"/>
        <xdr:cNvSpPr/>
      </xdr:nvSpPr>
      <xdr:spPr bwMode="auto">
        <a:xfrm>
          <a:off x="4953000" y="2763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59163</xdr:rowOff>
    </xdr:from>
    <xdr:ext cx="736600" cy="259045"/>
    <xdr:sp macro="" textlink="">
      <xdr:nvSpPr>
        <xdr:cNvPr id="74" name="テキスト ボックス 73"/>
        <xdr:cNvSpPr txBox="1"/>
      </xdr:nvSpPr>
      <xdr:spPr>
        <a:xfrm>
          <a:off x="4622800" y="28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64,375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9198</xdr:rowOff>
    </xdr:from>
    <xdr:to>
      <xdr:col>3</xdr:col>
      <xdr:colOff>955675</xdr:colOff>
      <xdr:row>15</xdr:row>
      <xdr:rowOff>110798</xdr:rowOff>
    </xdr:to>
    <xdr:sp macro="" textlink="">
      <xdr:nvSpPr>
        <xdr:cNvPr id="75" name="円/楕円 74"/>
        <xdr:cNvSpPr/>
      </xdr:nvSpPr>
      <xdr:spPr bwMode="auto">
        <a:xfrm>
          <a:off x="4254500" y="2628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120975</xdr:rowOff>
    </xdr:from>
    <xdr:ext cx="762000" cy="259045"/>
    <xdr:sp macro="" textlink="">
      <xdr:nvSpPr>
        <xdr:cNvPr id="76" name="テキスト ボックス 75"/>
        <xdr:cNvSpPr txBox="1"/>
      </xdr:nvSpPr>
      <xdr:spPr>
        <a:xfrm>
          <a:off x="3924300" y="239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68,510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82840</xdr:rowOff>
    </xdr:from>
    <xdr:to>
      <xdr:col>3</xdr:col>
      <xdr:colOff>257175</xdr:colOff>
      <xdr:row>16</xdr:row>
      <xdr:rowOff>12990</xdr:rowOff>
    </xdr:to>
    <xdr:sp macro="" textlink="">
      <xdr:nvSpPr>
        <xdr:cNvPr id="77" name="円/楕円 76"/>
        <xdr:cNvSpPr/>
      </xdr:nvSpPr>
      <xdr:spPr bwMode="auto">
        <a:xfrm>
          <a:off x="3556000" y="2702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23167</xdr:rowOff>
    </xdr:from>
    <xdr:ext cx="762000" cy="259045"/>
    <xdr:sp macro="" textlink="">
      <xdr:nvSpPr>
        <xdr:cNvPr id="78" name="テキスト ボックス 77"/>
        <xdr:cNvSpPr txBox="1"/>
      </xdr:nvSpPr>
      <xdr:spPr>
        <a:xfrm>
          <a:off x="3225800" y="247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66,255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42150</xdr:rowOff>
    </xdr:from>
    <xdr:to>
      <xdr:col>2</xdr:col>
      <xdr:colOff>692150</xdr:colOff>
      <xdr:row>15</xdr:row>
      <xdr:rowOff>143750</xdr:rowOff>
    </xdr:to>
    <xdr:sp macro="" textlink="">
      <xdr:nvSpPr>
        <xdr:cNvPr id="79" name="円/楕円 78"/>
        <xdr:cNvSpPr/>
      </xdr:nvSpPr>
      <xdr:spPr bwMode="auto">
        <a:xfrm>
          <a:off x="2857500" y="266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128527</xdr:rowOff>
    </xdr:from>
    <xdr:ext cx="762000" cy="259045"/>
    <xdr:sp macro="" textlink="">
      <xdr:nvSpPr>
        <xdr:cNvPr id="80" name="テキスト ボックス 79"/>
        <xdr:cNvSpPr txBox="1"/>
      </xdr:nvSpPr>
      <xdr:spPr>
        <a:xfrm>
          <a:off x="2527300" y="2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12864</xdr:rowOff>
    </xdr:from>
    <xdr:to>
      <xdr:col>4</xdr:col>
      <xdr:colOff>1117600</xdr:colOff>
      <xdr:row>37</xdr:row>
      <xdr:rowOff>73638</xdr:rowOff>
    </xdr:to>
    <xdr:cxnSp macro="">
      <xdr:nvCxnSpPr>
        <xdr:cNvPr id="116" name="直線コネクタ 115"/>
        <xdr:cNvCxnSpPr/>
      </xdr:nvCxnSpPr>
      <xdr:spPr bwMode="auto">
        <a:xfrm flipV="1">
          <a:off x="5003800" y="7137564"/>
          <a:ext cx="647700" cy="60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169091</xdr:rowOff>
    </xdr:from>
    <xdr:ext cx="762000" cy="259045"/>
    <xdr:sp macro="" textlink="">
      <xdr:nvSpPr>
        <xdr:cNvPr id="117" name="人口1人当たり決算額の推移平均値テキスト445"/>
        <xdr:cNvSpPr txBox="1"/>
      </xdr:nvSpPr>
      <xdr:spPr>
        <a:xfrm>
          <a:off x="5740400" y="7122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73638</xdr:rowOff>
    </xdr:from>
    <xdr:to>
      <xdr:col>4</xdr:col>
      <xdr:colOff>469900</xdr:colOff>
      <xdr:row>37</xdr:row>
      <xdr:rowOff>82945</xdr:rowOff>
    </xdr:to>
    <xdr:cxnSp macro="">
      <xdr:nvCxnSpPr>
        <xdr:cNvPr id="119" name="直線コネクタ 118"/>
        <xdr:cNvCxnSpPr/>
      </xdr:nvCxnSpPr>
      <xdr:spPr bwMode="auto">
        <a:xfrm flipV="1">
          <a:off x="4305300" y="7198338"/>
          <a:ext cx="698500" cy="9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244050</xdr:rowOff>
    </xdr:from>
    <xdr:ext cx="736600" cy="259045"/>
    <xdr:sp macro="" textlink="">
      <xdr:nvSpPr>
        <xdr:cNvPr id="121" name="テキスト ボックス 120"/>
        <xdr:cNvSpPr txBox="1"/>
      </xdr:nvSpPr>
      <xdr:spPr>
        <a:xfrm>
          <a:off x="4622800" y="685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76969</xdr:rowOff>
    </xdr:from>
    <xdr:to>
      <xdr:col>3</xdr:col>
      <xdr:colOff>904875</xdr:colOff>
      <xdr:row>37</xdr:row>
      <xdr:rowOff>82945</xdr:rowOff>
    </xdr:to>
    <xdr:cxnSp macro="">
      <xdr:nvCxnSpPr>
        <xdr:cNvPr id="122" name="直線コネクタ 121"/>
        <xdr:cNvCxnSpPr/>
      </xdr:nvCxnSpPr>
      <xdr:spPr bwMode="auto">
        <a:xfrm>
          <a:off x="3606800" y="7201669"/>
          <a:ext cx="698500" cy="5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198689</xdr:rowOff>
    </xdr:from>
    <xdr:ext cx="762000" cy="259045"/>
    <xdr:sp macro="" textlink="">
      <xdr:nvSpPr>
        <xdr:cNvPr id="124" name="テキスト ボックス 123"/>
        <xdr:cNvSpPr txBox="1"/>
      </xdr:nvSpPr>
      <xdr:spPr>
        <a:xfrm>
          <a:off x="3924300" y="68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70209</xdr:rowOff>
    </xdr:from>
    <xdr:to>
      <xdr:col>3</xdr:col>
      <xdr:colOff>206375</xdr:colOff>
      <xdr:row>37</xdr:row>
      <xdr:rowOff>76969</xdr:rowOff>
    </xdr:to>
    <xdr:cxnSp macro="">
      <xdr:nvCxnSpPr>
        <xdr:cNvPr id="125" name="直線コネクタ 124"/>
        <xdr:cNvCxnSpPr/>
      </xdr:nvCxnSpPr>
      <xdr:spPr bwMode="auto">
        <a:xfrm>
          <a:off x="2908300" y="7194909"/>
          <a:ext cx="698500" cy="6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136779</xdr:rowOff>
    </xdr:from>
    <xdr:to>
      <xdr:col>3</xdr:col>
      <xdr:colOff>257175</xdr:colOff>
      <xdr:row>37</xdr:row>
      <xdr:rowOff>66929</xdr:rowOff>
    </xdr:to>
    <xdr:sp macro="" textlink="">
      <xdr:nvSpPr>
        <xdr:cNvPr id="126" name="フローチャート : 判断 125"/>
        <xdr:cNvSpPr/>
      </xdr:nvSpPr>
      <xdr:spPr bwMode="auto">
        <a:xfrm>
          <a:off x="3556000" y="70900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248556</xdr:rowOff>
    </xdr:from>
    <xdr:ext cx="762000" cy="259045"/>
    <xdr:sp macro="" textlink="">
      <xdr:nvSpPr>
        <xdr:cNvPr id="127" name="テキスト ボックス 126"/>
        <xdr:cNvSpPr txBox="1"/>
      </xdr:nvSpPr>
      <xdr:spPr>
        <a:xfrm>
          <a:off x="3225800" y="685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14,395</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127667</xdr:rowOff>
    </xdr:from>
    <xdr:to>
      <xdr:col>2</xdr:col>
      <xdr:colOff>692150</xdr:colOff>
      <xdr:row>37</xdr:row>
      <xdr:rowOff>57817</xdr:rowOff>
    </xdr:to>
    <xdr:sp macro="" textlink="">
      <xdr:nvSpPr>
        <xdr:cNvPr id="128" name="フローチャート : 判断 127"/>
        <xdr:cNvSpPr/>
      </xdr:nvSpPr>
      <xdr:spPr bwMode="auto">
        <a:xfrm>
          <a:off x="2857500" y="7080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239444</xdr:rowOff>
    </xdr:from>
    <xdr:ext cx="762000" cy="259045"/>
    <xdr:sp macro="" textlink="">
      <xdr:nvSpPr>
        <xdr:cNvPr id="129" name="テキスト ボックス 128"/>
        <xdr:cNvSpPr txBox="1"/>
      </xdr:nvSpPr>
      <xdr:spPr>
        <a:xfrm>
          <a:off x="2527300" y="684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14,674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133514</xdr:rowOff>
    </xdr:from>
    <xdr:to>
      <xdr:col>5</xdr:col>
      <xdr:colOff>34925</xdr:colOff>
      <xdr:row>37</xdr:row>
      <xdr:rowOff>63664</xdr:rowOff>
    </xdr:to>
    <xdr:sp macro="" textlink="">
      <xdr:nvSpPr>
        <xdr:cNvPr id="135" name="円/楕円 134"/>
        <xdr:cNvSpPr/>
      </xdr:nvSpPr>
      <xdr:spPr bwMode="auto">
        <a:xfrm>
          <a:off x="5600700" y="7086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321491</xdr:rowOff>
    </xdr:from>
    <xdr:ext cx="762000" cy="259045"/>
    <xdr:sp macro="" textlink="">
      <xdr:nvSpPr>
        <xdr:cNvPr id="136" name="人口1人当たり決算額の推移該当値テキスト445"/>
        <xdr:cNvSpPr txBox="1"/>
      </xdr:nvSpPr>
      <xdr:spPr>
        <a:xfrm>
          <a:off x="5740400" y="693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14,495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22838</xdr:rowOff>
    </xdr:from>
    <xdr:to>
      <xdr:col>4</xdr:col>
      <xdr:colOff>520700</xdr:colOff>
      <xdr:row>37</xdr:row>
      <xdr:rowOff>124438</xdr:rowOff>
    </xdr:to>
    <xdr:sp macro="" textlink="">
      <xdr:nvSpPr>
        <xdr:cNvPr id="137" name="円/楕円 136"/>
        <xdr:cNvSpPr/>
      </xdr:nvSpPr>
      <xdr:spPr bwMode="auto">
        <a:xfrm>
          <a:off x="4953000" y="714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109215</xdr:rowOff>
    </xdr:from>
    <xdr:ext cx="736600" cy="259045"/>
    <xdr:sp macro="" textlink="">
      <xdr:nvSpPr>
        <xdr:cNvPr id="138" name="テキスト ボックス 137"/>
        <xdr:cNvSpPr txBox="1"/>
      </xdr:nvSpPr>
      <xdr:spPr>
        <a:xfrm>
          <a:off x="4622800" y="7233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32145</xdr:rowOff>
    </xdr:from>
    <xdr:to>
      <xdr:col>3</xdr:col>
      <xdr:colOff>955675</xdr:colOff>
      <xdr:row>37</xdr:row>
      <xdr:rowOff>133745</xdr:rowOff>
    </xdr:to>
    <xdr:sp macro="" textlink="">
      <xdr:nvSpPr>
        <xdr:cNvPr id="139" name="円/楕円 138"/>
        <xdr:cNvSpPr/>
      </xdr:nvSpPr>
      <xdr:spPr bwMode="auto">
        <a:xfrm>
          <a:off x="4254500" y="7156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118522</xdr:rowOff>
    </xdr:from>
    <xdr:ext cx="762000" cy="259045"/>
    <xdr:sp macro="" textlink="">
      <xdr:nvSpPr>
        <xdr:cNvPr id="140" name="テキスト ボックス 139"/>
        <xdr:cNvSpPr txBox="1"/>
      </xdr:nvSpPr>
      <xdr:spPr>
        <a:xfrm>
          <a:off x="3924300" y="72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26169</xdr:rowOff>
    </xdr:from>
    <xdr:to>
      <xdr:col>3</xdr:col>
      <xdr:colOff>257175</xdr:colOff>
      <xdr:row>37</xdr:row>
      <xdr:rowOff>127769</xdr:rowOff>
    </xdr:to>
    <xdr:sp macro="" textlink="">
      <xdr:nvSpPr>
        <xdr:cNvPr id="141" name="円/楕円 140"/>
        <xdr:cNvSpPr/>
      </xdr:nvSpPr>
      <xdr:spPr bwMode="auto">
        <a:xfrm>
          <a:off x="3556000" y="7150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112546</xdr:rowOff>
    </xdr:from>
    <xdr:ext cx="762000" cy="259045"/>
    <xdr:sp macro="" textlink="">
      <xdr:nvSpPr>
        <xdr:cNvPr id="142" name="テキスト ボックス 141"/>
        <xdr:cNvSpPr txBox="1"/>
      </xdr:nvSpPr>
      <xdr:spPr>
        <a:xfrm>
          <a:off x="3225800" y="723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19409</xdr:rowOff>
    </xdr:from>
    <xdr:to>
      <xdr:col>2</xdr:col>
      <xdr:colOff>692150</xdr:colOff>
      <xdr:row>37</xdr:row>
      <xdr:rowOff>121009</xdr:rowOff>
    </xdr:to>
    <xdr:sp macro="" textlink="">
      <xdr:nvSpPr>
        <xdr:cNvPr id="143" name="円/楕円 142"/>
        <xdr:cNvSpPr/>
      </xdr:nvSpPr>
      <xdr:spPr bwMode="auto">
        <a:xfrm>
          <a:off x="2857500" y="7144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105786</xdr:rowOff>
    </xdr:from>
    <xdr:ext cx="762000" cy="259045"/>
    <xdr:sp macro="" textlink="">
      <xdr:nvSpPr>
        <xdr:cNvPr id="144" name="テキスト ボックス 143"/>
        <xdr:cNvSpPr txBox="1"/>
      </xdr:nvSpPr>
      <xdr:spPr>
        <a:xfrm>
          <a:off x="2527300" y="723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については、平成２５年度についても引き続き、国民健康保険事業特別会計の赤字解消を目的とした繰出しや、まちづくり等の投資的事業への充当により１億５０百万円の取り崩しを行ったことにより、前年度と比較して０．１６ポイント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実質収支は２億６６百万、単年度収支は１１百万円の黒字となったものの、財政調整基金の積立額を超える取り崩しを行ったため、実質単年度収支は９百万円の赤字となった。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今後も、国保の累積赤字の早期解消を目指し、安定した財政運営に努める。</a:t>
          </a:r>
          <a:endParaRPr kumimoji="1" lang="en-US" altLang="ja-JP" sz="12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５年度は、国民健康保険事業特別会計において、９３百万円の赤字となったものの、累積赤字の一層の削減を図るため、国保収支改善計画以上の取組みとして、一般会計より７億円の繰出し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このことにより、国保の実質収支は２５億９９百万円となり、連結実質赤字額が６億１５百万円の黒字となったことにより、連結実質赤字比率は解消された。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しかしながら、国保の累積赤字は未だ多額であるため、引き続き、一般会計から赤字解消を図るための繰出しを行う必要がある。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よって、「財政健全化計画・中期財政見通し」等により、国保事業の収納率の向上への取組みや、その他の経費の削減等を継続して行い、健全な財政運営が行える体制を築いていく。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7.1</a:t>
          </a:r>
          <a:r>
            <a:rPr kumimoji="1" lang="ja-JP" altLang="en-US" sz="1300">
              <a:latin typeface="ＭＳ ゴシック" pitchFamily="49" charset="-128"/>
              <a:ea typeface="ＭＳ ゴシック" pitchFamily="49" charset="-128"/>
            </a:rPr>
            <a:t>％となり、前年度と比較して、</a:t>
          </a:r>
          <a:r>
            <a:rPr kumimoji="1" lang="en-US" altLang="ja-JP" sz="1300">
              <a:latin typeface="ＭＳ ゴシック" pitchFamily="49" charset="-128"/>
              <a:ea typeface="ＭＳ ゴシック" pitchFamily="49" charset="-128"/>
            </a:rPr>
            <a:t>0.2</a:t>
          </a:r>
          <a:r>
            <a:rPr kumimoji="1" lang="ja-JP" altLang="en-US" sz="1300">
              <a:latin typeface="ＭＳ ゴシック" pitchFamily="49" charset="-128"/>
              <a:ea typeface="ＭＳ ゴシック" pitchFamily="49" charset="-128"/>
            </a:rPr>
            <a:t>ポイント増加した。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これは、土地開発公社の解散に伴う、第三セクター等改革推進債の元利償還金の償還開始等が主な要因である。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既発債の償還終了による公債費の減を見込んでいる一方で、団塊世代の大量退職に伴う退職手当債の償還金の増加や、新体育館や生涯学習等複合施設の建設等を見込んでいるため、公債費が一時的に増加する見込み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公債費が増加すると、経常収支比率が上昇し、義務的経費に縛られ、単独事業等が制限されることとなるため、引き続き、償還金の動向に注視しながら適正な市債発行に努める。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・平成２５年度は、４２．１％で前年度と比較して４．１ポイント減少した。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これは、前年度と比較して、退職手当負担見込額が２億４１百万円減少、連結実質赤字額が４億４３百万円減少したこと及び充当可能基金が７億２５百万円増加したことが主な要因である。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一般会計等に係る地方債の現在高は前年度と比較して７億５８百万円増加しており、今後も、新体育館や生涯学習等複合施設の建設等の大型公共事業を予定しているため、地方債残高は一時的に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今後は比率の動向に注視しながら、更なる経費の削減等を図り、健全な財政運営に努める。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52680587</v>
      </c>
      <c r="BO4" s="349"/>
      <c r="BP4" s="349"/>
      <c r="BQ4" s="349"/>
      <c r="BR4" s="349"/>
      <c r="BS4" s="349"/>
      <c r="BT4" s="349"/>
      <c r="BU4" s="350"/>
      <c r="BV4" s="348">
        <v>54586699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v>
      </c>
      <c r="CU4" s="355"/>
      <c r="CV4" s="355"/>
      <c r="CW4" s="355"/>
      <c r="CX4" s="355"/>
      <c r="CY4" s="355"/>
      <c r="CZ4" s="355"/>
      <c r="DA4" s="356"/>
      <c r="DB4" s="354">
        <v>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52037603</v>
      </c>
      <c r="BO5" s="386"/>
      <c r="BP5" s="386"/>
      <c r="BQ5" s="386"/>
      <c r="BR5" s="386"/>
      <c r="BS5" s="386"/>
      <c r="BT5" s="386"/>
      <c r="BU5" s="387"/>
      <c r="BV5" s="385">
        <v>54162651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97.6</v>
      </c>
      <c r="CU5" s="383"/>
      <c r="CV5" s="383"/>
      <c r="CW5" s="383"/>
      <c r="CX5" s="383"/>
      <c r="CY5" s="383"/>
      <c r="CZ5" s="383"/>
      <c r="DA5" s="384"/>
      <c r="DB5" s="382">
        <v>99.7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642984</v>
      </c>
      <c r="BO6" s="386"/>
      <c r="BP6" s="386"/>
      <c r="BQ6" s="386"/>
      <c r="BR6" s="386"/>
      <c r="BS6" s="386"/>
      <c r="BT6" s="386"/>
      <c r="BU6" s="387"/>
      <c r="BV6" s="385">
        <v>424048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108.6</v>
      </c>
      <c r="CU6" s="423"/>
      <c r="CV6" s="423"/>
      <c r="CW6" s="423"/>
      <c r="CX6" s="423"/>
      <c r="CY6" s="423"/>
      <c r="CZ6" s="423"/>
      <c r="DA6" s="424"/>
      <c r="DB6" s="422">
        <v>109.6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377083</v>
      </c>
      <c r="BO7" s="386"/>
      <c r="BP7" s="386"/>
      <c r="BQ7" s="386"/>
      <c r="BR7" s="386"/>
      <c r="BS7" s="386"/>
      <c r="BT7" s="386"/>
      <c r="BU7" s="387"/>
      <c r="BV7" s="385">
        <v>169520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26928919</v>
      </c>
      <c r="CU7" s="386"/>
      <c r="CV7" s="386"/>
      <c r="CW7" s="386"/>
      <c r="CX7" s="386"/>
      <c r="CY7" s="386"/>
      <c r="CZ7" s="386"/>
      <c r="DA7" s="387"/>
      <c r="DB7" s="385">
        <v>26562676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265901</v>
      </c>
      <c r="BO8" s="386"/>
      <c r="BP8" s="386"/>
      <c r="BQ8" s="386"/>
      <c r="BR8" s="386"/>
      <c r="BS8" s="386"/>
      <c r="BT8" s="386"/>
      <c r="BU8" s="387"/>
      <c r="BV8" s="385">
        <v>254528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0.68</v>
      </c>
      <c r="CU8" s="426"/>
      <c r="CV8" s="426"/>
      <c r="CW8" s="426"/>
      <c r="CX8" s="426"/>
      <c r="CY8" s="426"/>
      <c r="CZ8" s="426"/>
      <c r="DA8" s="427"/>
      <c r="DB8" s="425">
        <v>0.69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130282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11373</v>
      </c>
      <c r="BO9" s="386"/>
      <c r="BP9" s="386"/>
      <c r="BQ9" s="386"/>
      <c r="BR9" s="386"/>
      <c r="BS9" s="386"/>
      <c r="BT9" s="386"/>
      <c r="BU9" s="387"/>
      <c r="BV9" s="385">
        <v>144244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15.9</v>
      </c>
      <c r="CU9" s="383"/>
      <c r="CV9" s="383"/>
      <c r="CW9" s="383"/>
      <c r="CX9" s="383"/>
      <c r="CY9" s="383"/>
      <c r="CZ9" s="383"/>
      <c r="DA9" s="384"/>
      <c r="DB9" s="382">
        <v>15.8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131706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129815</v>
      </c>
      <c r="BO10" s="386"/>
      <c r="BP10" s="386"/>
      <c r="BQ10" s="386"/>
      <c r="BR10" s="386"/>
      <c r="BS10" s="386"/>
      <c r="BT10" s="386"/>
      <c r="BU10" s="387"/>
      <c r="BV10" s="385">
        <v>59412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127638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150000</v>
      </c>
      <c r="BO12" s="386"/>
      <c r="BP12" s="386"/>
      <c r="BQ12" s="386"/>
      <c r="BR12" s="386"/>
      <c r="BS12" s="386"/>
      <c r="BT12" s="386"/>
      <c r="BU12" s="387"/>
      <c r="BV12" s="385">
        <v>250000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v>1.66</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124917</v>
      </c>
      <c r="S13" s="467"/>
      <c r="T13" s="467"/>
      <c r="U13" s="467"/>
      <c r="V13" s="468"/>
      <c r="W13" s="401" t="s">
        <v>123</v>
      </c>
      <c r="X13" s="402"/>
      <c r="Y13" s="402"/>
      <c r="Z13" s="402"/>
      <c r="AA13" s="402"/>
      <c r="AB13" s="392"/>
      <c r="AC13" s="436">
        <v>134</v>
      </c>
      <c r="AD13" s="437"/>
      <c r="AE13" s="437"/>
      <c r="AF13" s="437"/>
      <c r="AG13" s="476"/>
      <c r="AH13" s="436">
        <v>168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-8812</v>
      </c>
      <c r="BO13" s="386"/>
      <c r="BP13" s="386"/>
      <c r="BQ13" s="386"/>
      <c r="BR13" s="386"/>
      <c r="BS13" s="386"/>
      <c r="BT13" s="386"/>
      <c r="BU13" s="387"/>
      <c r="BV13" s="385">
        <v>-46344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7.1</v>
      </c>
      <c r="CU13" s="383"/>
      <c r="CV13" s="383"/>
      <c r="CW13" s="383"/>
      <c r="CX13" s="383"/>
      <c r="CY13" s="383"/>
      <c r="CZ13" s="383"/>
      <c r="DA13" s="384"/>
      <c r="DB13" s="382">
        <v>6.9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128073</v>
      </c>
      <c r="S14" s="467"/>
      <c r="T14" s="467"/>
      <c r="U14" s="467"/>
      <c r="V14" s="468"/>
      <c r="W14" s="375"/>
      <c r="X14" s="376"/>
      <c r="Y14" s="376"/>
      <c r="Z14" s="376"/>
      <c r="AA14" s="376"/>
      <c r="AB14" s="365"/>
      <c r="AC14" s="469">
        <v>0.3</v>
      </c>
      <c r="AD14" s="470"/>
      <c r="AE14" s="470"/>
      <c r="AF14" s="470"/>
      <c r="AG14" s="471"/>
      <c r="AH14" s="469">
        <v>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42.1</v>
      </c>
      <c r="CU14" s="481"/>
      <c r="CV14" s="481"/>
      <c r="CW14" s="481"/>
      <c r="CX14" s="481"/>
      <c r="CY14" s="481"/>
      <c r="CZ14" s="481"/>
      <c r="DA14" s="482"/>
      <c r="DB14" s="480">
        <v>46.2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125287</v>
      </c>
      <c r="S15" s="467"/>
      <c r="T15" s="467"/>
      <c r="U15" s="467"/>
      <c r="V15" s="468"/>
      <c r="W15" s="401" t="s">
        <v>130</v>
      </c>
      <c r="X15" s="402"/>
      <c r="Y15" s="402"/>
      <c r="Z15" s="402"/>
      <c r="AA15" s="402"/>
      <c r="AB15" s="392"/>
      <c r="AC15" s="436">
        <v>15791</v>
      </c>
      <c r="AD15" s="437"/>
      <c r="AE15" s="437"/>
      <c r="AF15" s="437"/>
      <c r="AG15" s="476"/>
      <c r="AH15" s="436">
        <v>20647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13549041</v>
      </c>
      <c r="BO15" s="349"/>
      <c r="BP15" s="349"/>
      <c r="BQ15" s="349"/>
      <c r="BR15" s="349"/>
      <c r="BS15" s="349"/>
      <c r="BT15" s="349"/>
      <c r="BU15" s="350"/>
      <c r="BV15" s="348">
        <v>13594119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31.9</v>
      </c>
      <c r="AD16" s="470"/>
      <c r="AE16" s="470"/>
      <c r="AF16" s="470"/>
      <c r="AG16" s="471"/>
      <c r="AH16" s="469">
        <v>34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20051393</v>
      </c>
      <c r="BO16" s="386"/>
      <c r="BP16" s="386"/>
      <c r="BQ16" s="386"/>
      <c r="BR16" s="386"/>
      <c r="BS16" s="386"/>
      <c r="BT16" s="386"/>
      <c r="BU16" s="387"/>
      <c r="BV16" s="385">
        <v>20027623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33526</v>
      </c>
      <c r="AD17" s="437"/>
      <c r="AE17" s="437"/>
      <c r="AF17" s="437"/>
      <c r="AG17" s="476"/>
      <c r="AH17" s="436">
        <v>38632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17621901</v>
      </c>
      <c r="BO17" s="386"/>
      <c r="BP17" s="386"/>
      <c r="BQ17" s="386"/>
      <c r="BR17" s="386"/>
      <c r="BS17" s="386"/>
      <c r="BT17" s="386"/>
      <c r="BU17" s="387"/>
      <c r="BV17" s="385">
        <v>17657682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12.28</v>
      </c>
      <c r="M18" s="498"/>
      <c r="N18" s="498"/>
      <c r="O18" s="498"/>
      <c r="P18" s="498"/>
      <c r="Q18" s="498"/>
      <c r="R18" s="499"/>
      <c r="S18" s="499"/>
      <c r="T18" s="499"/>
      <c r="U18" s="499"/>
      <c r="V18" s="500"/>
      <c r="W18" s="403"/>
      <c r="X18" s="404"/>
      <c r="Y18" s="404"/>
      <c r="Z18" s="404"/>
      <c r="AA18" s="404"/>
      <c r="AB18" s="395"/>
      <c r="AC18" s="501">
        <v>67.8</v>
      </c>
      <c r="AD18" s="502"/>
      <c r="AE18" s="502"/>
      <c r="AF18" s="502"/>
      <c r="AG18" s="503"/>
      <c r="AH18" s="501">
        <v>63.6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27023085</v>
      </c>
      <c r="BO18" s="386"/>
      <c r="BP18" s="386"/>
      <c r="BQ18" s="386"/>
      <c r="BR18" s="386"/>
      <c r="BS18" s="386"/>
      <c r="BT18" s="386"/>
      <c r="BU18" s="387"/>
      <c r="BV18" s="385">
        <v>27050622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10609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31334472</v>
      </c>
      <c r="BO19" s="386"/>
      <c r="BP19" s="386"/>
      <c r="BQ19" s="386"/>
      <c r="BR19" s="386"/>
      <c r="BS19" s="386"/>
      <c r="BT19" s="386"/>
      <c r="BU19" s="387"/>
      <c r="BV19" s="385">
        <v>30149326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57880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47636817</v>
      </c>
      <c r="BO23" s="386"/>
      <c r="BP23" s="386"/>
      <c r="BQ23" s="386"/>
      <c r="BR23" s="386"/>
      <c r="BS23" s="386"/>
      <c r="BT23" s="386"/>
      <c r="BU23" s="387"/>
      <c r="BV23" s="385">
        <v>46878601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7200</v>
      </c>
      <c r="R24" s="437"/>
      <c r="S24" s="437"/>
      <c r="T24" s="437"/>
      <c r="U24" s="437"/>
      <c r="V24" s="476"/>
      <c r="W24" s="531"/>
      <c r="X24" s="519"/>
      <c r="Y24" s="520"/>
      <c r="Z24" s="435" t="s">
        <v>153</v>
      </c>
      <c r="AA24" s="415"/>
      <c r="AB24" s="415"/>
      <c r="AC24" s="415"/>
      <c r="AD24" s="415"/>
      <c r="AE24" s="415"/>
      <c r="AF24" s="415"/>
      <c r="AG24" s="416"/>
      <c r="AH24" s="436">
        <v>702</v>
      </c>
      <c r="AI24" s="437"/>
      <c r="AJ24" s="437"/>
      <c r="AK24" s="437"/>
      <c r="AL24" s="476"/>
      <c r="AM24" s="436">
        <v>2117232</v>
      </c>
      <c r="AN24" s="437"/>
      <c r="AO24" s="437"/>
      <c r="AP24" s="437"/>
      <c r="AQ24" s="437"/>
      <c r="AR24" s="476"/>
      <c r="AS24" s="436">
        <v>3016</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26061039</v>
      </c>
      <c r="BO24" s="386"/>
      <c r="BP24" s="386"/>
      <c r="BQ24" s="386"/>
      <c r="BR24" s="386"/>
      <c r="BS24" s="386"/>
      <c r="BT24" s="386"/>
      <c r="BU24" s="387"/>
      <c r="BV24" s="385">
        <v>23353975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6800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7340678</v>
      </c>
      <c r="BO25" s="349"/>
      <c r="BP25" s="349"/>
      <c r="BQ25" s="349"/>
      <c r="BR25" s="349"/>
      <c r="BS25" s="349"/>
      <c r="BT25" s="349"/>
      <c r="BU25" s="350"/>
      <c r="BV25" s="348">
        <v>7178741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6375</v>
      </c>
      <c r="R26" s="437"/>
      <c r="S26" s="437"/>
      <c r="T26" s="437"/>
      <c r="U26" s="437"/>
      <c r="V26" s="476"/>
      <c r="W26" s="531"/>
      <c r="X26" s="519"/>
      <c r="Y26" s="520"/>
      <c r="Z26" s="435" t="s">
        <v>159</v>
      </c>
      <c r="AA26" s="539"/>
      <c r="AB26" s="539"/>
      <c r="AC26" s="539"/>
      <c r="AD26" s="539"/>
      <c r="AE26" s="539"/>
      <c r="AF26" s="539"/>
      <c r="AG26" s="540"/>
      <c r="AH26" s="436">
        <v>151</v>
      </c>
      <c r="AI26" s="437"/>
      <c r="AJ26" s="437"/>
      <c r="AK26" s="437"/>
      <c r="AL26" s="476"/>
      <c r="AM26" s="436">
        <v>523970</v>
      </c>
      <c r="AN26" s="437"/>
      <c r="AO26" s="437"/>
      <c r="AP26" s="437"/>
      <c r="AQ26" s="437"/>
      <c r="AR26" s="476"/>
      <c r="AS26" s="436">
        <v>3470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6660</v>
      </c>
      <c r="R27" s="437"/>
      <c r="S27" s="437"/>
      <c r="T27" s="437"/>
      <c r="U27" s="437"/>
      <c r="V27" s="476"/>
      <c r="W27" s="531"/>
      <c r="X27" s="519"/>
      <c r="Y27" s="520"/>
      <c r="Z27" s="435" t="s">
        <v>162</v>
      </c>
      <c r="AA27" s="415"/>
      <c r="AB27" s="415"/>
      <c r="AC27" s="415"/>
      <c r="AD27" s="415"/>
      <c r="AE27" s="415"/>
      <c r="AF27" s="415"/>
      <c r="AG27" s="416"/>
      <c r="AH27" s="436">
        <v>40</v>
      </c>
      <c r="AI27" s="437"/>
      <c r="AJ27" s="437"/>
      <c r="AK27" s="437"/>
      <c r="AL27" s="476"/>
      <c r="AM27" s="436">
        <v>127650</v>
      </c>
      <c r="AN27" s="437"/>
      <c r="AO27" s="437"/>
      <c r="AP27" s="437"/>
      <c r="AQ27" s="437"/>
      <c r="AR27" s="476"/>
      <c r="AS27" s="436">
        <v>3191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6345</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1593825</v>
      </c>
      <c r="BO28" s="349"/>
      <c r="BP28" s="349"/>
      <c r="BQ28" s="349"/>
      <c r="BR28" s="349"/>
      <c r="BS28" s="349"/>
      <c r="BT28" s="349"/>
      <c r="BU28" s="350"/>
      <c r="BV28" s="348">
        <v>1614010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20</v>
      </c>
      <c r="M29" s="437"/>
      <c r="N29" s="437"/>
      <c r="O29" s="437"/>
      <c r="P29" s="476"/>
      <c r="Q29" s="436">
        <v>5940</v>
      </c>
      <c r="R29" s="437"/>
      <c r="S29" s="437"/>
      <c r="T29" s="437"/>
      <c r="U29" s="437"/>
      <c r="V29" s="476"/>
      <c r="W29" s="531"/>
      <c r="X29" s="519"/>
      <c r="Y29" s="520"/>
      <c r="Z29" s="435" t="s">
        <v>169</v>
      </c>
      <c r="AA29" s="415"/>
      <c r="AB29" s="415"/>
      <c r="AC29" s="415"/>
      <c r="AD29" s="415"/>
      <c r="AE29" s="415"/>
      <c r="AF29" s="415"/>
      <c r="AG29" s="416"/>
      <c r="AH29" s="436">
        <v>742</v>
      </c>
      <c r="AI29" s="437"/>
      <c r="AJ29" s="437"/>
      <c r="AK29" s="437"/>
      <c r="AL29" s="476"/>
      <c r="AM29" s="436">
        <v>2244882</v>
      </c>
      <c r="AN29" s="437"/>
      <c r="AO29" s="437"/>
      <c r="AP29" s="437"/>
      <c r="AQ29" s="437"/>
      <c r="AR29" s="476"/>
      <c r="AS29" s="436">
        <v>3025</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310869</v>
      </c>
      <c r="BO29" s="386"/>
      <c r="BP29" s="386"/>
      <c r="BQ29" s="386"/>
      <c r="BR29" s="386"/>
      <c r="BS29" s="386"/>
      <c r="BT29" s="386"/>
      <c r="BU29" s="387"/>
      <c r="BV29" s="385">
        <v>360746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5103444</v>
      </c>
      <c r="BO30" s="553"/>
      <c r="BP30" s="553"/>
      <c r="BQ30" s="553"/>
      <c r="BR30" s="553"/>
      <c r="BS30" s="553"/>
      <c r="BT30" s="553"/>
      <c r="BU30" s="554"/>
      <c r="BV30" s="552">
        <v>4306672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IF('各会計、関係団体の財政状況及び健全化判断比率'!B30="","",'各会計、関係団体の財政状況及び健全化判断比率'!B30)</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IF('各会計、関係団体の財政状況及び健全化判断比率'!B31="","",'各会計、関係団体の財政状況及び健全化判断比率'!B31)</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淀川左岸水防事務組合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門真都市開発ビル</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都市開発資金特別会計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後期高齢者医療事業特別会計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飯森霊園組合（一般会計）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公共用地先行取得事業特別会計</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飯森霊園組合（霊園事業特別会計）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守口市門真市消防組合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くすのき広域連合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大阪府後期高齢者医療広域連合（一般会計）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大阪府後期高齢者医療広域連合（後期高齢者医療特別会計）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大阪広域水道企業団（水道事業会計）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大阪広域水道企業団（工業用水道事業会計）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7" t="s">
        <v>24</v>
      </c>
      <c r="C41" s="1168"/>
      <c r="D41" s="81"/>
      <c r="E41" s="1173" t="s">
        <v>25</v>
      </c>
      <c r="F41" s="1173"/>
      <c r="G41" s="1173"/>
      <c r="H41" s="1174"/>
      <c r="I41" s="82">
        <v>42026</v>
      </c>
      <c r="J41" s="83">
        <v>42165</v>
      </c>
      <c r="K41" s="83">
        <v>42505</v>
      </c>
      <c r="L41" s="83">
        <v>46879</v>
      </c>
      <c r="M41" s="84">
        <v>47637</v>
      </c>
    </row>
    <row r="42" spans="2:13" ht="27.75" customHeight="1">
      <c r="B42" s="1169"/>
      <c r="C42" s="1170"/>
      <c r="D42" s="85"/>
      <c r="E42" s="1175" t="s">
        <v>26</v>
      </c>
      <c r="F42" s="1175"/>
      <c r="G42" s="1175"/>
      <c r="H42" s="1176"/>
      <c r="I42" s="86">
        <v>3993</v>
      </c>
      <c r="J42" s="87">
        <v>3580</v>
      </c>
      <c r="K42" s="87">
        <v>4374</v>
      </c>
      <c r="L42" s="87">
        <v>900</v>
      </c>
      <c r="M42" s="88">
        <v>836</v>
      </c>
    </row>
    <row r="43" spans="2:13" ht="27.75" customHeight="1">
      <c r="B43" s="1169"/>
      <c r="C43" s="1170"/>
      <c r="D43" s="85"/>
      <c r="E43" s="1175" t="s">
        <v>27</v>
      </c>
      <c r="F43" s="1175"/>
      <c r="G43" s="1175"/>
      <c r="H43" s="1176"/>
      <c r="I43" s="86">
        <v>27931</v>
      </c>
      <c r="J43" s="87">
        <v>27474</v>
      </c>
      <c r="K43" s="87">
        <v>26984</v>
      </c>
      <c r="L43" s="87">
        <v>27263</v>
      </c>
      <c r="M43" s="88">
        <v>26819</v>
      </c>
    </row>
    <row r="44" spans="2:13" ht="27.75" customHeight="1">
      <c r="B44" s="1169"/>
      <c r="C44" s="1170"/>
      <c r="D44" s="85"/>
      <c r="E44" s="1175" t="s">
        <v>28</v>
      </c>
      <c r="F44" s="1175"/>
      <c r="G44" s="1175"/>
      <c r="H44" s="1176"/>
      <c r="I44" s="86">
        <v>115</v>
      </c>
      <c r="J44" s="87">
        <v>166</v>
      </c>
      <c r="K44" s="87">
        <v>257</v>
      </c>
      <c r="L44" s="87">
        <v>431</v>
      </c>
      <c r="M44" s="88">
        <v>647</v>
      </c>
    </row>
    <row r="45" spans="2:13" ht="27.75" customHeight="1">
      <c r="B45" s="1169"/>
      <c r="C45" s="1170"/>
      <c r="D45" s="85"/>
      <c r="E45" s="1175" t="s">
        <v>29</v>
      </c>
      <c r="F45" s="1175"/>
      <c r="G45" s="1175"/>
      <c r="H45" s="1176"/>
      <c r="I45" s="86">
        <v>6539</v>
      </c>
      <c r="J45" s="87">
        <v>5970</v>
      </c>
      <c r="K45" s="87">
        <v>5455</v>
      </c>
      <c r="L45" s="87">
        <v>5078</v>
      </c>
      <c r="M45" s="88">
        <v>4837</v>
      </c>
    </row>
    <row r="46" spans="2:13" ht="27.75" customHeight="1">
      <c r="B46" s="1169"/>
      <c r="C46" s="1170"/>
      <c r="D46" s="85"/>
      <c r="E46" s="1175" t="s">
        <v>30</v>
      </c>
      <c r="F46" s="1175"/>
      <c r="G46" s="1175"/>
      <c r="H46" s="1176"/>
      <c r="I46" s="86" t="s">
        <v>474</v>
      </c>
      <c r="J46" s="87" t="s">
        <v>474</v>
      </c>
      <c r="K46" s="87" t="s">
        <v>474</v>
      </c>
      <c r="L46" s="87" t="s">
        <v>474</v>
      </c>
      <c r="M46" s="88" t="s">
        <v>474</v>
      </c>
    </row>
    <row r="47" spans="2:13" ht="27.75" customHeight="1">
      <c r="B47" s="1169"/>
      <c r="C47" s="1170"/>
      <c r="D47" s="85"/>
      <c r="E47" s="1175" t="s">
        <v>31</v>
      </c>
      <c r="F47" s="1175"/>
      <c r="G47" s="1175"/>
      <c r="H47" s="1176"/>
      <c r="I47" s="86">
        <v>3573</v>
      </c>
      <c r="J47" s="87">
        <v>2189</v>
      </c>
      <c r="K47" s="87">
        <v>1603</v>
      </c>
      <c r="L47" s="87">
        <v>443</v>
      </c>
      <c r="M47" s="88" t="s">
        <v>474</v>
      </c>
    </row>
    <row r="48" spans="2:13" ht="27.75" customHeight="1">
      <c r="B48" s="1171"/>
      <c r="C48" s="1172"/>
      <c r="D48" s="85"/>
      <c r="E48" s="1175" t="s">
        <v>32</v>
      </c>
      <c r="F48" s="1175"/>
      <c r="G48" s="1175"/>
      <c r="H48" s="1176"/>
      <c r="I48" s="86" t="s">
        <v>474</v>
      </c>
      <c r="J48" s="87" t="s">
        <v>474</v>
      </c>
      <c r="K48" s="87" t="s">
        <v>474</v>
      </c>
      <c r="L48" s="87" t="s">
        <v>474</v>
      </c>
      <c r="M48" s="88" t="s">
        <v>474</v>
      </c>
    </row>
    <row r="49" spans="2:13" ht="27.75" customHeight="1">
      <c r="B49" s="1177" t="s">
        <v>33</v>
      </c>
      <c r="C49" s="1178"/>
      <c r="D49" s="89"/>
      <c r="E49" s="1175" t="s">
        <v>34</v>
      </c>
      <c r="F49" s="1175"/>
      <c r="G49" s="1175"/>
      <c r="H49" s="1176"/>
      <c r="I49" s="86">
        <v>6156</v>
      </c>
      <c r="J49" s="87">
        <v>6942</v>
      </c>
      <c r="K49" s="87">
        <v>7197</v>
      </c>
      <c r="L49" s="87">
        <v>6341</v>
      </c>
      <c r="M49" s="88">
        <v>7066</v>
      </c>
    </row>
    <row r="50" spans="2:13" ht="27.75" customHeight="1">
      <c r="B50" s="1169"/>
      <c r="C50" s="1170"/>
      <c r="D50" s="85"/>
      <c r="E50" s="1175" t="s">
        <v>35</v>
      </c>
      <c r="F50" s="1175"/>
      <c r="G50" s="1175"/>
      <c r="H50" s="1176"/>
      <c r="I50" s="86">
        <v>20007</v>
      </c>
      <c r="J50" s="87">
        <v>19405</v>
      </c>
      <c r="K50" s="87">
        <v>19541</v>
      </c>
      <c r="L50" s="87">
        <v>19377</v>
      </c>
      <c r="M50" s="88">
        <v>18650</v>
      </c>
    </row>
    <row r="51" spans="2:13" ht="27.75" customHeight="1">
      <c r="B51" s="1171"/>
      <c r="C51" s="1172"/>
      <c r="D51" s="85"/>
      <c r="E51" s="1175" t="s">
        <v>36</v>
      </c>
      <c r="F51" s="1175"/>
      <c r="G51" s="1175"/>
      <c r="H51" s="1176"/>
      <c r="I51" s="86">
        <v>40767</v>
      </c>
      <c r="J51" s="87">
        <v>42547</v>
      </c>
      <c r="K51" s="87">
        <v>43603</v>
      </c>
      <c r="L51" s="87">
        <v>44480</v>
      </c>
      <c r="M51" s="88">
        <v>45118</v>
      </c>
    </row>
    <row r="52" spans="2:13" ht="27.75" customHeight="1" thickBot="1">
      <c r="B52" s="1179" t="s">
        <v>37</v>
      </c>
      <c r="C52" s="1180"/>
      <c r="D52" s="90"/>
      <c r="E52" s="1181" t="s">
        <v>38</v>
      </c>
      <c r="F52" s="1181"/>
      <c r="G52" s="1181"/>
      <c r="H52" s="1182"/>
      <c r="I52" s="91">
        <v>17247</v>
      </c>
      <c r="J52" s="92">
        <v>12650</v>
      </c>
      <c r="K52" s="92">
        <v>10838</v>
      </c>
      <c r="L52" s="92">
        <v>10796</v>
      </c>
      <c r="M52" s="93">
        <v>9943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15132</v>
      </c>
      <c r="E3" s="116"/>
      <c r="F3" s="117">
        <v>50453</v>
      </c>
      <c r="G3" s="118"/>
      <c r="H3" s="119"/>
    </row>
    <row r="4" spans="1:8">
      <c r="A4" s="120"/>
      <c r="B4" s="121"/>
      <c r="C4" s="122"/>
      <c r="D4" s="123">
        <v>8262</v>
      </c>
      <c r="E4" s="124"/>
      <c r="F4" s="125">
        <v>30868</v>
      </c>
      <c r="G4" s="126"/>
      <c r="H4" s="127"/>
    </row>
    <row r="5" spans="1:8">
      <c r="A5" s="108" t="s">
        <v>508</v>
      </c>
      <c r="B5" s="113"/>
      <c r="C5" s="114"/>
      <c r="D5" s="115">
        <v>20265</v>
      </c>
      <c r="E5" s="116"/>
      <c r="F5" s="117">
        <v>52576</v>
      </c>
      <c r="G5" s="118"/>
      <c r="H5" s="119"/>
    </row>
    <row r="6" spans="1:8">
      <c r="A6" s="120"/>
      <c r="B6" s="121"/>
      <c r="C6" s="122"/>
      <c r="D6" s="123">
        <v>9509</v>
      </c>
      <c r="E6" s="124"/>
      <c r="F6" s="125">
        <v>32266</v>
      </c>
      <c r="G6" s="126"/>
      <c r="H6" s="127"/>
    </row>
    <row r="7" spans="1:8">
      <c r="A7" s="108" t="s">
        <v>509</v>
      </c>
      <c r="B7" s="113"/>
      <c r="C7" s="114"/>
      <c r="D7" s="115">
        <v>30395</v>
      </c>
      <c r="E7" s="116"/>
      <c r="F7" s="117">
        <v>41433</v>
      </c>
      <c r="G7" s="118"/>
      <c r="H7" s="119"/>
    </row>
    <row r="8" spans="1:8">
      <c r="A8" s="120"/>
      <c r="B8" s="121"/>
      <c r="C8" s="122"/>
      <c r="D8" s="123">
        <v>5272</v>
      </c>
      <c r="E8" s="124"/>
      <c r="F8" s="125">
        <v>22351</v>
      </c>
      <c r="G8" s="126"/>
      <c r="H8" s="127"/>
    </row>
    <row r="9" spans="1:8">
      <c r="A9" s="108" t="s">
        <v>510</v>
      </c>
      <c r="B9" s="113"/>
      <c r="C9" s="114"/>
      <c r="D9" s="115">
        <v>35792</v>
      </c>
      <c r="E9" s="116"/>
      <c r="F9" s="117">
        <v>43493</v>
      </c>
      <c r="G9" s="118"/>
      <c r="H9" s="119"/>
    </row>
    <row r="10" spans="1:8">
      <c r="A10" s="120"/>
      <c r="B10" s="121"/>
      <c r="C10" s="122"/>
      <c r="D10" s="123">
        <v>17431</v>
      </c>
      <c r="E10" s="124"/>
      <c r="F10" s="125">
        <v>23254</v>
      </c>
      <c r="G10" s="126"/>
      <c r="H10" s="127"/>
    </row>
    <row r="11" spans="1:8">
      <c r="A11" s="108" t="s">
        <v>511</v>
      </c>
      <c r="B11" s="113"/>
      <c r="C11" s="114"/>
      <c r="D11" s="115">
        <v>40767</v>
      </c>
      <c r="E11" s="116"/>
      <c r="F11" s="117">
        <v>50840</v>
      </c>
      <c r="G11" s="118"/>
      <c r="H11" s="119"/>
    </row>
    <row r="12" spans="1:8">
      <c r="A12" s="120"/>
      <c r="B12" s="121"/>
      <c r="C12" s="128"/>
      <c r="D12" s="123">
        <v>14262</v>
      </c>
      <c r="E12" s="124"/>
      <c r="F12" s="125">
        <v>25367</v>
      </c>
      <c r="G12" s="126"/>
      <c r="H12" s="127"/>
    </row>
    <row r="13" spans="1:8">
      <c r="A13" s="108"/>
      <c r="B13" s="113"/>
      <c r="C13" s="129"/>
      <c r="D13" s="130">
        <v>28470</v>
      </c>
      <c r="E13" s="131"/>
      <c r="F13" s="132">
        <v>47759</v>
      </c>
      <c r="G13" s="133"/>
      <c r="H13" s="119"/>
    </row>
    <row r="14" spans="1:8">
      <c r="A14" s="120"/>
      <c r="B14" s="121"/>
      <c r="C14" s="122"/>
      <c r="D14" s="123">
        <v>10947</v>
      </c>
      <c r="E14" s="124"/>
      <c r="F14" s="125">
        <v>26821</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0.26</v>
      </c>
      <c r="C19" s="134">
        <f>ROUND(VALUE(SUBSTITUTE(実質収支比率等に係る経年分析!G$48,"▲","-")),2)</f>
        <v>2.74</v>
      </c>
      <c r="D19" s="134">
        <f>ROUND(VALUE(SUBSTITUTE(実質収支比率等に係る経年分析!H$48,"▲","-")),2)</f>
        <v>0.42</v>
      </c>
      <c r="E19" s="134">
        <f>ROUND(VALUE(SUBSTITUTE(実質収支比率等に係る経年分析!I$48,"▲","-")),2)</f>
        <v>0.96</v>
      </c>
      <c r="F19" s="134">
        <f>ROUND(VALUE(SUBSTITUTE(実質収支比率等に係る経年分析!J$48,"▲","-")),2)</f>
        <v>0.99</v>
      </c>
    </row>
    <row r="20" spans="1:11">
      <c r="A20" s="134" t="s">
        <v>43</v>
      </c>
      <c r="B20" s="134">
        <f>ROUND(VALUE(SUBSTITUTE(実質収支比率等に係る経年分析!F$47,"▲","-")),2)</f>
        <v>11.04</v>
      </c>
      <c r="C20" s="134">
        <f>ROUND(VALUE(SUBSTITUTE(実質収支比率等に係る経年分析!G$47,"▲","-")),2)</f>
        <v>12.53</v>
      </c>
      <c r="D20" s="134">
        <f>ROUND(VALUE(SUBSTITUTE(実質収支比率等に係る経年分析!H$47,"▲","-")),2)</f>
        <v>6.94</v>
      </c>
      <c r="E20" s="134">
        <f>ROUND(VALUE(SUBSTITUTE(実質収支比率等に係る経年分析!I$47,"▲","-")),2)</f>
        <v>6.08</v>
      </c>
      <c r="F20" s="134">
        <f>ROUND(VALUE(SUBSTITUTE(実質収支比率等に係る経年分析!J$47,"▲","-")),2)</f>
        <v>5.92</v>
      </c>
    </row>
    <row r="21" spans="1:11">
      <c r="A21" s="134" t="s">
        <v>44</v>
      </c>
      <c r="B21" s="134">
        <f>IF(ISNUMBER(VALUE(SUBSTITUTE(実質収支比率等に係る経年分析!F$49,"▲","-"))),ROUND(VALUE(SUBSTITUTE(実質収支比率等に係る経年分析!F$49,"▲","-")),2),NA())</f>
        <v>5.47</v>
      </c>
      <c r="C21" s="134">
        <f>IF(ISNUMBER(VALUE(SUBSTITUTE(実質収支比率等に係る経年分析!G$49,"▲","-"))),ROUND(VALUE(SUBSTITUTE(実質収支比率等に係る経年分析!G$49,"▲","-")),2),NA())</f>
        <v>3.85</v>
      </c>
      <c r="D21" s="134">
        <f>IF(ISNUMBER(VALUE(SUBSTITUTE(実質収支比率等に係る経年分析!H$49,"▲","-"))),ROUND(VALUE(SUBSTITUTE(実質収支比率等に係る経年分析!H$49,"▲","-")),2),NA())</f>
        <v>-7.69</v>
      </c>
      <c r="E21" s="134">
        <f>IF(ISNUMBER(VALUE(SUBSTITUTE(実質収支比率等に係る経年分析!I$49,"▲","-"))),ROUND(VALUE(SUBSTITUTE(実質収支比率等に係る経年分析!I$49,"▲","-")),2),NA())</f>
        <v>-0.17</v>
      </c>
      <c r="F21" s="134">
        <f>IF(ISNUMBER(VALUE(SUBSTITUTE(実質収支比率等に係る経年分析!J$49,"▲","-"))),ROUND(VALUE(SUBSTITUTE(実質収支比率等に係る経年分析!J$49,"▲","-")),2),NA())</f>
        <v>-0.03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公共用地先行取得事業特別会計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都市開発資金特別会計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10.31</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21.79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18.54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15.2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12.07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9.65</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5051</v>
      </c>
      <c r="E42" s="136"/>
      <c r="F42" s="136"/>
      <c r="G42" s="136">
        <f>'実質公債費比率（分子）の構造'!L$52</f>
        <v>4977</v>
      </c>
      <c r="H42" s="136"/>
      <c r="I42" s="136"/>
      <c r="J42" s="136">
        <f>'実質公債費比率（分子）の構造'!M$52</f>
        <v>4871</v>
      </c>
      <c r="K42" s="136"/>
      <c r="L42" s="136"/>
      <c r="M42" s="136">
        <f>'実質公債費比率（分子）の構造'!N$52</f>
        <v>4849</v>
      </c>
      <c r="N42" s="136"/>
      <c r="O42" s="136"/>
      <c r="P42" s="136">
        <f>'実質公債費比率（分子）の構造'!O$52</f>
        <v>4897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1</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f>'実質公債費比率（分子）の構造'!N$50</f>
        <v>48</v>
      </c>
      <c r="L44" s="136"/>
      <c r="M44" s="136"/>
      <c r="N44" s="136">
        <f>'実質公債費比率（分子）の構造'!O$50</f>
        <v>48</v>
      </c>
      <c r="O44" s="136"/>
      <c r="P44" s="136"/>
    </row>
    <row r="45" spans="1:16">
      <c r="A45" s="136" t="s">
        <v>54</v>
      </c>
      <c r="B45" s="136">
        <f>'実質公債費比率（分子）の構造'!K$49</f>
        <v>25</v>
      </c>
      <c r="C45" s="136"/>
      <c r="D45" s="136"/>
      <c r="E45" s="136">
        <f>'実質公債費比率（分子）の構造'!L$49</f>
        <v>22</v>
      </c>
      <c r="F45" s="136"/>
      <c r="G45" s="136"/>
      <c r="H45" s="136">
        <f>'実質公債費比率（分子）の構造'!M$49</f>
        <v>24</v>
      </c>
      <c r="I45" s="136"/>
      <c r="J45" s="136"/>
      <c r="K45" s="136">
        <f>'実質公債費比率（分子）の構造'!N$49</f>
        <v>25</v>
      </c>
      <c r="L45" s="136"/>
      <c r="M45" s="136"/>
      <c r="N45" s="136">
        <f>'実質公債費比率（分子）の構造'!O$49</f>
        <v>40</v>
      </c>
      <c r="O45" s="136"/>
      <c r="P45" s="136"/>
    </row>
    <row r="46" spans="1:16">
      <c r="A46" s="136" t="s">
        <v>55</v>
      </c>
      <c r="B46" s="136">
        <f>'実質公債費比率（分子）の構造'!K$48</f>
        <v>1460</v>
      </c>
      <c r="C46" s="136"/>
      <c r="D46" s="136"/>
      <c r="E46" s="136">
        <f>'実質公債費比率（分子）の構造'!L$48</f>
        <v>1517</v>
      </c>
      <c r="F46" s="136"/>
      <c r="G46" s="136"/>
      <c r="H46" s="136">
        <f>'実質公債費比率（分子）の構造'!M$48</f>
        <v>1561</v>
      </c>
      <c r="I46" s="136"/>
      <c r="J46" s="136"/>
      <c r="K46" s="136">
        <f>'実質公債費比率（分子）の構造'!N$48</f>
        <v>1536</v>
      </c>
      <c r="L46" s="136"/>
      <c r="M46" s="136"/>
      <c r="N46" s="136">
        <f>'実質公債費比率（分子）の構造'!O$48</f>
        <v>1591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5197</v>
      </c>
      <c r="C49" s="136"/>
      <c r="D49" s="136"/>
      <c r="E49" s="136">
        <f>'実質公債費比率（分子）の構造'!L$45</f>
        <v>5030</v>
      </c>
      <c r="F49" s="136"/>
      <c r="G49" s="136"/>
      <c r="H49" s="136">
        <f>'実質公債費比率（分子）の構造'!M$45</f>
        <v>4844</v>
      </c>
      <c r="I49" s="136"/>
      <c r="J49" s="136"/>
      <c r="K49" s="136">
        <f>'実質公債費比率（分子）の構造'!N$45</f>
        <v>4857</v>
      </c>
      <c r="L49" s="136"/>
      <c r="M49" s="136"/>
      <c r="N49" s="136">
        <f>'実質公債費比率（分子）の構造'!O$45</f>
        <v>5068</v>
      </c>
      <c r="O49" s="136"/>
      <c r="P49" s="136"/>
    </row>
    <row r="50" spans="1:16">
      <c r="A50" s="136" t="s">
        <v>59</v>
      </c>
      <c r="B50" s="136" t="e">
        <f>NA()</f>
        <v>#N/A</v>
      </c>
      <c r="C50" s="136">
        <f>IF(ISNUMBER('実質公債費比率（分子）の構造'!K$53),'実質公債費比率（分子）の構造'!K$53,NA())</f>
        <v>1631</v>
      </c>
      <c r="D50" s="136" t="e">
        <f>NA()</f>
        <v>#N/A</v>
      </c>
      <c r="E50" s="136" t="e">
        <f>NA()</f>
        <v>#N/A</v>
      </c>
      <c r="F50" s="136">
        <f>IF(ISNUMBER('実質公債費比率（分子）の構造'!L$53),'実質公債費比率（分子）の構造'!L$53,NA())</f>
        <v>1592</v>
      </c>
      <c r="G50" s="136" t="e">
        <f>NA()</f>
        <v>#N/A</v>
      </c>
      <c r="H50" s="136" t="e">
        <f>NA()</f>
        <v>#N/A</v>
      </c>
      <c r="I50" s="136">
        <f>IF(ISNUMBER('実質公債費比率（分子）の構造'!M$53),'実質公債費比率（分子）の構造'!M$53,NA())</f>
        <v>1558</v>
      </c>
      <c r="J50" s="136" t="e">
        <f>NA()</f>
        <v>#N/A</v>
      </c>
      <c r="K50" s="136" t="e">
        <f>NA()</f>
        <v>#N/A</v>
      </c>
      <c r="L50" s="136">
        <f>IF(ISNUMBER('実質公債費比率（分子）の構造'!N$53),'実質公債費比率（分子）の構造'!N$53,NA())</f>
        <v>1617</v>
      </c>
      <c r="M50" s="136" t="e">
        <f>NA()</f>
        <v>#N/A</v>
      </c>
      <c r="N50" s="136" t="e">
        <f>NA()</f>
        <v>#N/A</v>
      </c>
      <c r="O50" s="136">
        <f>IF(ISNUMBER('実質公債費比率（分子）の構造'!O$53),'実質公債費比率（分子）の構造'!O$53,NA())</f>
        <v>1851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40767</v>
      </c>
      <c r="E56" s="135"/>
      <c r="F56" s="135"/>
      <c r="G56" s="135">
        <f>'将来負担比率（分子）の構造'!J$51</f>
        <v>42547</v>
      </c>
      <c r="H56" s="135"/>
      <c r="I56" s="135"/>
      <c r="J56" s="135">
        <f>'将来負担比率（分子）の構造'!K$51</f>
        <v>43603</v>
      </c>
      <c r="K56" s="135"/>
      <c r="L56" s="135"/>
      <c r="M56" s="135">
        <f>'将来負担比率（分子）の構造'!L$51</f>
        <v>44480</v>
      </c>
      <c r="N56" s="135"/>
      <c r="O56" s="135"/>
      <c r="P56" s="135">
        <f>'将来負担比率（分子）の構造'!M$51</f>
        <v>45118</v>
      </c>
    </row>
    <row r="57" spans="1:16">
      <c r="A57" s="135" t="s">
        <v>35</v>
      </c>
      <c r="B57" s="135"/>
      <c r="C57" s="135"/>
      <c r="D57" s="135">
        <f>'将来負担比率（分子）の構造'!I$50</f>
        <v>20007</v>
      </c>
      <c r="E57" s="135"/>
      <c r="F57" s="135"/>
      <c r="G57" s="135">
        <f>'将来負担比率（分子）の構造'!J$50</f>
        <v>19405</v>
      </c>
      <c r="H57" s="135"/>
      <c r="I57" s="135"/>
      <c r="J57" s="135">
        <f>'将来負担比率（分子）の構造'!K$50</f>
        <v>19541</v>
      </c>
      <c r="K57" s="135"/>
      <c r="L57" s="135"/>
      <c r="M57" s="135">
        <f>'将来負担比率（分子）の構造'!L$50</f>
        <v>19377</v>
      </c>
      <c r="N57" s="135"/>
      <c r="O57" s="135"/>
      <c r="P57" s="135">
        <f>'将来負担比率（分子）の構造'!M$50</f>
        <v>18650</v>
      </c>
    </row>
    <row r="58" spans="1:16">
      <c r="A58" s="135" t="s">
        <v>34</v>
      </c>
      <c r="B58" s="135"/>
      <c r="C58" s="135"/>
      <c r="D58" s="135">
        <f>'将来負担比率（分子）の構造'!I$49</f>
        <v>6156</v>
      </c>
      <c r="E58" s="135"/>
      <c r="F58" s="135"/>
      <c r="G58" s="135">
        <f>'将来負担比率（分子）の構造'!J$49</f>
        <v>6942</v>
      </c>
      <c r="H58" s="135"/>
      <c r="I58" s="135"/>
      <c r="J58" s="135">
        <f>'将来負担比率（分子）の構造'!K$49</f>
        <v>7197</v>
      </c>
      <c r="K58" s="135"/>
      <c r="L58" s="135"/>
      <c r="M58" s="135">
        <f>'将来負担比率（分子）の構造'!L$49</f>
        <v>6341</v>
      </c>
      <c r="N58" s="135"/>
      <c r="O58" s="135"/>
      <c r="P58" s="135">
        <f>'将来負担比率（分子）の構造'!M$49</f>
        <v>7066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f>'将来負担比率（分子）の構造'!I$47</f>
        <v>3573</v>
      </c>
      <c r="C60" s="135"/>
      <c r="D60" s="135"/>
      <c r="E60" s="135">
        <f>'将来負担比率（分子）の構造'!J$47</f>
        <v>2189</v>
      </c>
      <c r="F60" s="135"/>
      <c r="G60" s="135"/>
      <c r="H60" s="135">
        <f>'将来負担比率（分子）の構造'!K$47</f>
        <v>1603</v>
      </c>
      <c r="I60" s="135"/>
      <c r="J60" s="135"/>
      <c r="K60" s="135">
        <f>'将来負担比率（分子）の構造'!L$47</f>
        <v>443</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6539</v>
      </c>
      <c r="C62" s="135"/>
      <c r="D62" s="135"/>
      <c r="E62" s="135">
        <f>'将来負担比率（分子）の構造'!J$45</f>
        <v>5970</v>
      </c>
      <c r="F62" s="135"/>
      <c r="G62" s="135"/>
      <c r="H62" s="135">
        <f>'将来負担比率（分子）の構造'!K$45</f>
        <v>5455</v>
      </c>
      <c r="I62" s="135"/>
      <c r="J62" s="135"/>
      <c r="K62" s="135">
        <f>'将来負担比率（分子）の構造'!L$45</f>
        <v>5078</v>
      </c>
      <c r="L62" s="135"/>
      <c r="M62" s="135"/>
      <c r="N62" s="135">
        <f>'将来負担比率（分子）の構造'!M$45</f>
        <v>4837</v>
      </c>
      <c r="O62" s="135"/>
      <c r="P62" s="135"/>
    </row>
    <row r="63" spans="1:16">
      <c r="A63" s="135" t="s">
        <v>28</v>
      </c>
      <c r="B63" s="135">
        <f>'将来負担比率（分子）の構造'!I$44</f>
        <v>115</v>
      </c>
      <c r="C63" s="135"/>
      <c r="D63" s="135"/>
      <c r="E63" s="135">
        <f>'将来負担比率（分子）の構造'!J$44</f>
        <v>166</v>
      </c>
      <c r="F63" s="135"/>
      <c r="G63" s="135"/>
      <c r="H63" s="135">
        <f>'将来負担比率（分子）の構造'!K$44</f>
        <v>257</v>
      </c>
      <c r="I63" s="135"/>
      <c r="J63" s="135"/>
      <c r="K63" s="135">
        <f>'将来負担比率（分子）の構造'!L$44</f>
        <v>431</v>
      </c>
      <c r="L63" s="135"/>
      <c r="M63" s="135"/>
      <c r="N63" s="135">
        <f>'将来負担比率（分子）の構造'!M$44</f>
        <v>647</v>
      </c>
      <c r="O63" s="135"/>
      <c r="P63" s="135"/>
    </row>
    <row r="64" spans="1:16">
      <c r="A64" s="135" t="s">
        <v>27</v>
      </c>
      <c r="B64" s="135">
        <f>'将来負担比率（分子）の構造'!I$43</f>
        <v>27931</v>
      </c>
      <c r="C64" s="135"/>
      <c r="D64" s="135"/>
      <c r="E64" s="135">
        <f>'将来負担比率（分子）の構造'!J$43</f>
        <v>27474</v>
      </c>
      <c r="F64" s="135"/>
      <c r="G64" s="135"/>
      <c r="H64" s="135">
        <f>'将来負担比率（分子）の構造'!K$43</f>
        <v>26984</v>
      </c>
      <c r="I64" s="135"/>
      <c r="J64" s="135"/>
      <c r="K64" s="135">
        <f>'将来負担比率（分子）の構造'!L$43</f>
        <v>27263</v>
      </c>
      <c r="L64" s="135"/>
      <c r="M64" s="135"/>
      <c r="N64" s="135">
        <f>'将来負担比率（分子）の構造'!M$43</f>
        <v>26819</v>
      </c>
      <c r="O64" s="135"/>
      <c r="P64" s="135"/>
    </row>
    <row r="65" spans="1:16">
      <c r="A65" s="135" t="s">
        <v>26</v>
      </c>
      <c r="B65" s="135">
        <f>'将来負担比率（分子）の構造'!I$42</f>
        <v>3993</v>
      </c>
      <c r="C65" s="135"/>
      <c r="D65" s="135"/>
      <c r="E65" s="135">
        <f>'将来負担比率（分子）の構造'!J$42</f>
        <v>3580</v>
      </c>
      <c r="F65" s="135"/>
      <c r="G65" s="135"/>
      <c r="H65" s="135">
        <f>'将来負担比率（分子）の構造'!K$42</f>
        <v>4374</v>
      </c>
      <c r="I65" s="135"/>
      <c r="J65" s="135"/>
      <c r="K65" s="135">
        <f>'将来負担比率（分子）の構造'!L$42</f>
        <v>900</v>
      </c>
      <c r="L65" s="135"/>
      <c r="M65" s="135"/>
      <c r="N65" s="135">
        <f>'将来負担比率（分子）の構造'!M$42</f>
        <v>836</v>
      </c>
      <c r="O65" s="135"/>
      <c r="P65" s="135"/>
    </row>
    <row r="66" spans="1:16">
      <c r="A66" s="135" t="s">
        <v>25</v>
      </c>
      <c r="B66" s="135">
        <f>'将来負担比率（分子）の構造'!I$41</f>
        <v>42026</v>
      </c>
      <c r="C66" s="135"/>
      <c r="D66" s="135"/>
      <c r="E66" s="135">
        <f>'将来負担比率（分子）の構造'!J$41</f>
        <v>42165</v>
      </c>
      <c r="F66" s="135"/>
      <c r="G66" s="135"/>
      <c r="H66" s="135">
        <f>'将来負担比率（分子）の構造'!K$41</f>
        <v>42505</v>
      </c>
      <c r="I66" s="135"/>
      <c r="J66" s="135"/>
      <c r="K66" s="135">
        <f>'将来負担比率（分子）の構造'!L$41</f>
        <v>46879</v>
      </c>
      <c r="L66" s="135"/>
      <c r="M66" s="135"/>
      <c r="N66" s="135">
        <f>'将来負担比率（分子）の構造'!M$41</f>
        <v>47637</v>
      </c>
      <c r="O66" s="135"/>
      <c r="P66" s="135"/>
    </row>
    <row r="67" spans="1:16">
      <c r="A67" s="135" t="s">
        <v>63</v>
      </c>
      <c r="B67" s="135" t="e">
        <f>NA()</f>
        <v>#N/A</v>
      </c>
      <c r="C67" s="135">
        <f>IF(ISNUMBER('将来負担比率（分子）の構造'!I$52), IF('将来負担比率（分子）の構造'!I$52 &lt; 0, 0, '将来負担比率（分子）の構造'!I$52), NA())</f>
        <v>17247</v>
      </c>
      <c r="D67" s="135" t="e">
        <f>NA()</f>
        <v>#N/A</v>
      </c>
      <c r="E67" s="135" t="e">
        <f>NA()</f>
        <v>#N/A</v>
      </c>
      <c r="F67" s="135">
        <f>IF(ISNUMBER('将来負担比率（分子）の構造'!J$52), IF('将来負担比率（分子）の構造'!J$52 &lt; 0, 0, '将来負担比率（分子）の構造'!J$52), NA())</f>
        <v>12650</v>
      </c>
      <c r="G67" s="135" t="e">
        <f>NA()</f>
        <v>#N/A</v>
      </c>
      <c r="H67" s="135" t="e">
        <f>NA()</f>
        <v>#N/A</v>
      </c>
      <c r="I67" s="135">
        <f>IF(ISNUMBER('将来負担比率（分子）の構造'!K$52), IF('将来負担比率（分子）の構造'!K$52 &lt; 0, 0, '将来負担比率（分子）の構造'!K$52), NA())</f>
        <v>10838</v>
      </c>
      <c r="J67" s="135" t="e">
        <f>NA()</f>
        <v>#N/A</v>
      </c>
      <c r="K67" s="135" t="e">
        <f>NA()</f>
        <v>#N/A</v>
      </c>
      <c r="L67" s="135">
        <f>IF(ISNUMBER('将来負担比率（分子）の構造'!L$52), IF('将来負担比率（分子）の構造'!L$52 &lt; 0, 0, '将来負担比率（分子）の構造'!L$52), NA())</f>
        <v>10796</v>
      </c>
      <c r="M67" s="135" t="e">
        <f>NA()</f>
        <v>#N/A</v>
      </c>
      <c r="N67" s="135" t="e">
        <f>NA()</f>
        <v>#N/A</v>
      </c>
      <c r="O67" s="135">
        <f>IF(ISNUMBER('将来負担比率（分子）の構造'!M$52), IF('将来負担比率（分子）の構造'!M$52 &lt; 0, 0, '将来負担比率（分子）の構造'!M$52), NA())</f>
        <v>9943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17642074</v>
      </c>
      <c r="S5" s="581"/>
      <c r="T5" s="581"/>
      <c r="U5" s="581"/>
      <c r="V5" s="581"/>
      <c r="W5" s="581"/>
      <c r="X5" s="581"/>
      <c r="Y5" s="582"/>
      <c r="Z5" s="583">
        <v>33.5</v>
      </c>
      <c r="AA5" s="583"/>
      <c r="AB5" s="583"/>
      <c r="AC5" s="583"/>
      <c r="AD5" s="584">
        <v>16004044</v>
      </c>
      <c r="AE5" s="584"/>
      <c r="AF5" s="584"/>
      <c r="AG5" s="584"/>
      <c r="AH5" s="584"/>
      <c r="AI5" s="584"/>
      <c r="AJ5" s="584"/>
      <c r="AK5" s="584"/>
      <c r="AL5" s="585">
        <v>64.3</v>
      </c>
      <c r="AM5" s="586"/>
      <c r="AN5" s="586"/>
      <c r="AO5" s="587"/>
      <c r="AP5" s="577" t="s">
        <v>207</v>
      </c>
      <c r="AQ5" s="578"/>
      <c r="AR5" s="578"/>
      <c r="AS5" s="578"/>
      <c r="AT5" s="578"/>
      <c r="AU5" s="578"/>
      <c r="AV5" s="578"/>
      <c r="AW5" s="578"/>
      <c r="AX5" s="578"/>
      <c r="AY5" s="578"/>
      <c r="AZ5" s="578"/>
      <c r="BA5" s="578"/>
      <c r="BB5" s="578"/>
      <c r="BC5" s="578"/>
      <c r="BD5" s="578"/>
      <c r="BE5" s="578"/>
      <c r="BF5" s="579"/>
      <c r="BG5" s="591">
        <v>16002965</v>
      </c>
      <c r="BH5" s="592"/>
      <c r="BI5" s="592"/>
      <c r="BJ5" s="592"/>
      <c r="BK5" s="592"/>
      <c r="BL5" s="592"/>
      <c r="BM5" s="592"/>
      <c r="BN5" s="593"/>
      <c r="BO5" s="594">
        <v>90.7</v>
      </c>
      <c r="BP5" s="594"/>
      <c r="BQ5" s="594"/>
      <c r="BR5" s="594"/>
      <c r="BS5" s="595">
        <v>242558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188654</v>
      </c>
      <c r="S6" s="592"/>
      <c r="T6" s="592"/>
      <c r="U6" s="592"/>
      <c r="V6" s="592"/>
      <c r="W6" s="592"/>
      <c r="X6" s="592"/>
      <c r="Y6" s="593"/>
      <c r="Z6" s="594">
        <v>0.4</v>
      </c>
      <c r="AA6" s="594"/>
      <c r="AB6" s="594"/>
      <c r="AC6" s="594"/>
      <c r="AD6" s="595">
        <v>188654</v>
      </c>
      <c r="AE6" s="595"/>
      <c r="AF6" s="595"/>
      <c r="AG6" s="595"/>
      <c r="AH6" s="595"/>
      <c r="AI6" s="595"/>
      <c r="AJ6" s="595"/>
      <c r="AK6" s="595"/>
      <c r="AL6" s="596">
        <v>0.8</v>
      </c>
      <c r="AM6" s="597"/>
      <c r="AN6" s="597"/>
      <c r="AO6" s="598"/>
      <c r="AP6" s="588" t="s">
        <v>212</v>
      </c>
      <c r="AQ6" s="589"/>
      <c r="AR6" s="589"/>
      <c r="AS6" s="589"/>
      <c r="AT6" s="589"/>
      <c r="AU6" s="589"/>
      <c r="AV6" s="589"/>
      <c r="AW6" s="589"/>
      <c r="AX6" s="589"/>
      <c r="AY6" s="589"/>
      <c r="AZ6" s="589"/>
      <c r="BA6" s="589"/>
      <c r="BB6" s="589"/>
      <c r="BC6" s="589"/>
      <c r="BD6" s="589"/>
      <c r="BE6" s="589"/>
      <c r="BF6" s="590"/>
      <c r="BG6" s="591">
        <v>16002965</v>
      </c>
      <c r="BH6" s="592"/>
      <c r="BI6" s="592"/>
      <c r="BJ6" s="592"/>
      <c r="BK6" s="592"/>
      <c r="BL6" s="592"/>
      <c r="BM6" s="592"/>
      <c r="BN6" s="593"/>
      <c r="BO6" s="594">
        <v>90.7</v>
      </c>
      <c r="BP6" s="594"/>
      <c r="BQ6" s="594"/>
      <c r="BR6" s="594"/>
      <c r="BS6" s="595">
        <v>242558</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406098</v>
      </c>
      <c r="CS6" s="592"/>
      <c r="CT6" s="592"/>
      <c r="CU6" s="592"/>
      <c r="CV6" s="592"/>
      <c r="CW6" s="592"/>
      <c r="CX6" s="592"/>
      <c r="CY6" s="593"/>
      <c r="CZ6" s="594">
        <v>0.8</v>
      </c>
      <c r="DA6" s="594"/>
      <c r="DB6" s="594"/>
      <c r="DC6" s="594"/>
      <c r="DD6" s="600" t="s">
        <v>214</v>
      </c>
      <c r="DE6" s="592"/>
      <c r="DF6" s="592"/>
      <c r="DG6" s="592"/>
      <c r="DH6" s="592"/>
      <c r="DI6" s="592"/>
      <c r="DJ6" s="592"/>
      <c r="DK6" s="592"/>
      <c r="DL6" s="592"/>
      <c r="DM6" s="592"/>
      <c r="DN6" s="592"/>
      <c r="DO6" s="592"/>
      <c r="DP6" s="593"/>
      <c r="DQ6" s="600">
        <v>406022</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56326</v>
      </c>
      <c r="S7" s="592"/>
      <c r="T7" s="592"/>
      <c r="U7" s="592"/>
      <c r="V7" s="592"/>
      <c r="W7" s="592"/>
      <c r="X7" s="592"/>
      <c r="Y7" s="593"/>
      <c r="Z7" s="594">
        <v>0.1</v>
      </c>
      <c r="AA7" s="594"/>
      <c r="AB7" s="594"/>
      <c r="AC7" s="594"/>
      <c r="AD7" s="595">
        <v>56326</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6569872</v>
      </c>
      <c r="BH7" s="592"/>
      <c r="BI7" s="592"/>
      <c r="BJ7" s="592"/>
      <c r="BK7" s="592"/>
      <c r="BL7" s="592"/>
      <c r="BM7" s="592"/>
      <c r="BN7" s="593"/>
      <c r="BO7" s="594">
        <v>37.200000000000003</v>
      </c>
      <c r="BP7" s="594"/>
      <c r="BQ7" s="594"/>
      <c r="BR7" s="594"/>
      <c r="BS7" s="595">
        <v>242558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4653873</v>
      </c>
      <c r="CS7" s="592"/>
      <c r="CT7" s="592"/>
      <c r="CU7" s="592"/>
      <c r="CV7" s="592"/>
      <c r="CW7" s="592"/>
      <c r="CX7" s="592"/>
      <c r="CY7" s="593"/>
      <c r="CZ7" s="594">
        <v>8.9</v>
      </c>
      <c r="DA7" s="594"/>
      <c r="DB7" s="594"/>
      <c r="DC7" s="594"/>
      <c r="DD7" s="600">
        <v>269351</v>
      </c>
      <c r="DE7" s="592"/>
      <c r="DF7" s="592"/>
      <c r="DG7" s="592"/>
      <c r="DH7" s="592"/>
      <c r="DI7" s="592"/>
      <c r="DJ7" s="592"/>
      <c r="DK7" s="592"/>
      <c r="DL7" s="592"/>
      <c r="DM7" s="592"/>
      <c r="DN7" s="592"/>
      <c r="DO7" s="592"/>
      <c r="DP7" s="593"/>
      <c r="DQ7" s="600">
        <v>3904887</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81454</v>
      </c>
      <c r="S8" s="592"/>
      <c r="T8" s="592"/>
      <c r="U8" s="592"/>
      <c r="V8" s="592"/>
      <c r="W8" s="592"/>
      <c r="X8" s="592"/>
      <c r="Y8" s="593"/>
      <c r="Z8" s="594">
        <v>0.2</v>
      </c>
      <c r="AA8" s="594"/>
      <c r="AB8" s="594"/>
      <c r="AC8" s="594"/>
      <c r="AD8" s="595">
        <v>81454</v>
      </c>
      <c r="AE8" s="595"/>
      <c r="AF8" s="595"/>
      <c r="AG8" s="595"/>
      <c r="AH8" s="595"/>
      <c r="AI8" s="595"/>
      <c r="AJ8" s="595"/>
      <c r="AK8" s="595"/>
      <c r="AL8" s="596">
        <v>0.3</v>
      </c>
      <c r="AM8" s="597"/>
      <c r="AN8" s="597"/>
      <c r="AO8" s="598"/>
      <c r="AP8" s="588" t="s">
        <v>219</v>
      </c>
      <c r="AQ8" s="589"/>
      <c r="AR8" s="589"/>
      <c r="AS8" s="589"/>
      <c r="AT8" s="589"/>
      <c r="AU8" s="589"/>
      <c r="AV8" s="589"/>
      <c r="AW8" s="589"/>
      <c r="AX8" s="589"/>
      <c r="AY8" s="589"/>
      <c r="AZ8" s="589"/>
      <c r="BA8" s="589"/>
      <c r="BB8" s="589"/>
      <c r="BC8" s="589"/>
      <c r="BD8" s="589"/>
      <c r="BE8" s="589"/>
      <c r="BF8" s="590"/>
      <c r="BG8" s="591">
        <v>156836</v>
      </c>
      <c r="BH8" s="592"/>
      <c r="BI8" s="592"/>
      <c r="BJ8" s="592"/>
      <c r="BK8" s="592"/>
      <c r="BL8" s="592"/>
      <c r="BM8" s="592"/>
      <c r="BN8" s="593"/>
      <c r="BO8" s="594">
        <v>0.9</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26964986</v>
      </c>
      <c r="CS8" s="592"/>
      <c r="CT8" s="592"/>
      <c r="CU8" s="592"/>
      <c r="CV8" s="592"/>
      <c r="CW8" s="592"/>
      <c r="CX8" s="592"/>
      <c r="CY8" s="593"/>
      <c r="CZ8" s="594">
        <v>51.8</v>
      </c>
      <c r="DA8" s="594"/>
      <c r="DB8" s="594"/>
      <c r="DC8" s="594"/>
      <c r="DD8" s="600">
        <v>476628</v>
      </c>
      <c r="DE8" s="592"/>
      <c r="DF8" s="592"/>
      <c r="DG8" s="592"/>
      <c r="DH8" s="592"/>
      <c r="DI8" s="592"/>
      <c r="DJ8" s="592"/>
      <c r="DK8" s="592"/>
      <c r="DL8" s="592"/>
      <c r="DM8" s="592"/>
      <c r="DN8" s="592"/>
      <c r="DO8" s="592"/>
      <c r="DP8" s="593"/>
      <c r="DQ8" s="600">
        <v>11164770</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124610</v>
      </c>
      <c r="S9" s="592"/>
      <c r="T9" s="592"/>
      <c r="U9" s="592"/>
      <c r="V9" s="592"/>
      <c r="W9" s="592"/>
      <c r="X9" s="592"/>
      <c r="Y9" s="593"/>
      <c r="Z9" s="594">
        <v>0.2</v>
      </c>
      <c r="AA9" s="594"/>
      <c r="AB9" s="594"/>
      <c r="AC9" s="594"/>
      <c r="AD9" s="595">
        <v>124610</v>
      </c>
      <c r="AE9" s="595"/>
      <c r="AF9" s="595"/>
      <c r="AG9" s="595"/>
      <c r="AH9" s="595"/>
      <c r="AI9" s="595"/>
      <c r="AJ9" s="595"/>
      <c r="AK9" s="595"/>
      <c r="AL9" s="596">
        <v>0.5</v>
      </c>
      <c r="AM9" s="597"/>
      <c r="AN9" s="597"/>
      <c r="AO9" s="598"/>
      <c r="AP9" s="588" t="s">
        <v>222</v>
      </c>
      <c r="AQ9" s="589"/>
      <c r="AR9" s="589"/>
      <c r="AS9" s="589"/>
      <c r="AT9" s="589"/>
      <c r="AU9" s="589"/>
      <c r="AV9" s="589"/>
      <c r="AW9" s="589"/>
      <c r="AX9" s="589"/>
      <c r="AY9" s="589"/>
      <c r="AZ9" s="589"/>
      <c r="BA9" s="589"/>
      <c r="BB9" s="589"/>
      <c r="BC9" s="589"/>
      <c r="BD9" s="589"/>
      <c r="BE9" s="589"/>
      <c r="BF9" s="590"/>
      <c r="BG9" s="591">
        <v>4931805</v>
      </c>
      <c r="BH9" s="592"/>
      <c r="BI9" s="592"/>
      <c r="BJ9" s="592"/>
      <c r="BK9" s="592"/>
      <c r="BL9" s="592"/>
      <c r="BM9" s="592"/>
      <c r="BN9" s="593"/>
      <c r="BO9" s="594">
        <v>28</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2938967</v>
      </c>
      <c r="CS9" s="592"/>
      <c r="CT9" s="592"/>
      <c r="CU9" s="592"/>
      <c r="CV9" s="592"/>
      <c r="CW9" s="592"/>
      <c r="CX9" s="592"/>
      <c r="CY9" s="593"/>
      <c r="CZ9" s="594">
        <v>5.6</v>
      </c>
      <c r="DA9" s="594"/>
      <c r="DB9" s="594"/>
      <c r="DC9" s="594"/>
      <c r="DD9" s="600">
        <v>100967</v>
      </c>
      <c r="DE9" s="592"/>
      <c r="DF9" s="592"/>
      <c r="DG9" s="592"/>
      <c r="DH9" s="592"/>
      <c r="DI9" s="592"/>
      <c r="DJ9" s="592"/>
      <c r="DK9" s="592"/>
      <c r="DL9" s="592"/>
      <c r="DM9" s="592"/>
      <c r="DN9" s="592"/>
      <c r="DO9" s="592"/>
      <c r="DP9" s="593"/>
      <c r="DQ9" s="600">
        <v>2566411</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1431051</v>
      </c>
      <c r="S10" s="592"/>
      <c r="T10" s="592"/>
      <c r="U10" s="592"/>
      <c r="V10" s="592"/>
      <c r="W10" s="592"/>
      <c r="X10" s="592"/>
      <c r="Y10" s="593"/>
      <c r="Z10" s="594">
        <v>2.7</v>
      </c>
      <c r="AA10" s="594"/>
      <c r="AB10" s="594"/>
      <c r="AC10" s="594"/>
      <c r="AD10" s="595">
        <v>1431051</v>
      </c>
      <c r="AE10" s="595"/>
      <c r="AF10" s="595"/>
      <c r="AG10" s="595"/>
      <c r="AH10" s="595"/>
      <c r="AI10" s="595"/>
      <c r="AJ10" s="595"/>
      <c r="AK10" s="595"/>
      <c r="AL10" s="596">
        <v>5.8</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434470</v>
      </c>
      <c r="BH10" s="592"/>
      <c r="BI10" s="592"/>
      <c r="BJ10" s="592"/>
      <c r="BK10" s="592"/>
      <c r="BL10" s="592"/>
      <c r="BM10" s="592"/>
      <c r="BN10" s="593"/>
      <c r="BO10" s="594">
        <v>2.5</v>
      </c>
      <c r="BP10" s="594"/>
      <c r="BQ10" s="594"/>
      <c r="BR10" s="594"/>
      <c r="BS10" s="600">
        <v>72172</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203227</v>
      </c>
      <c r="CS10" s="592"/>
      <c r="CT10" s="592"/>
      <c r="CU10" s="592"/>
      <c r="CV10" s="592"/>
      <c r="CW10" s="592"/>
      <c r="CX10" s="592"/>
      <c r="CY10" s="593"/>
      <c r="CZ10" s="594">
        <v>0.4</v>
      </c>
      <c r="DA10" s="594"/>
      <c r="DB10" s="594"/>
      <c r="DC10" s="594"/>
      <c r="DD10" s="600" t="s">
        <v>111</v>
      </c>
      <c r="DE10" s="592"/>
      <c r="DF10" s="592"/>
      <c r="DG10" s="592"/>
      <c r="DH10" s="592"/>
      <c r="DI10" s="592"/>
      <c r="DJ10" s="592"/>
      <c r="DK10" s="592"/>
      <c r="DL10" s="592"/>
      <c r="DM10" s="592"/>
      <c r="DN10" s="592"/>
      <c r="DO10" s="592"/>
      <c r="DP10" s="593"/>
      <c r="DQ10" s="600">
        <v>113829</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1046761</v>
      </c>
      <c r="BH11" s="592"/>
      <c r="BI11" s="592"/>
      <c r="BJ11" s="592"/>
      <c r="BK11" s="592"/>
      <c r="BL11" s="592"/>
      <c r="BM11" s="592"/>
      <c r="BN11" s="593"/>
      <c r="BO11" s="594">
        <v>5.9</v>
      </c>
      <c r="BP11" s="594"/>
      <c r="BQ11" s="594"/>
      <c r="BR11" s="594"/>
      <c r="BS11" s="600">
        <v>170386</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28877</v>
      </c>
      <c r="CS11" s="592"/>
      <c r="CT11" s="592"/>
      <c r="CU11" s="592"/>
      <c r="CV11" s="592"/>
      <c r="CW11" s="592"/>
      <c r="CX11" s="592"/>
      <c r="CY11" s="593"/>
      <c r="CZ11" s="594">
        <v>0.1</v>
      </c>
      <c r="DA11" s="594"/>
      <c r="DB11" s="594"/>
      <c r="DC11" s="594"/>
      <c r="DD11" s="600">
        <v>755</v>
      </c>
      <c r="DE11" s="592"/>
      <c r="DF11" s="592"/>
      <c r="DG11" s="592"/>
      <c r="DH11" s="592"/>
      <c r="DI11" s="592"/>
      <c r="DJ11" s="592"/>
      <c r="DK11" s="592"/>
      <c r="DL11" s="592"/>
      <c r="DM11" s="592"/>
      <c r="DN11" s="592"/>
      <c r="DO11" s="592"/>
      <c r="DP11" s="593"/>
      <c r="DQ11" s="600">
        <v>27112</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8055853</v>
      </c>
      <c r="BH12" s="592"/>
      <c r="BI12" s="592"/>
      <c r="BJ12" s="592"/>
      <c r="BK12" s="592"/>
      <c r="BL12" s="592"/>
      <c r="BM12" s="592"/>
      <c r="BN12" s="593"/>
      <c r="BO12" s="594">
        <v>45.7</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93872</v>
      </c>
      <c r="CS12" s="592"/>
      <c r="CT12" s="592"/>
      <c r="CU12" s="592"/>
      <c r="CV12" s="592"/>
      <c r="CW12" s="592"/>
      <c r="CX12" s="592"/>
      <c r="CY12" s="593"/>
      <c r="CZ12" s="594">
        <v>0.2</v>
      </c>
      <c r="DA12" s="594"/>
      <c r="DB12" s="594"/>
      <c r="DC12" s="594"/>
      <c r="DD12" s="600" t="s">
        <v>111</v>
      </c>
      <c r="DE12" s="592"/>
      <c r="DF12" s="592"/>
      <c r="DG12" s="592"/>
      <c r="DH12" s="592"/>
      <c r="DI12" s="592"/>
      <c r="DJ12" s="592"/>
      <c r="DK12" s="592"/>
      <c r="DL12" s="592"/>
      <c r="DM12" s="592"/>
      <c r="DN12" s="592"/>
      <c r="DO12" s="592"/>
      <c r="DP12" s="593"/>
      <c r="DQ12" s="600">
        <v>89652</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92769</v>
      </c>
      <c r="S13" s="592"/>
      <c r="T13" s="592"/>
      <c r="U13" s="592"/>
      <c r="V13" s="592"/>
      <c r="W13" s="592"/>
      <c r="X13" s="592"/>
      <c r="Y13" s="593"/>
      <c r="Z13" s="594">
        <v>0.2</v>
      </c>
      <c r="AA13" s="594"/>
      <c r="AB13" s="594"/>
      <c r="AC13" s="594"/>
      <c r="AD13" s="595">
        <v>92769</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7943704</v>
      </c>
      <c r="BH13" s="592"/>
      <c r="BI13" s="592"/>
      <c r="BJ13" s="592"/>
      <c r="BK13" s="592"/>
      <c r="BL13" s="592"/>
      <c r="BM13" s="592"/>
      <c r="BN13" s="593"/>
      <c r="BO13" s="594">
        <v>45</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5856359</v>
      </c>
      <c r="CS13" s="592"/>
      <c r="CT13" s="592"/>
      <c r="CU13" s="592"/>
      <c r="CV13" s="592"/>
      <c r="CW13" s="592"/>
      <c r="CX13" s="592"/>
      <c r="CY13" s="593"/>
      <c r="CZ13" s="594">
        <v>11.3</v>
      </c>
      <c r="DA13" s="594"/>
      <c r="DB13" s="594"/>
      <c r="DC13" s="594"/>
      <c r="DD13" s="600">
        <v>3255367</v>
      </c>
      <c r="DE13" s="592"/>
      <c r="DF13" s="592"/>
      <c r="DG13" s="592"/>
      <c r="DH13" s="592"/>
      <c r="DI13" s="592"/>
      <c r="DJ13" s="592"/>
      <c r="DK13" s="592"/>
      <c r="DL13" s="592"/>
      <c r="DM13" s="592"/>
      <c r="DN13" s="592"/>
      <c r="DO13" s="592"/>
      <c r="DP13" s="593"/>
      <c r="DQ13" s="600">
        <v>2654643</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114722</v>
      </c>
      <c r="BH14" s="592"/>
      <c r="BI14" s="592"/>
      <c r="BJ14" s="592"/>
      <c r="BK14" s="592"/>
      <c r="BL14" s="592"/>
      <c r="BM14" s="592"/>
      <c r="BN14" s="593"/>
      <c r="BO14" s="594">
        <v>0.7</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1742061</v>
      </c>
      <c r="CS14" s="592"/>
      <c r="CT14" s="592"/>
      <c r="CU14" s="592"/>
      <c r="CV14" s="592"/>
      <c r="CW14" s="592"/>
      <c r="CX14" s="592"/>
      <c r="CY14" s="593"/>
      <c r="CZ14" s="594">
        <v>3.3</v>
      </c>
      <c r="DA14" s="594"/>
      <c r="DB14" s="594"/>
      <c r="DC14" s="594"/>
      <c r="DD14" s="600">
        <v>3417</v>
      </c>
      <c r="DE14" s="592"/>
      <c r="DF14" s="592"/>
      <c r="DG14" s="592"/>
      <c r="DH14" s="592"/>
      <c r="DI14" s="592"/>
      <c r="DJ14" s="592"/>
      <c r="DK14" s="592"/>
      <c r="DL14" s="592"/>
      <c r="DM14" s="592"/>
      <c r="DN14" s="592"/>
      <c r="DO14" s="592"/>
      <c r="DP14" s="593"/>
      <c r="DQ14" s="600">
        <v>1739064</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89725</v>
      </c>
      <c r="S15" s="592"/>
      <c r="T15" s="592"/>
      <c r="U15" s="592"/>
      <c r="V15" s="592"/>
      <c r="W15" s="592"/>
      <c r="X15" s="592"/>
      <c r="Y15" s="593"/>
      <c r="Z15" s="594">
        <v>0.2</v>
      </c>
      <c r="AA15" s="594"/>
      <c r="AB15" s="594"/>
      <c r="AC15" s="594"/>
      <c r="AD15" s="595">
        <v>89725</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1262518</v>
      </c>
      <c r="BH15" s="592"/>
      <c r="BI15" s="592"/>
      <c r="BJ15" s="592"/>
      <c r="BK15" s="592"/>
      <c r="BL15" s="592"/>
      <c r="BM15" s="592"/>
      <c r="BN15" s="593"/>
      <c r="BO15" s="594">
        <v>7.2</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4080810</v>
      </c>
      <c r="CS15" s="592"/>
      <c r="CT15" s="592"/>
      <c r="CU15" s="592"/>
      <c r="CV15" s="592"/>
      <c r="CW15" s="592"/>
      <c r="CX15" s="592"/>
      <c r="CY15" s="593"/>
      <c r="CZ15" s="594">
        <v>7.8</v>
      </c>
      <c r="DA15" s="594"/>
      <c r="DB15" s="594"/>
      <c r="DC15" s="594"/>
      <c r="DD15" s="600">
        <v>1096902</v>
      </c>
      <c r="DE15" s="592"/>
      <c r="DF15" s="592"/>
      <c r="DG15" s="592"/>
      <c r="DH15" s="592"/>
      <c r="DI15" s="592"/>
      <c r="DJ15" s="592"/>
      <c r="DK15" s="592"/>
      <c r="DL15" s="592"/>
      <c r="DM15" s="592"/>
      <c r="DN15" s="592"/>
      <c r="DO15" s="592"/>
      <c r="DP15" s="593"/>
      <c r="DQ15" s="600">
        <v>3043940</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6725324</v>
      </c>
      <c r="S16" s="592"/>
      <c r="T16" s="592"/>
      <c r="U16" s="592"/>
      <c r="V16" s="592"/>
      <c r="W16" s="592"/>
      <c r="X16" s="592"/>
      <c r="Y16" s="593"/>
      <c r="Z16" s="594">
        <v>12.8</v>
      </c>
      <c r="AA16" s="594"/>
      <c r="AB16" s="594"/>
      <c r="AC16" s="594"/>
      <c r="AD16" s="595">
        <v>6502352</v>
      </c>
      <c r="AE16" s="595"/>
      <c r="AF16" s="595"/>
      <c r="AG16" s="595"/>
      <c r="AH16" s="595"/>
      <c r="AI16" s="595"/>
      <c r="AJ16" s="595"/>
      <c r="AK16" s="595"/>
      <c r="AL16" s="596">
        <v>26.1</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6502352</v>
      </c>
      <c r="S17" s="592"/>
      <c r="T17" s="592"/>
      <c r="U17" s="592"/>
      <c r="V17" s="592"/>
      <c r="W17" s="592"/>
      <c r="X17" s="592"/>
      <c r="Y17" s="593"/>
      <c r="Z17" s="594">
        <v>12.3</v>
      </c>
      <c r="AA17" s="594"/>
      <c r="AB17" s="594"/>
      <c r="AC17" s="594"/>
      <c r="AD17" s="595">
        <v>6502352</v>
      </c>
      <c r="AE17" s="595"/>
      <c r="AF17" s="595"/>
      <c r="AG17" s="595"/>
      <c r="AH17" s="595"/>
      <c r="AI17" s="595"/>
      <c r="AJ17" s="595"/>
      <c r="AK17" s="595"/>
      <c r="AL17" s="596">
        <v>26.1</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5068473</v>
      </c>
      <c r="CS17" s="592"/>
      <c r="CT17" s="592"/>
      <c r="CU17" s="592"/>
      <c r="CV17" s="592"/>
      <c r="CW17" s="592"/>
      <c r="CX17" s="592"/>
      <c r="CY17" s="593"/>
      <c r="CZ17" s="594">
        <v>9.6999999999999993</v>
      </c>
      <c r="DA17" s="594"/>
      <c r="DB17" s="594"/>
      <c r="DC17" s="594"/>
      <c r="DD17" s="600" t="s">
        <v>111</v>
      </c>
      <c r="DE17" s="592"/>
      <c r="DF17" s="592"/>
      <c r="DG17" s="592"/>
      <c r="DH17" s="592"/>
      <c r="DI17" s="592"/>
      <c r="DJ17" s="592"/>
      <c r="DK17" s="592"/>
      <c r="DL17" s="592"/>
      <c r="DM17" s="592"/>
      <c r="DN17" s="592"/>
      <c r="DO17" s="592"/>
      <c r="DP17" s="593"/>
      <c r="DQ17" s="600">
        <v>4981158</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222967</v>
      </c>
      <c r="S18" s="592"/>
      <c r="T18" s="592"/>
      <c r="U18" s="592"/>
      <c r="V18" s="592"/>
      <c r="W18" s="592"/>
      <c r="X18" s="592"/>
      <c r="Y18" s="593"/>
      <c r="Z18" s="594">
        <v>0.4</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5</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1639109</v>
      </c>
      <c r="BH19" s="592"/>
      <c r="BI19" s="592"/>
      <c r="BJ19" s="592"/>
      <c r="BK19" s="592"/>
      <c r="BL19" s="592"/>
      <c r="BM19" s="592"/>
      <c r="BN19" s="593"/>
      <c r="BO19" s="594">
        <v>9.3000000000000007</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26431987</v>
      </c>
      <c r="S20" s="592"/>
      <c r="T20" s="592"/>
      <c r="U20" s="592"/>
      <c r="V20" s="592"/>
      <c r="W20" s="592"/>
      <c r="X20" s="592"/>
      <c r="Y20" s="593"/>
      <c r="Z20" s="594">
        <v>50.2</v>
      </c>
      <c r="AA20" s="594"/>
      <c r="AB20" s="594"/>
      <c r="AC20" s="594"/>
      <c r="AD20" s="595">
        <v>24570985</v>
      </c>
      <c r="AE20" s="595"/>
      <c r="AF20" s="595"/>
      <c r="AG20" s="595"/>
      <c r="AH20" s="595"/>
      <c r="AI20" s="595"/>
      <c r="AJ20" s="595"/>
      <c r="AK20" s="595"/>
      <c r="AL20" s="596">
        <v>98.8</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1639109</v>
      </c>
      <c r="BH20" s="592"/>
      <c r="BI20" s="592"/>
      <c r="BJ20" s="592"/>
      <c r="BK20" s="592"/>
      <c r="BL20" s="592"/>
      <c r="BM20" s="592"/>
      <c r="BN20" s="593"/>
      <c r="BO20" s="594">
        <v>9.3000000000000007</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52037603</v>
      </c>
      <c r="CS20" s="592"/>
      <c r="CT20" s="592"/>
      <c r="CU20" s="592"/>
      <c r="CV20" s="592"/>
      <c r="CW20" s="592"/>
      <c r="CX20" s="592"/>
      <c r="CY20" s="593"/>
      <c r="CZ20" s="594">
        <v>100</v>
      </c>
      <c r="DA20" s="594"/>
      <c r="DB20" s="594"/>
      <c r="DC20" s="594"/>
      <c r="DD20" s="600">
        <v>5203387</v>
      </c>
      <c r="DE20" s="592"/>
      <c r="DF20" s="592"/>
      <c r="DG20" s="592"/>
      <c r="DH20" s="592"/>
      <c r="DI20" s="592"/>
      <c r="DJ20" s="592"/>
      <c r="DK20" s="592"/>
      <c r="DL20" s="592"/>
      <c r="DM20" s="592"/>
      <c r="DN20" s="592"/>
      <c r="DO20" s="592"/>
      <c r="DP20" s="593"/>
      <c r="DQ20" s="600">
        <v>30691488</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19780</v>
      </c>
      <c r="S21" s="592"/>
      <c r="T21" s="592"/>
      <c r="U21" s="592"/>
      <c r="V21" s="592"/>
      <c r="W21" s="592"/>
      <c r="X21" s="592"/>
      <c r="Y21" s="593"/>
      <c r="Z21" s="594">
        <v>0</v>
      </c>
      <c r="AA21" s="594"/>
      <c r="AB21" s="594"/>
      <c r="AC21" s="594"/>
      <c r="AD21" s="595">
        <v>19780</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1079</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323008</v>
      </c>
      <c r="S22" s="592"/>
      <c r="T22" s="592"/>
      <c r="U22" s="592"/>
      <c r="V22" s="592"/>
      <c r="W22" s="592"/>
      <c r="X22" s="592"/>
      <c r="Y22" s="593"/>
      <c r="Z22" s="594">
        <v>0.6</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465194</v>
      </c>
      <c r="S23" s="592"/>
      <c r="T23" s="592"/>
      <c r="U23" s="592"/>
      <c r="V23" s="592"/>
      <c r="W23" s="592"/>
      <c r="X23" s="592"/>
      <c r="Y23" s="593"/>
      <c r="Z23" s="594">
        <v>0.9</v>
      </c>
      <c r="AA23" s="594"/>
      <c r="AB23" s="594"/>
      <c r="AC23" s="594"/>
      <c r="AD23" s="595">
        <v>194855</v>
      </c>
      <c r="AE23" s="595"/>
      <c r="AF23" s="595"/>
      <c r="AG23" s="595"/>
      <c r="AH23" s="595"/>
      <c r="AI23" s="595"/>
      <c r="AJ23" s="595"/>
      <c r="AK23" s="595"/>
      <c r="AL23" s="596">
        <v>0.8</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1638030</v>
      </c>
      <c r="BH23" s="592"/>
      <c r="BI23" s="592"/>
      <c r="BJ23" s="592"/>
      <c r="BK23" s="592"/>
      <c r="BL23" s="592"/>
      <c r="BM23" s="592"/>
      <c r="BN23" s="593"/>
      <c r="BO23" s="594">
        <v>9.3000000000000007</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190186</v>
      </c>
      <c r="S24" s="592"/>
      <c r="T24" s="592"/>
      <c r="U24" s="592"/>
      <c r="V24" s="592"/>
      <c r="W24" s="592"/>
      <c r="X24" s="592"/>
      <c r="Y24" s="593"/>
      <c r="Z24" s="594">
        <v>0.4</v>
      </c>
      <c r="AA24" s="594"/>
      <c r="AB24" s="594"/>
      <c r="AC24" s="594"/>
      <c r="AD24" s="595">
        <v>4056</v>
      </c>
      <c r="AE24" s="595"/>
      <c r="AF24" s="595"/>
      <c r="AG24" s="595"/>
      <c r="AH24" s="595"/>
      <c r="AI24" s="595"/>
      <c r="AJ24" s="595"/>
      <c r="AK24" s="595"/>
      <c r="AL24" s="596">
        <v>0</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31077267</v>
      </c>
      <c r="CS24" s="581"/>
      <c r="CT24" s="581"/>
      <c r="CU24" s="581"/>
      <c r="CV24" s="581"/>
      <c r="CW24" s="581"/>
      <c r="CX24" s="581"/>
      <c r="CY24" s="582"/>
      <c r="CZ24" s="618">
        <v>59.7</v>
      </c>
      <c r="DA24" s="619"/>
      <c r="DB24" s="619"/>
      <c r="DC24" s="620"/>
      <c r="DD24" s="617">
        <v>16338862</v>
      </c>
      <c r="DE24" s="581"/>
      <c r="DF24" s="581"/>
      <c r="DG24" s="581"/>
      <c r="DH24" s="581"/>
      <c r="DI24" s="581"/>
      <c r="DJ24" s="581"/>
      <c r="DK24" s="582"/>
      <c r="DL24" s="617">
        <v>16308524</v>
      </c>
      <c r="DM24" s="581"/>
      <c r="DN24" s="581"/>
      <c r="DO24" s="581"/>
      <c r="DP24" s="581"/>
      <c r="DQ24" s="581"/>
      <c r="DR24" s="581"/>
      <c r="DS24" s="581"/>
      <c r="DT24" s="581"/>
      <c r="DU24" s="581"/>
      <c r="DV24" s="582"/>
      <c r="DW24" s="585">
        <v>58.9</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15197280</v>
      </c>
      <c r="S25" s="592"/>
      <c r="T25" s="592"/>
      <c r="U25" s="592"/>
      <c r="V25" s="592"/>
      <c r="W25" s="592"/>
      <c r="X25" s="592"/>
      <c r="Y25" s="593"/>
      <c r="Z25" s="594">
        <v>28.8</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6716844</v>
      </c>
      <c r="CS25" s="623"/>
      <c r="CT25" s="623"/>
      <c r="CU25" s="623"/>
      <c r="CV25" s="623"/>
      <c r="CW25" s="623"/>
      <c r="CX25" s="623"/>
      <c r="CY25" s="624"/>
      <c r="CZ25" s="625">
        <v>12.9</v>
      </c>
      <c r="DA25" s="626"/>
      <c r="DB25" s="626"/>
      <c r="DC25" s="627"/>
      <c r="DD25" s="600">
        <v>6079681</v>
      </c>
      <c r="DE25" s="623"/>
      <c r="DF25" s="623"/>
      <c r="DG25" s="623"/>
      <c r="DH25" s="623"/>
      <c r="DI25" s="623"/>
      <c r="DJ25" s="623"/>
      <c r="DK25" s="624"/>
      <c r="DL25" s="600">
        <v>6049874</v>
      </c>
      <c r="DM25" s="623"/>
      <c r="DN25" s="623"/>
      <c r="DO25" s="623"/>
      <c r="DP25" s="623"/>
      <c r="DQ25" s="623"/>
      <c r="DR25" s="623"/>
      <c r="DS25" s="623"/>
      <c r="DT25" s="623"/>
      <c r="DU25" s="623"/>
      <c r="DV25" s="624"/>
      <c r="DW25" s="596">
        <v>21.9</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4404363</v>
      </c>
      <c r="CS26" s="592"/>
      <c r="CT26" s="592"/>
      <c r="CU26" s="592"/>
      <c r="CV26" s="592"/>
      <c r="CW26" s="592"/>
      <c r="CX26" s="592"/>
      <c r="CY26" s="593"/>
      <c r="CZ26" s="625">
        <v>8.5</v>
      </c>
      <c r="DA26" s="626"/>
      <c r="DB26" s="626"/>
      <c r="DC26" s="627"/>
      <c r="DD26" s="600">
        <v>4163772</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3201583</v>
      </c>
      <c r="S27" s="592"/>
      <c r="T27" s="592"/>
      <c r="U27" s="592"/>
      <c r="V27" s="592"/>
      <c r="W27" s="592"/>
      <c r="X27" s="592"/>
      <c r="Y27" s="593"/>
      <c r="Z27" s="594">
        <v>6.1</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17642074</v>
      </c>
      <c r="BH27" s="592"/>
      <c r="BI27" s="592"/>
      <c r="BJ27" s="592"/>
      <c r="BK27" s="592"/>
      <c r="BL27" s="592"/>
      <c r="BM27" s="592"/>
      <c r="BN27" s="593"/>
      <c r="BO27" s="594">
        <v>100</v>
      </c>
      <c r="BP27" s="594"/>
      <c r="BQ27" s="594"/>
      <c r="BR27" s="594"/>
      <c r="BS27" s="600">
        <v>242558</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19291950</v>
      </c>
      <c r="CS27" s="623"/>
      <c r="CT27" s="623"/>
      <c r="CU27" s="623"/>
      <c r="CV27" s="623"/>
      <c r="CW27" s="623"/>
      <c r="CX27" s="623"/>
      <c r="CY27" s="624"/>
      <c r="CZ27" s="625">
        <v>37.1</v>
      </c>
      <c r="DA27" s="626"/>
      <c r="DB27" s="626"/>
      <c r="DC27" s="627"/>
      <c r="DD27" s="600">
        <v>5278023</v>
      </c>
      <c r="DE27" s="623"/>
      <c r="DF27" s="623"/>
      <c r="DG27" s="623"/>
      <c r="DH27" s="623"/>
      <c r="DI27" s="623"/>
      <c r="DJ27" s="623"/>
      <c r="DK27" s="624"/>
      <c r="DL27" s="600">
        <v>5277492</v>
      </c>
      <c r="DM27" s="623"/>
      <c r="DN27" s="623"/>
      <c r="DO27" s="623"/>
      <c r="DP27" s="623"/>
      <c r="DQ27" s="623"/>
      <c r="DR27" s="623"/>
      <c r="DS27" s="623"/>
      <c r="DT27" s="623"/>
      <c r="DU27" s="623"/>
      <c r="DV27" s="624"/>
      <c r="DW27" s="596">
        <v>19.100000000000001</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47454</v>
      </c>
      <c r="S28" s="592"/>
      <c r="T28" s="592"/>
      <c r="U28" s="592"/>
      <c r="V28" s="592"/>
      <c r="W28" s="592"/>
      <c r="X28" s="592"/>
      <c r="Y28" s="593"/>
      <c r="Z28" s="594">
        <v>0.1</v>
      </c>
      <c r="AA28" s="594"/>
      <c r="AB28" s="594"/>
      <c r="AC28" s="594"/>
      <c r="AD28" s="595">
        <v>40427</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5068473</v>
      </c>
      <c r="CS28" s="592"/>
      <c r="CT28" s="592"/>
      <c r="CU28" s="592"/>
      <c r="CV28" s="592"/>
      <c r="CW28" s="592"/>
      <c r="CX28" s="592"/>
      <c r="CY28" s="593"/>
      <c r="CZ28" s="625">
        <v>9.6999999999999993</v>
      </c>
      <c r="DA28" s="626"/>
      <c r="DB28" s="626"/>
      <c r="DC28" s="627"/>
      <c r="DD28" s="600">
        <v>4981158</v>
      </c>
      <c r="DE28" s="592"/>
      <c r="DF28" s="592"/>
      <c r="DG28" s="592"/>
      <c r="DH28" s="592"/>
      <c r="DI28" s="592"/>
      <c r="DJ28" s="592"/>
      <c r="DK28" s="593"/>
      <c r="DL28" s="600">
        <v>4981158</v>
      </c>
      <c r="DM28" s="592"/>
      <c r="DN28" s="592"/>
      <c r="DO28" s="592"/>
      <c r="DP28" s="592"/>
      <c r="DQ28" s="592"/>
      <c r="DR28" s="592"/>
      <c r="DS28" s="592"/>
      <c r="DT28" s="592"/>
      <c r="DU28" s="592"/>
      <c r="DV28" s="593"/>
      <c r="DW28" s="596">
        <v>18</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7601</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5067881</v>
      </c>
      <c r="CS29" s="623"/>
      <c r="CT29" s="623"/>
      <c r="CU29" s="623"/>
      <c r="CV29" s="623"/>
      <c r="CW29" s="623"/>
      <c r="CX29" s="623"/>
      <c r="CY29" s="624"/>
      <c r="CZ29" s="625">
        <v>9.6999999999999993</v>
      </c>
      <c r="DA29" s="626"/>
      <c r="DB29" s="626"/>
      <c r="DC29" s="627"/>
      <c r="DD29" s="600">
        <v>4980566</v>
      </c>
      <c r="DE29" s="623"/>
      <c r="DF29" s="623"/>
      <c r="DG29" s="623"/>
      <c r="DH29" s="623"/>
      <c r="DI29" s="623"/>
      <c r="DJ29" s="623"/>
      <c r="DK29" s="624"/>
      <c r="DL29" s="600">
        <v>4980566</v>
      </c>
      <c r="DM29" s="623"/>
      <c r="DN29" s="623"/>
      <c r="DO29" s="623"/>
      <c r="DP29" s="623"/>
      <c r="DQ29" s="623"/>
      <c r="DR29" s="623"/>
      <c r="DS29" s="623"/>
      <c r="DT29" s="623"/>
      <c r="DU29" s="623"/>
      <c r="DV29" s="624"/>
      <c r="DW29" s="596">
        <v>18</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362621</v>
      </c>
      <c r="S30" s="592"/>
      <c r="T30" s="592"/>
      <c r="U30" s="592"/>
      <c r="V30" s="592"/>
      <c r="W30" s="592"/>
      <c r="X30" s="592"/>
      <c r="Y30" s="593"/>
      <c r="Z30" s="594">
        <v>0.7</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98.2</v>
      </c>
      <c r="BH30" s="650"/>
      <c r="BI30" s="650"/>
      <c r="BJ30" s="650"/>
      <c r="BK30" s="650"/>
      <c r="BL30" s="650"/>
      <c r="BM30" s="586">
        <v>91.8</v>
      </c>
      <c r="BN30" s="650"/>
      <c r="BO30" s="650"/>
      <c r="BP30" s="650"/>
      <c r="BQ30" s="651"/>
      <c r="BR30" s="649">
        <v>98.1</v>
      </c>
      <c r="BS30" s="650"/>
      <c r="BT30" s="650"/>
      <c r="BU30" s="650"/>
      <c r="BV30" s="650"/>
      <c r="BW30" s="650"/>
      <c r="BX30" s="586">
        <v>91.2</v>
      </c>
      <c r="BY30" s="650"/>
      <c r="BZ30" s="650"/>
      <c r="CA30" s="650"/>
      <c r="CB30" s="651"/>
      <c r="CD30" s="654"/>
      <c r="CE30" s="655"/>
      <c r="CF30" s="605" t="s">
        <v>291</v>
      </c>
      <c r="CG30" s="606"/>
      <c r="CH30" s="606"/>
      <c r="CI30" s="606"/>
      <c r="CJ30" s="606"/>
      <c r="CK30" s="606"/>
      <c r="CL30" s="606"/>
      <c r="CM30" s="606"/>
      <c r="CN30" s="606"/>
      <c r="CO30" s="606"/>
      <c r="CP30" s="606"/>
      <c r="CQ30" s="607"/>
      <c r="CR30" s="591">
        <v>4417450</v>
      </c>
      <c r="CS30" s="592"/>
      <c r="CT30" s="592"/>
      <c r="CU30" s="592"/>
      <c r="CV30" s="592"/>
      <c r="CW30" s="592"/>
      <c r="CX30" s="592"/>
      <c r="CY30" s="593"/>
      <c r="CZ30" s="625">
        <v>8.5</v>
      </c>
      <c r="DA30" s="626"/>
      <c r="DB30" s="626"/>
      <c r="DC30" s="627"/>
      <c r="DD30" s="600">
        <v>4344807</v>
      </c>
      <c r="DE30" s="592"/>
      <c r="DF30" s="592"/>
      <c r="DG30" s="592"/>
      <c r="DH30" s="592"/>
      <c r="DI30" s="592"/>
      <c r="DJ30" s="592"/>
      <c r="DK30" s="593"/>
      <c r="DL30" s="600">
        <v>4344807</v>
      </c>
      <c r="DM30" s="592"/>
      <c r="DN30" s="592"/>
      <c r="DO30" s="592"/>
      <c r="DP30" s="592"/>
      <c r="DQ30" s="592"/>
      <c r="DR30" s="592"/>
      <c r="DS30" s="592"/>
      <c r="DT30" s="592"/>
      <c r="DU30" s="592"/>
      <c r="DV30" s="593"/>
      <c r="DW30" s="596">
        <v>15.7</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424048</v>
      </c>
      <c r="S31" s="592"/>
      <c r="T31" s="592"/>
      <c r="U31" s="592"/>
      <c r="V31" s="592"/>
      <c r="W31" s="592"/>
      <c r="X31" s="592"/>
      <c r="Y31" s="593"/>
      <c r="Z31" s="594">
        <v>0.8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97.6</v>
      </c>
      <c r="BH31" s="623"/>
      <c r="BI31" s="623"/>
      <c r="BJ31" s="623"/>
      <c r="BK31" s="623"/>
      <c r="BL31" s="623"/>
      <c r="BM31" s="597">
        <v>89.1</v>
      </c>
      <c r="BN31" s="647"/>
      <c r="BO31" s="647"/>
      <c r="BP31" s="647"/>
      <c r="BQ31" s="648"/>
      <c r="BR31" s="646">
        <v>97.4</v>
      </c>
      <c r="BS31" s="623"/>
      <c r="BT31" s="623"/>
      <c r="BU31" s="623"/>
      <c r="BV31" s="623"/>
      <c r="BW31" s="623"/>
      <c r="BX31" s="597">
        <v>88.2</v>
      </c>
      <c r="BY31" s="647"/>
      <c r="BZ31" s="647"/>
      <c r="CA31" s="647"/>
      <c r="CB31" s="648"/>
      <c r="CD31" s="654"/>
      <c r="CE31" s="655"/>
      <c r="CF31" s="605" t="s">
        <v>295</v>
      </c>
      <c r="CG31" s="606"/>
      <c r="CH31" s="606"/>
      <c r="CI31" s="606"/>
      <c r="CJ31" s="606"/>
      <c r="CK31" s="606"/>
      <c r="CL31" s="606"/>
      <c r="CM31" s="606"/>
      <c r="CN31" s="606"/>
      <c r="CO31" s="606"/>
      <c r="CP31" s="606"/>
      <c r="CQ31" s="607"/>
      <c r="CR31" s="591">
        <v>650431</v>
      </c>
      <c r="CS31" s="623"/>
      <c r="CT31" s="623"/>
      <c r="CU31" s="623"/>
      <c r="CV31" s="623"/>
      <c r="CW31" s="623"/>
      <c r="CX31" s="623"/>
      <c r="CY31" s="624"/>
      <c r="CZ31" s="625">
        <v>1.2</v>
      </c>
      <c r="DA31" s="626"/>
      <c r="DB31" s="626"/>
      <c r="DC31" s="627"/>
      <c r="DD31" s="600">
        <v>635759</v>
      </c>
      <c r="DE31" s="623"/>
      <c r="DF31" s="623"/>
      <c r="DG31" s="623"/>
      <c r="DH31" s="623"/>
      <c r="DI31" s="623"/>
      <c r="DJ31" s="623"/>
      <c r="DK31" s="624"/>
      <c r="DL31" s="600">
        <v>635759</v>
      </c>
      <c r="DM31" s="623"/>
      <c r="DN31" s="623"/>
      <c r="DO31" s="623"/>
      <c r="DP31" s="623"/>
      <c r="DQ31" s="623"/>
      <c r="DR31" s="623"/>
      <c r="DS31" s="623"/>
      <c r="DT31" s="623"/>
      <c r="DU31" s="623"/>
      <c r="DV31" s="624"/>
      <c r="DW31" s="596">
        <v>2.2999999999999998</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834179</v>
      </c>
      <c r="S32" s="592"/>
      <c r="T32" s="592"/>
      <c r="U32" s="592"/>
      <c r="V32" s="592"/>
      <c r="W32" s="592"/>
      <c r="X32" s="592"/>
      <c r="Y32" s="593"/>
      <c r="Z32" s="594">
        <v>1.6</v>
      </c>
      <c r="AA32" s="594"/>
      <c r="AB32" s="594"/>
      <c r="AC32" s="594"/>
      <c r="AD32" s="595">
        <v>46497</v>
      </c>
      <c r="AE32" s="595"/>
      <c r="AF32" s="595"/>
      <c r="AG32" s="595"/>
      <c r="AH32" s="595"/>
      <c r="AI32" s="595"/>
      <c r="AJ32" s="595"/>
      <c r="AK32" s="595"/>
      <c r="AL32" s="596">
        <v>0.2</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98.4</v>
      </c>
      <c r="BH32" s="659"/>
      <c r="BI32" s="659"/>
      <c r="BJ32" s="659"/>
      <c r="BK32" s="659"/>
      <c r="BL32" s="659"/>
      <c r="BM32" s="660">
        <v>92.7</v>
      </c>
      <c r="BN32" s="659"/>
      <c r="BO32" s="659"/>
      <c r="BP32" s="659"/>
      <c r="BQ32" s="661"/>
      <c r="BR32" s="658">
        <v>98.3</v>
      </c>
      <c r="BS32" s="659"/>
      <c r="BT32" s="659"/>
      <c r="BU32" s="659"/>
      <c r="BV32" s="659"/>
      <c r="BW32" s="659"/>
      <c r="BX32" s="660">
        <v>92.4</v>
      </c>
      <c r="BY32" s="659"/>
      <c r="BZ32" s="659"/>
      <c r="CA32" s="659"/>
      <c r="CB32" s="661"/>
      <c r="CD32" s="656"/>
      <c r="CE32" s="657"/>
      <c r="CF32" s="605" t="s">
        <v>298</v>
      </c>
      <c r="CG32" s="606"/>
      <c r="CH32" s="606"/>
      <c r="CI32" s="606"/>
      <c r="CJ32" s="606"/>
      <c r="CK32" s="606"/>
      <c r="CL32" s="606"/>
      <c r="CM32" s="606"/>
      <c r="CN32" s="606"/>
      <c r="CO32" s="606"/>
      <c r="CP32" s="606"/>
      <c r="CQ32" s="607"/>
      <c r="CR32" s="591">
        <v>592</v>
      </c>
      <c r="CS32" s="592"/>
      <c r="CT32" s="592"/>
      <c r="CU32" s="592"/>
      <c r="CV32" s="592"/>
      <c r="CW32" s="592"/>
      <c r="CX32" s="592"/>
      <c r="CY32" s="593"/>
      <c r="CZ32" s="625">
        <v>0</v>
      </c>
      <c r="DA32" s="626"/>
      <c r="DB32" s="626"/>
      <c r="DC32" s="627"/>
      <c r="DD32" s="600">
        <v>592</v>
      </c>
      <c r="DE32" s="592"/>
      <c r="DF32" s="592"/>
      <c r="DG32" s="592"/>
      <c r="DH32" s="592"/>
      <c r="DI32" s="592"/>
      <c r="DJ32" s="592"/>
      <c r="DK32" s="593"/>
      <c r="DL32" s="600">
        <v>592</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5175666</v>
      </c>
      <c r="S33" s="592"/>
      <c r="T33" s="592"/>
      <c r="U33" s="592"/>
      <c r="V33" s="592"/>
      <c r="W33" s="592"/>
      <c r="X33" s="592"/>
      <c r="Y33" s="593"/>
      <c r="Z33" s="594">
        <v>9.8000000000000007</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15756949</v>
      </c>
      <c r="CS33" s="623"/>
      <c r="CT33" s="623"/>
      <c r="CU33" s="623"/>
      <c r="CV33" s="623"/>
      <c r="CW33" s="623"/>
      <c r="CX33" s="623"/>
      <c r="CY33" s="624"/>
      <c r="CZ33" s="625">
        <v>30.3</v>
      </c>
      <c r="DA33" s="626"/>
      <c r="DB33" s="626"/>
      <c r="DC33" s="627"/>
      <c r="DD33" s="600">
        <v>13825546</v>
      </c>
      <c r="DE33" s="623"/>
      <c r="DF33" s="623"/>
      <c r="DG33" s="623"/>
      <c r="DH33" s="623"/>
      <c r="DI33" s="623"/>
      <c r="DJ33" s="623"/>
      <c r="DK33" s="624"/>
      <c r="DL33" s="600">
        <v>10714561</v>
      </c>
      <c r="DM33" s="623"/>
      <c r="DN33" s="623"/>
      <c r="DO33" s="623"/>
      <c r="DP33" s="623"/>
      <c r="DQ33" s="623"/>
      <c r="DR33" s="623"/>
      <c r="DS33" s="623"/>
      <c r="DT33" s="623"/>
      <c r="DU33" s="623"/>
      <c r="DV33" s="624"/>
      <c r="DW33" s="596">
        <v>38.700000000000003</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4995800</v>
      </c>
      <c r="CS34" s="592"/>
      <c r="CT34" s="592"/>
      <c r="CU34" s="592"/>
      <c r="CV34" s="592"/>
      <c r="CW34" s="592"/>
      <c r="CX34" s="592"/>
      <c r="CY34" s="593"/>
      <c r="CZ34" s="625">
        <v>9.6</v>
      </c>
      <c r="DA34" s="626"/>
      <c r="DB34" s="626"/>
      <c r="DC34" s="627"/>
      <c r="DD34" s="600">
        <v>4172546</v>
      </c>
      <c r="DE34" s="592"/>
      <c r="DF34" s="592"/>
      <c r="DG34" s="592"/>
      <c r="DH34" s="592"/>
      <c r="DI34" s="592"/>
      <c r="DJ34" s="592"/>
      <c r="DK34" s="593"/>
      <c r="DL34" s="600">
        <v>3854147</v>
      </c>
      <c r="DM34" s="592"/>
      <c r="DN34" s="592"/>
      <c r="DO34" s="592"/>
      <c r="DP34" s="592"/>
      <c r="DQ34" s="592"/>
      <c r="DR34" s="592"/>
      <c r="DS34" s="592"/>
      <c r="DT34" s="592"/>
      <c r="DU34" s="592"/>
      <c r="DV34" s="593"/>
      <c r="DW34" s="596">
        <v>13.9</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2804666</v>
      </c>
      <c r="S35" s="592"/>
      <c r="T35" s="592"/>
      <c r="U35" s="592"/>
      <c r="V35" s="592"/>
      <c r="W35" s="592"/>
      <c r="X35" s="592"/>
      <c r="Y35" s="593"/>
      <c r="Z35" s="594">
        <v>5.3</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6587454</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-2598621</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177487</v>
      </c>
      <c r="CS35" s="623"/>
      <c r="CT35" s="623"/>
      <c r="CU35" s="623"/>
      <c r="CV35" s="623"/>
      <c r="CW35" s="623"/>
      <c r="CX35" s="623"/>
      <c r="CY35" s="624"/>
      <c r="CZ35" s="625">
        <v>0.3</v>
      </c>
      <c r="DA35" s="626"/>
      <c r="DB35" s="626"/>
      <c r="DC35" s="627"/>
      <c r="DD35" s="600">
        <v>156791</v>
      </c>
      <c r="DE35" s="623"/>
      <c r="DF35" s="623"/>
      <c r="DG35" s="623"/>
      <c r="DH35" s="623"/>
      <c r="DI35" s="623"/>
      <c r="DJ35" s="623"/>
      <c r="DK35" s="624"/>
      <c r="DL35" s="600">
        <v>156268</v>
      </c>
      <c r="DM35" s="623"/>
      <c r="DN35" s="623"/>
      <c r="DO35" s="623"/>
      <c r="DP35" s="623"/>
      <c r="DQ35" s="623"/>
      <c r="DR35" s="623"/>
      <c r="DS35" s="623"/>
      <c r="DT35" s="623"/>
      <c r="DU35" s="623"/>
      <c r="DV35" s="624"/>
      <c r="DW35" s="596">
        <v>0.6</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52680587</v>
      </c>
      <c r="S36" s="664"/>
      <c r="T36" s="664"/>
      <c r="U36" s="664"/>
      <c r="V36" s="664"/>
      <c r="W36" s="664"/>
      <c r="X36" s="664"/>
      <c r="Y36" s="665"/>
      <c r="Z36" s="666">
        <v>100</v>
      </c>
      <c r="AA36" s="666"/>
      <c r="AB36" s="666"/>
      <c r="AC36" s="666"/>
      <c r="AD36" s="667">
        <v>24876600</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1841255</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-3717905</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2907461</v>
      </c>
      <c r="CS36" s="592"/>
      <c r="CT36" s="592"/>
      <c r="CU36" s="592"/>
      <c r="CV36" s="592"/>
      <c r="CW36" s="592"/>
      <c r="CX36" s="592"/>
      <c r="CY36" s="593"/>
      <c r="CZ36" s="625">
        <v>5.6</v>
      </c>
      <c r="DA36" s="626"/>
      <c r="DB36" s="626"/>
      <c r="DC36" s="627"/>
      <c r="DD36" s="600">
        <v>2638146</v>
      </c>
      <c r="DE36" s="592"/>
      <c r="DF36" s="592"/>
      <c r="DG36" s="592"/>
      <c r="DH36" s="592"/>
      <c r="DI36" s="592"/>
      <c r="DJ36" s="592"/>
      <c r="DK36" s="593"/>
      <c r="DL36" s="600">
        <v>2110375</v>
      </c>
      <c r="DM36" s="592"/>
      <c r="DN36" s="592"/>
      <c r="DO36" s="592"/>
      <c r="DP36" s="592"/>
      <c r="DQ36" s="592"/>
      <c r="DR36" s="592"/>
      <c r="DS36" s="592"/>
      <c r="DT36" s="592"/>
      <c r="DU36" s="592"/>
      <c r="DV36" s="593"/>
      <c r="DW36" s="596">
        <v>7.6</v>
      </c>
      <c r="DX36" s="621"/>
      <c r="DY36" s="621"/>
      <c r="DZ36" s="621"/>
      <c r="EA36" s="621"/>
      <c r="EB36" s="621"/>
      <c r="EC36" s="622"/>
    </row>
    <row r="37" spans="2:133" ht="11.25" customHeight="1">
      <c r="AQ37" s="670" t="s">
        <v>313</v>
      </c>
      <c r="AR37" s="671"/>
      <c r="AS37" s="671"/>
      <c r="AT37" s="671"/>
      <c r="AU37" s="671"/>
      <c r="AV37" s="671"/>
      <c r="AW37" s="671"/>
      <c r="AX37" s="671"/>
      <c r="AY37" s="672"/>
      <c r="AZ37" s="591">
        <v>9584</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25060</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1682343</v>
      </c>
      <c r="CS37" s="623"/>
      <c r="CT37" s="623"/>
      <c r="CU37" s="623"/>
      <c r="CV37" s="623"/>
      <c r="CW37" s="623"/>
      <c r="CX37" s="623"/>
      <c r="CY37" s="624"/>
      <c r="CZ37" s="625">
        <v>3.2</v>
      </c>
      <c r="DA37" s="626"/>
      <c r="DB37" s="626"/>
      <c r="DC37" s="627"/>
      <c r="DD37" s="600">
        <v>1682343</v>
      </c>
      <c r="DE37" s="623"/>
      <c r="DF37" s="623"/>
      <c r="DG37" s="623"/>
      <c r="DH37" s="623"/>
      <c r="DI37" s="623"/>
      <c r="DJ37" s="623"/>
      <c r="DK37" s="624"/>
      <c r="DL37" s="600">
        <v>1399510</v>
      </c>
      <c r="DM37" s="623"/>
      <c r="DN37" s="623"/>
      <c r="DO37" s="623"/>
      <c r="DP37" s="623"/>
      <c r="DQ37" s="623"/>
      <c r="DR37" s="623"/>
      <c r="DS37" s="623"/>
      <c r="DT37" s="623"/>
      <c r="DU37" s="623"/>
      <c r="DV37" s="624"/>
      <c r="DW37" s="596">
        <v>5.0999999999999996</v>
      </c>
      <c r="DX37" s="621"/>
      <c r="DY37" s="621"/>
      <c r="DZ37" s="621"/>
      <c r="EA37" s="621"/>
      <c r="EB37" s="621"/>
      <c r="EC37" s="622"/>
    </row>
    <row r="38" spans="2:133" ht="11.25" customHeight="1">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42230</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6577870</v>
      </c>
      <c r="CS38" s="592"/>
      <c r="CT38" s="592"/>
      <c r="CU38" s="592"/>
      <c r="CV38" s="592"/>
      <c r="CW38" s="592"/>
      <c r="CX38" s="592"/>
      <c r="CY38" s="593"/>
      <c r="CZ38" s="625">
        <v>12.6</v>
      </c>
      <c r="DA38" s="626"/>
      <c r="DB38" s="626"/>
      <c r="DC38" s="627"/>
      <c r="DD38" s="600">
        <v>5776084</v>
      </c>
      <c r="DE38" s="592"/>
      <c r="DF38" s="592"/>
      <c r="DG38" s="592"/>
      <c r="DH38" s="592"/>
      <c r="DI38" s="592"/>
      <c r="DJ38" s="592"/>
      <c r="DK38" s="593"/>
      <c r="DL38" s="600">
        <v>4593771</v>
      </c>
      <c r="DM38" s="592"/>
      <c r="DN38" s="592"/>
      <c r="DO38" s="592"/>
      <c r="DP38" s="592"/>
      <c r="DQ38" s="592"/>
      <c r="DR38" s="592"/>
      <c r="DS38" s="592"/>
      <c r="DT38" s="592"/>
      <c r="DU38" s="592"/>
      <c r="DV38" s="593"/>
      <c r="DW38" s="596">
        <v>16.600000000000001</v>
      </c>
      <c r="DX38" s="621"/>
      <c r="DY38" s="621"/>
      <c r="DZ38" s="621"/>
      <c r="EA38" s="621"/>
      <c r="EB38" s="621"/>
      <c r="EC38" s="622"/>
    </row>
    <row r="39" spans="2:133" ht="11.25" customHeight="1">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81</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1089331</v>
      </c>
      <c r="CS39" s="623"/>
      <c r="CT39" s="623"/>
      <c r="CU39" s="623"/>
      <c r="CV39" s="623"/>
      <c r="CW39" s="623"/>
      <c r="CX39" s="623"/>
      <c r="CY39" s="624"/>
      <c r="CZ39" s="625">
        <v>2.1</v>
      </c>
      <c r="DA39" s="626"/>
      <c r="DB39" s="626"/>
      <c r="DC39" s="627"/>
      <c r="DD39" s="600">
        <v>1081979</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2212865</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112</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9000</v>
      </c>
      <c r="CS40" s="592"/>
      <c r="CT40" s="592"/>
      <c r="CU40" s="592"/>
      <c r="CV40" s="592"/>
      <c r="CW40" s="592"/>
      <c r="CX40" s="592"/>
      <c r="CY40" s="593"/>
      <c r="CZ40" s="625">
        <v>0</v>
      </c>
      <c r="DA40" s="626"/>
      <c r="DB40" s="626"/>
      <c r="DC40" s="627"/>
      <c r="DD40" s="600" t="s">
        <v>317</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2523750</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279</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5203387</v>
      </c>
      <c r="CS42" s="592"/>
      <c r="CT42" s="592"/>
      <c r="CU42" s="592"/>
      <c r="CV42" s="592"/>
      <c r="CW42" s="592"/>
      <c r="CX42" s="592"/>
      <c r="CY42" s="593"/>
      <c r="CZ42" s="625">
        <v>10</v>
      </c>
      <c r="DA42" s="674"/>
      <c r="DB42" s="674"/>
      <c r="DC42" s="675"/>
      <c r="DD42" s="600">
        <v>527080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87207</v>
      </c>
      <c r="CS43" s="623"/>
      <c r="CT43" s="623"/>
      <c r="CU43" s="623"/>
      <c r="CV43" s="623"/>
      <c r="CW43" s="623"/>
      <c r="CX43" s="623"/>
      <c r="CY43" s="624"/>
      <c r="CZ43" s="625">
        <v>0.2</v>
      </c>
      <c r="DA43" s="626"/>
      <c r="DB43" s="626"/>
      <c r="DC43" s="627"/>
      <c r="DD43" s="600">
        <v>87207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5203387</v>
      </c>
      <c r="CS44" s="592"/>
      <c r="CT44" s="592"/>
      <c r="CU44" s="592"/>
      <c r="CV44" s="592"/>
      <c r="CW44" s="592"/>
      <c r="CX44" s="592"/>
      <c r="CY44" s="593"/>
      <c r="CZ44" s="625">
        <v>10</v>
      </c>
      <c r="DA44" s="674"/>
      <c r="DB44" s="674"/>
      <c r="DC44" s="675"/>
      <c r="DD44" s="600">
        <v>527080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3382952</v>
      </c>
      <c r="CS45" s="623"/>
      <c r="CT45" s="623"/>
      <c r="CU45" s="623"/>
      <c r="CV45" s="623"/>
      <c r="CW45" s="623"/>
      <c r="CX45" s="623"/>
      <c r="CY45" s="624"/>
      <c r="CZ45" s="625">
        <v>6.5</v>
      </c>
      <c r="DA45" s="626"/>
      <c r="DB45" s="626"/>
      <c r="DC45" s="627"/>
      <c r="DD45" s="600">
        <v>6715</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1820435</v>
      </c>
      <c r="CS46" s="592"/>
      <c r="CT46" s="592"/>
      <c r="CU46" s="592"/>
      <c r="CV46" s="592"/>
      <c r="CW46" s="592"/>
      <c r="CX46" s="592"/>
      <c r="CY46" s="593"/>
      <c r="CZ46" s="625">
        <v>3.5</v>
      </c>
      <c r="DA46" s="674"/>
      <c r="DB46" s="674"/>
      <c r="DC46" s="675"/>
      <c r="DD46" s="600">
        <v>520365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317</v>
      </c>
      <c r="CS47" s="623"/>
      <c r="CT47" s="623"/>
      <c r="CU47" s="623"/>
      <c r="CV47" s="623"/>
      <c r="CW47" s="623"/>
      <c r="CX47" s="623"/>
      <c r="CY47" s="624"/>
      <c r="CZ47" s="625" t="s">
        <v>317</v>
      </c>
      <c r="DA47" s="626"/>
      <c r="DB47" s="626"/>
      <c r="DC47" s="627"/>
      <c r="DD47" s="600" t="s">
        <v>317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52037603</v>
      </c>
      <c r="CS49" s="659"/>
      <c r="CT49" s="659"/>
      <c r="CU49" s="659"/>
      <c r="CV49" s="659"/>
      <c r="CW49" s="659"/>
      <c r="CX49" s="659"/>
      <c r="CY49" s="686"/>
      <c r="CZ49" s="687">
        <v>100</v>
      </c>
      <c r="DA49" s="688"/>
      <c r="DB49" s="688"/>
      <c r="DC49" s="689"/>
      <c r="DD49" s="690">
        <v>30691488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54901</v>
      </c>
      <c r="R7" s="721"/>
      <c r="S7" s="721"/>
      <c r="T7" s="721"/>
      <c r="U7" s="721"/>
      <c r="V7" s="721">
        <v>54258</v>
      </c>
      <c r="W7" s="721"/>
      <c r="X7" s="721"/>
      <c r="Y7" s="721"/>
      <c r="Z7" s="721"/>
      <c r="AA7" s="721">
        <v>643</v>
      </c>
      <c r="AB7" s="721"/>
      <c r="AC7" s="721"/>
      <c r="AD7" s="721"/>
      <c r="AE7" s="722"/>
      <c r="AF7" s="723">
        <v>266</v>
      </c>
      <c r="AG7" s="724"/>
      <c r="AH7" s="724"/>
      <c r="AI7" s="724"/>
      <c r="AJ7" s="725"/>
      <c r="AK7" s="760">
        <v>363</v>
      </c>
      <c r="AL7" s="761"/>
      <c r="AM7" s="761"/>
      <c r="AN7" s="761"/>
      <c r="AO7" s="761"/>
      <c r="AP7" s="761">
        <v>45595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544</v>
      </c>
      <c r="BT7" s="765"/>
      <c r="BU7" s="765"/>
      <c r="BV7" s="765"/>
      <c r="BW7" s="765"/>
      <c r="BX7" s="765"/>
      <c r="BY7" s="765"/>
      <c r="BZ7" s="765"/>
      <c r="CA7" s="765"/>
      <c r="CB7" s="765"/>
      <c r="CC7" s="765"/>
      <c r="CD7" s="765"/>
      <c r="CE7" s="765"/>
      <c r="CF7" s="765"/>
      <c r="CG7" s="766"/>
      <c r="CH7" s="757">
        <v>-3</v>
      </c>
      <c r="CI7" s="758"/>
      <c r="CJ7" s="758"/>
      <c r="CK7" s="758"/>
      <c r="CL7" s="759"/>
      <c r="CM7" s="757">
        <v>66</v>
      </c>
      <c r="CN7" s="758"/>
      <c r="CO7" s="758"/>
      <c r="CP7" s="758"/>
      <c r="CQ7" s="759"/>
      <c r="CR7" s="757">
        <v>25</v>
      </c>
      <c r="CS7" s="758"/>
      <c r="CT7" s="758"/>
      <c r="CU7" s="758"/>
      <c r="CV7" s="759"/>
      <c r="CW7" s="757" t="s">
        <v>474</v>
      </c>
      <c r="CX7" s="758"/>
      <c r="CY7" s="758"/>
      <c r="CZ7" s="758"/>
      <c r="DA7" s="759"/>
      <c r="DB7" s="757" t="s">
        <v>474</v>
      </c>
      <c r="DC7" s="758"/>
      <c r="DD7" s="758"/>
      <c r="DE7" s="758"/>
      <c r="DF7" s="759"/>
      <c r="DG7" s="757" t="s">
        <v>474</v>
      </c>
      <c r="DH7" s="758"/>
      <c r="DI7" s="758"/>
      <c r="DJ7" s="758"/>
      <c r="DK7" s="759"/>
      <c r="DL7" s="757" t="s">
        <v>474</v>
      </c>
      <c r="DM7" s="758"/>
      <c r="DN7" s="758"/>
      <c r="DO7" s="758"/>
      <c r="DP7" s="759"/>
      <c r="DQ7" s="757" t="s">
        <v>474</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t="s">
        <v>474</v>
      </c>
      <c r="R8" s="745"/>
      <c r="S8" s="745"/>
      <c r="T8" s="745"/>
      <c r="U8" s="745"/>
      <c r="V8" s="745" t="s">
        <v>474</v>
      </c>
      <c r="W8" s="745"/>
      <c r="X8" s="745"/>
      <c r="Y8" s="745"/>
      <c r="Z8" s="745"/>
      <c r="AA8" s="745" t="s">
        <v>474</v>
      </c>
      <c r="AB8" s="745"/>
      <c r="AC8" s="745"/>
      <c r="AD8" s="745"/>
      <c r="AE8" s="746"/>
      <c r="AF8" s="747" t="s">
        <v>111</v>
      </c>
      <c r="AG8" s="748"/>
      <c r="AH8" s="748"/>
      <c r="AI8" s="748"/>
      <c r="AJ8" s="749"/>
      <c r="AK8" s="750" t="s">
        <v>474</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836</v>
      </c>
      <c r="R9" s="745"/>
      <c r="S9" s="745"/>
      <c r="T9" s="745"/>
      <c r="U9" s="745"/>
      <c r="V9" s="745">
        <v>836</v>
      </c>
      <c r="W9" s="745"/>
      <c r="X9" s="745"/>
      <c r="Y9" s="745"/>
      <c r="Z9" s="745"/>
      <c r="AA9" s="745" t="s">
        <v>474</v>
      </c>
      <c r="AB9" s="745"/>
      <c r="AC9" s="745"/>
      <c r="AD9" s="745"/>
      <c r="AE9" s="746"/>
      <c r="AF9" s="747" t="s">
        <v>111</v>
      </c>
      <c r="AG9" s="748"/>
      <c r="AH9" s="748"/>
      <c r="AI9" s="748"/>
      <c r="AJ9" s="749"/>
      <c r="AK9" s="750">
        <v>836</v>
      </c>
      <c r="AL9" s="751"/>
      <c r="AM9" s="751"/>
      <c r="AN9" s="751"/>
      <c r="AO9" s="751"/>
      <c r="AP9" s="751">
        <v>2042</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52681</v>
      </c>
      <c r="R23" s="780"/>
      <c r="S23" s="780"/>
      <c r="T23" s="780"/>
      <c r="U23" s="780"/>
      <c r="V23" s="780">
        <v>52038</v>
      </c>
      <c r="W23" s="780"/>
      <c r="X23" s="780"/>
      <c r="Y23" s="780"/>
      <c r="Z23" s="780"/>
      <c r="AA23" s="780">
        <v>643</v>
      </c>
      <c r="AB23" s="780"/>
      <c r="AC23" s="780"/>
      <c r="AD23" s="780"/>
      <c r="AE23" s="781"/>
      <c r="AF23" s="782">
        <v>266</v>
      </c>
      <c r="AG23" s="780"/>
      <c r="AH23" s="780"/>
      <c r="AI23" s="780"/>
      <c r="AJ23" s="783"/>
      <c r="AK23" s="784"/>
      <c r="AL23" s="785"/>
      <c r="AM23" s="785"/>
      <c r="AN23" s="785"/>
      <c r="AO23" s="785"/>
      <c r="AP23" s="780">
        <v>47637</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18001</v>
      </c>
      <c r="R28" s="809"/>
      <c r="S28" s="809"/>
      <c r="T28" s="809"/>
      <c r="U28" s="809"/>
      <c r="V28" s="809">
        <v>20600</v>
      </c>
      <c r="W28" s="809"/>
      <c r="X28" s="809"/>
      <c r="Y28" s="809"/>
      <c r="Z28" s="809"/>
      <c r="AA28" s="809">
        <v>-2599</v>
      </c>
      <c r="AB28" s="809"/>
      <c r="AC28" s="809"/>
      <c r="AD28" s="809"/>
      <c r="AE28" s="810"/>
      <c r="AF28" s="811">
        <v>-2599</v>
      </c>
      <c r="AG28" s="809"/>
      <c r="AH28" s="809"/>
      <c r="AI28" s="809"/>
      <c r="AJ28" s="812"/>
      <c r="AK28" s="813">
        <v>2213</v>
      </c>
      <c r="AL28" s="804"/>
      <c r="AM28" s="804"/>
      <c r="AN28" s="804"/>
      <c r="AO28" s="804"/>
      <c r="AP28" s="804" t="s">
        <v>474</v>
      </c>
      <c r="AQ28" s="804"/>
      <c r="AR28" s="804"/>
      <c r="AS28" s="804"/>
      <c r="AT28" s="804"/>
      <c r="AU28" s="804" t="s">
        <v>474</v>
      </c>
      <c r="AV28" s="804"/>
      <c r="AW28" s="804"/>
      <c r="AX28" s="804"/>
      <c r="AY28" s="804"/>
      <c r="AZ28" s="805" t="s">
        <v>474</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1269</v>
      </c>
      <c r="R29" s="745"/>
      <c r="S29" s="745"/>
      <c r="T29" s="745"/>
      <c r="U29" s="745"/>
      <c r="V29" s="745">
        <v>1207</v>
      </c>
      <c r="W29" s="745"/>
      <c r="X29" s="745"/>
      <c r="Y29" s="745"/>
      <c r="Z29" s="745"/>
      <c r="AA29" s="745">
        <v>63</v>
      </c>
      <c r="AB29" s="745"/>
      <c r="AC29" s="745"/>
      <c r="AD29" s="745"/>
      <c r="AE29" s="746"/>
      <c r="AF29" s="747">
        <v>63</v>
      </c>
      <c r="AG29" s="748"/>
      <c r="AH29" s="748"/>
      <c r="AI29" s="748"/>
      <c r="AJ29" s="749"/>
      <c r="AK29" s="816">
        <v>268</v>
      </c>
      <c r="AL29" s="817"/>
      <c r="AM29" s="817"/>
      <c r="AN29" s="817"/>
      <c r="AO29" s="817"/>
      <c r="AP29" s="817" t="s">
        <v>474</v>
      </c>
      <c r="AQ29" s="817"/>
      <c r="AR29" s="817"/>
      <c r="AS29" s="817"/>
      <c r="AT29" s="817"/>
      <c r="AU29" s="817" t="s">
        <v>474</v>
      </c>
      <c r="AV29" s="817"/>
      <c r="AW29" s="817"/>
      <c r="AX29" s="817"/>
      <c r="AY29" s="817"/>
      <c r="AZ29" s="818" t="s">
        <v>474</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2847</v>
      </c>
      <c r="R30" s="745"/>
      <c r="S30" s="745"/>
      <c r="T30" s="745"/>
      <c r="U30" s="745"/>
      <c r="V30" s="745">
        <v>2183</v>
      </c>
      <c r="W30" s="745"/>
      <c r="X30" s="745"/>
      <c r="Y30" s="745"/>
      <c r="Z30" s="745"/>
      <c r="AA30" s="745">
        <v>664</v>
      </c>
      <c r="AB30" s="745"/>
      <c r="AC30" s="745"/>
      <c r="AD30" s="745"/>
      <c r="AE30" s="746"/>
      <c r="AF30" s="747">
        <v>2777</v>
      </c>
      <c r="AG30" s="748"/>
      <c r="AH30" s="748"/>
      <c r="AI30" s="748"/>
      <c r="AJ30" s="749"/>
      <c r="AK30" s="816">
        <v>10</v>
      </c>
      <c r="AL30" s="817"/>
      <c r="AM30" s="817"/>
      <c r="AN30" s="817"/>
      <c r="AO30" s="817"/>
      <c r="AP30" s="817">
        <v>4637</v>
      </c>
      <c r="AQ30" s="817"/>
      <c r="AR30" s="817"/>
      <c r="AS30" s="817"/>
      <c r="AT30" s="817"/>
      <c r="AU30" s="817">
        <v>5</v>
      </c>
      <c r="AV30" s="817"/>
      <c r="AW30" s="817"/>
      <c r="AX30" s="817"/>
      <c r="AY30" s="817"/>
      <c r="AZ30" s="818" t="s">
        <v>474</v>
      </c>
      <c r="BA30" s="818"/>
      <c r="BB30" s="818"/>
      <c r="BC30" s="818"/>
      <c r="BD30" s="818"/>
      <c r="BE30" s="814" t="s">
        <v>383</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5501</v>
      </c>
      <c r="R31" s="745"/>
      <c r="S31" s="745"/>
      <c r="T31" s="745"/>
      <c r="U31" s="745"/>
      <c r="V31" s="745">
        <v>5393</v>
      </c>
      <c r="W31" s="745"/>
      <c r="X31" s="745"/>
      <c r="Y31" s="745"/>
      <c r="Z31" s="745"/>
      <c r="AA31" s="745">
        <v>108</v>
      </c>
      <c r="AB31" s="745"/>
      <c r="AC31" s="745"/>
      <c r="AD31" s="745"/>
      <c r="AE31" s="746"/>
      <c r="AF31" s="747">
        <v>108</v>
      </c>
      <c r="AG31" s="748"/>
      <c r="AH31" s="748"/>
      <c r="AI31" s="748"/>
      <c r="AJ31" s="749"/>
      <c r="AK31" s="816">
        <v>1841</v>
      </c>
      <c r="AL31" s="817"/>
      <c r="AM31" s="817"/>
      <c r="AN31" s="817"/>
      <c r="AO31" s="817"/>
      <c r="AP31" s="817">
        <v>40690</v>
      </c>
      <c r="AQ31" s="817"/>
      <c r="AR31" s="817"/>
      <c r="AS31" s="817"/>
      <c r="AT31" s="817"/>
      <c r="AU31" s="817">
        <v>26815</v>
      </c>
      <c r="AV31" s="817"/>
      <c r="AW31" s="817"/>
      <c r="AX31" s="817"/>
      <c r="AY31" s="817"/>
      <c r="AZ31" s="818" t="s">
        <v>474</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350</v>
      </c>
      <c r="AG63" s="828"/>
      <c r="AH63" s="828"/>
      <c r="AI63" s="828"/>
      <c r="AJ63" s="829"/>
      <c r="AK63" s="830"/>
      <c r="AL63" s="825"/>
      <c r="AM63" s="825"/>
      <c r="AN63" s="825"/>
      <c r="AO63" s="825"/>
      <c r="AP63" s="828">
        <v>45327</v>
      </c>
      <c r="AQ63" s="828"/>
      <c r="AR63" s="828"/>
      <c r="AS63" s="828"/>
      <c r="AT63" s="828"/>
      <c r="AU63" s="828">
        <v>26820</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390</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538</v>
      </c>
      <c r="C68" s="856"/>
      <c r="D68" s="856"/>
      <c r="E68" s="856"/>
      <c r="F68" s="856"/>
      <c r="G68" s="856"/>
      <c r="H68" s="856"/>
      <c r="I68" s="856"/>
      <c r="J68" s="856"/>
      <c r="K68" s="856"/>
      <c r="L68" s="856"/>
      <c r="M68" s="856"/>
      <c r="N68" s="856"/>
      <c r="O68" s="856"/>
      <c r="P68" s="857"/>
      <c r="Q68" s="858">
        <v>195</v>
      </c>
      <c r="R68" s="852"/>
      <c r="S68" s="852"/>
      <c r="T68" s="852"/>
      <c r="U68" s="852"/>
      <c r="V68" s="852">
        <v>193</v>
      </c>
      <c r="W68" s="852"/>
      <c r="X68" s="852"/>
      <c r="Y68" s="852"/>
      <c r="Z68" s="852"/>
      <c r="AA68" s="852">
        <v>3</v>
      </c>
      <c r="AB68" s="852"/>
      <c r="AC68" s="852"/>
      <c r="AD68" s="852"/>
      <c r="AE68" s="852"/>
      <c r="AF68" s="852">
        <v>3</v>
      </c>
      <c r="AG68" s="852"/>
      <c r="AH68" s="852"/>
      <c r="AI68" s="852"/>
      <c r="AJ68" s="852"/>
      <c r="AK68" s="852" t="s">
        <v>474</v>
      </c>
      <c r="AL68" s="852"/>
      <c r="AM68" s="852"/>
      <c r="AN68" s="852"/>
      <c r="AO68" s="852"/>
      <c r="AP68" s="852" t="s">
        <v>474</v>
      </c>
      <c r="AQ68" s="852"/>
      <c r="AR68" s="852"/>
      <c r="AS68" s="852"/>
      <c r="AT68" s="852"/>
      <c r="AU68" s="852" t="s">
        <v>474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536</v>
      </c>
      <c r="C69" s="860"/>
      <c r="D69" s="860"/>
      <c r="E69" s="860"/>
      <c r="F69" s="860"/>
      <c r="G69" s="860"/>
      <c r="H69" s="860"/>
      <c r="I69" s="860"/>
      <c r="J69" s="860"/>
      <c r="K69" s="860"/>
      <c r="L69" s="860"/>
      <c r="M69" s="860"/>
      <c r="N69" s="860"/>
      <c r="O69" s="860"/>
      <c r="P69" s="861"/>
      <c r="Q69" s="862">
        <v>230</v>
      </c>
      <c r="R69" s="817"/>
      <c r="S69" s="817"/>
      <c r="T69" s="817"/>
      <c r="U69" s="817"/>
      <c r="V69" s="817">
        <v>208</v>
      </c>
      <c r="W69" s="817"/>
      <c r="X69" s="817"/>
      <c r="Y69" s="817"/>
      <c r="Z69" s="817"/>
      <c r="AA69" s="817">
        <v>22</v>
      </c>
      <c r="AB69" s="817"/>
      <c r="AC69" s="817"/>
      <c r="AD69" s="817"/>
      <c r="AE69" s="817"/>
      <c r="AF69" s="817">
        <v>22</v>
      </c>
      <c r="AG69" s="817"/>
      <c r="AH69" s="817"/>
      <c r="AI69" s="817"/>
      <c r="AJ69" s="817"/>
      <c r="AK69" s="817" t="s">
        <v>474</v>
      </c>
      <c r="AL69" s="817"/>
      <c r="AM69" s="817"/>
      <c r="AN69" s="817"/>
      <c r="AO69" s="817"/>
      <c r="AP69" s="817" t="s">
        <v>474</v>
      </c>
      <c r="AQ69" s="817"/>
      <c r="AR69" s="817"/>
      <c r="AS69" s="817"/>
      <c r="AT69" s="817"/>
      <c r="AU69" s="817" t="s">
        <v>474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537</v>
      </c>
      <c r="C70" s="860"/>
      <c r="D70" s="860"/>
      <c r="E70" s="860"/>
      <c r="F70" s="860"/>
      <c r="G70" s="860"/>
      <c r="H70" s="860"/>
      <c r="I70" s="860"/>
      <c r="J70" s="860"/>
      <c r="K70" s="860"/>
      <c r="L70" s="860"/>
      <c r="M70" s="860"/>
      <c r="N70" s="860"/>
      <c r="O70" s="860"/>
      <c r="P70" s="861"/>
      <c r="Q70" s="862">
        <v>468</v>
      </c>
      <c r="R70" s="817"/>
      <c r="S70" s="817"/>
      <c r="T70" s="817"/>
      <c r="U70" s="817"/>
      <c r="V70" s="817">
        <v>425</v>
      </c>
      <c r="W70" s="817"/>
      <c r="X70" s="817"/>
      <c r="Y70" s="817"/>
      <c r="Z70" s="817"/>
      <c r="AA70" s="817">
        <v>43</v>
      </c>
      <c r="AB70" s="817"/>
      <c r="AC70" s="817"/>
      <c r="AD70" s="817"/>
      <c r="AE70" s="817"/>
      <c r="AF70" s="817">
        <v>43</v>
      </c>
      <c r="AG70" s="817"/>
      <c r="AH70" s="817"/>
      <c r="AI70" s="817"/>
      <c r="AJ70" s="817"/>
      <c r="AK70" s="817" t="s">
        <v>474</v>
      </c>
      <c r="AL70" s="817"/>
      <c r="AM70" s="817"/>
      <c r="AN70" s="817"/>
      <c r="AO70" s="817"/>
      <c r="AP70" s="817" t="s">
        <v>474</v>
      </c>
      <c r="AQ70" s="817"/>
      <c r="AR70" s="817"/>
      <c r="AS70" s="817"/>
      <c r="AT70" s="817"/>
      <c r="AU70" s="817" t="s">
        <v>474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539</v>
      </c>
      <c r="C71" s="860"/>
      <c r="D71" s="860"/>
      <c r="E71" s="860"/>
      <c r="F71" s="860"/>
      <c r="G71" s="860"/>
      <c r="H71" s="860"/>
      <c r="I71" s="860"/>
      <c r="J71" s="860"/>
      <c r="K71" s="860"/>
      <c r="L71" s="860"/>
      <c r="M71" s="860"/>
      <c r="N71" s="860"/>
      <c r="O71" s="860"/>
      <c r="P71" s="861"/>
      <c r="Q71" s="862">
        <v>4271</v>
      </c>
      <c r="R71" s="817"/>
      <c r="S71" s="817"/>
      <c r="T71" s="817"/>
      <c r="U71" s="817"/>
      <c r="V71" s="817">
        <v>4190</v>
      </c>
      <c r="W71" s="817"/>
      <c r="X71" s="817"/>
      <c r="Y71" s="817"/>
      <c r="Z71" s="817"/>
      <c r="AA71" s="817">
        <v>82</v>
      </c>
      <c r="AB71" s="817"/>
      <c r="AC71" s="817"/>
      <c r="AD71" s="817"/>
      <c r="AE71" s="817"/>
      <c r="AF71" s="817">
        <v>82</v>
      </c>
      <c r="AG71" s="817"/>
      <c r="AH71" s="817"/>
      <c r="AI71" s="817"/>
      <c r="AJ71" s="817"/>
      <c r="AK71" s="817" t="s">
        <v>474</v>
      </c>
      <c r="AL71" s="817"/>
      <c r="AM71" s="817"/>
      <c r="AN71" s="817"/>
      <c r="AO71" s="817"/>
      <c r="AP71" s="817">
        <v>1385</v>
      </c>
      <c r="AQ71" s="817"/>
      <c r="AR71" s="817"/>
      <c r="AS71" s="817"/>
      <c r="AT71" s="817"/>
      <c r="AU71" s="817">
        <v>647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543</v>
      </c>
      <c r="C72" s="860"/>
      <c r="D72" s="860"/>
      <c r="E72" s="860"/>
      <c r="F72" s="860"/>
      <c r="G72" s="860"/>
      <c r="H72" s="860"/>
      <c r="I72" s="860"/>
      <c r="J72" s="860"/>
      <c r="K72" s="860"/>
      <c r="L72" s="860"/>
      <c r="M72" s="860"/>
      <c r="N72" s="860"/>
      <c r="O72" s="860"/>
      <c r="P72" s="861"/>
      <c r="Q72" s="862">
        <v>22995</v>
      </c>
      <c r="R72" s="817"/>
      <c r="S72" s="817"/>
      <c r="T72" s="817"/>
      <c r="U72" s="817"/>
      <c r="V72" s="817">
        <v>22883</v>
      </c>
      <c r="W72" s="817"/>
      <c r="X72" s="817"/>
      <c r="Y72" s="817"/>
      <c r="Z72" s="817"/>
      <c r="AA72" s="817">
        <v>111</v>
      </c>
      <c r="AB72" s="817"/>
      <c r="AC72" s="817"/>
      <c r="AD72" s="817"/>
      <c r="AE72" s="817"/>
      <c r="AF72" s="817">
        <v>111</v>
      </c>
      <c r="AG72" s="817"/>
      <c r="AH72" s="817"/>
      <c r="AI72" s="817"/>
      <c r="AJ72" s="817"/>
      <c r="AK72" s="817" t="s">
        <v>474</v>
      </c>
      <c r="AL72" s="817"/>
      <c r="AM72" s="817"/>
      <c r="AN72" s="817"/>
      <c r="AO72" s="817"/>
      <c r="AP72" s="817">
        <v>230</v>
      </c>
      <c r="AQ72" s="817"/>
      <c r="AR72" s="817"/>
      <c r="AS72" s="817"/>
      <c r="AT72" s="817"/>
      <c r="AU72" s="817" t="s">
        <v>474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540</v>
      </c>
      <c r="C73" s="860"/>
      <c r="D73" s="860"/>
      <c r="E73" s="860"/>
      <c r="F73" s="860"/>
      <c r="G73" s="860"/>
      <c r="H73" s="860"/>
      <c r="I73" s="860"/>
      <c r="J73" s="860"/>
      <c r="K73" s="860"/>
      <c r="L73" s="860"/>
      <c r="M73" s="860"/>
      <c r="N73" s="860"/>
      <c r="O73" s="860"/>
      <c r="P73" s="861"/>
      <c r="Q73" s="862">
        <v>185</v>
      </c>
      <c r="R73" s="817"/>
      <c r="S73" s="817"/>
      <c r="T73" s="817"/>
      <c r="U73" s="817"/>
      <c r="V73" s="817">
        <v>158</v>
      </c>
      <c r="W73" s="817"/>
      <c r="X73" s="817"/>
      <c r="Y73" s="817"/>
      <c r="Z73" s="817"/>
      <c r="AA73" s="817">
        <v>26</v>
      </c>
      <c r="AB73" s="817"/>
      <c r="AC73" s="817"/>
      <c r="AD73" s="817"/>
      <c r="AE73" s="817"/>
      <c r="AF73" s="817">
        <v>26</v>
      </c>
      <c r="AG73" s="817"/>
      <c r="AH73" s="817"/>
      <c r="AI73" s="817"/>
      <c r="AJ73" s="817"/>
      <c r="AK73" s="817">
        <v>12</v>
      </c>
      <c r="AL73" s="817"/>
      <c r="AM73" s="817"/>
      <c r="AN73" s="817"/>
      <c r="AO73" s="817"/>
      <c r="AP73" s="817" t="s">
        <v>474</v>
      </c>
      <c r="AQ73" s="817"/>
      <c r="AR73" s="817"/>
      <c r="AS73" s="817"/>
      <c r="AT73" s="817"/>
      <c r="AU73" s="817" t="s">
        <v>474</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541</v>
      </c>
      <c r="C74" s="860"/>
      <c r="D74" s="860"/>
      <c r="E74" s="860"/>
      <c r="F74" s="860"/>
      <c r="G74" s="860"/>
      <c r="H74" s="860"/>
      <c r="I74" s="860"/>
      <c r="J74" s="860"/>
      <c r="K74" s="860"/>
      <c r="L74" s="860"/>
      <c r="M74" s="860"/>
      <c r="N74" s="860"/>
      <c r="O74" s="860"/>
      <c r="P74" s="861"/>
      <c r="Q74" s="862">
        <v>946790</v>
      </c>
      <c r="R74" s="817"/>
      <c r="S74" s="817"/>
      <c r="T74" s="817"/>
      <c r="U74" s="817"/>
      <c r="V74" s="817">
        <v>924334</v>
      </c>
      <c r="W74" s="817"/>
      <c r="X74" s="817"/>
      <c r="Y74" s="817"/>
      <c r="Z74" s="817"/>
      <c r="AA74" s="817">
        <v>22456</v>
      </c>
      <c r="AB74" s="817"/>
      <c r="AC74" s="817"/>
      <c r="AD74" s="817"/>
      <c r="AE74" s="817"/>
      <c r="AF74" s="817">
        <v>22456</v>
      </c>
      <c r="AG74" s="817"/>
      <c r="AH74" s="817"/>
      <c r="AI74" s="817"/>
      <c r="AJ74" s="817"/>
      <c r="AK74" s="817">
        <v>5657</v>
      </c>
      <c r="AL74" s="817"/>
      <c r="AM74" s="817"/>
      <c r="AN74" s="817"/>
      <c r="AO74" s="817"/>
      <c r="AP74" s="817" t="s">
        <v>474</v>
      </c>
      <c r="AQ74" s="817"/>
      <c r="AR74" s="817"/>
      <c r="AS74" s="817"/>
      <c r="AT74" s="817"/>
      <c r="AU74" s="817" t="s">
        <v>474</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542</v>
      </c>
      <c r="C75" s="860"/>
      <c r="D75" s="860"/>
      <c r="E75" s="860"/>
      <c r="F75" s="860"/>
      <c r="G75" s="860"/>
      <c r="H75" s="860"/>
      <c r="I75" s="860"/>
      <c r="J75" s="860"/>
      <c r="K75" s="860"/>
      <c r="L75" s="860"/>
      <c r="M75" s="860"/>
      <c r="N75" s="860"/>
      <c r="O75" s="860"/>
      <c r="P75" s="861"/>
      <c r="Q75" s="865">
        <v>40036</v>
      </c>
      <c r="R75" s="866"/>
      <c r="S75" s="866"/>
      <c r="T75" s="866"/>
      <c r="U75" s="816"/>
      <c r="V75" s="867">
        <v>34096</v>
      </c>
      <c r="W75" s="866"/>
      <c r="X75" s="866"/>
      <c r="Y75" s="866"/>
      <c r="Z75" s="816"/>
      <c r="AA75" s="867">
        <v>5940</v>
      </c>
      <c r="AB75" s="866"/>
      <c r="AC75" s="866"/>
      <c r="AD75" s="866"/>
      <c r="AE75" s="816"/>
      <c r="AF75" s="867">
        <v>32505</v>
      </c>
      <c r="AG75" s="866"/>
      <c r="AH75" s="866"/>
      <c r="AI75" s="866"/>
      <c r="AJ75" s="816"/>
      <c r="AK75" s="867" t="s">
        <v>474</v>
      </c>
      <c r="AL75" s="866"/>
      <c r="AM75" s="866"/>
      <c r="AN75" s="866"/>
      <c r="AO75" s="816"/>
      <c r="AP75" s="867">
        <v>149081</v>
      </c>
      <c r="AQ75" s="866"/>
      <c r="AR75" s="866"/>
      <c r="AS75" s="866"/>
      <c r="AT75" s="816"/>
      <c r="AU75" s="817" t="s">
        <v>474</v>
      </c>
      <c r="AV75" s="817"/>
      <c r="AW75" s="817"/>
      <c r="AX75" s="817"/>
      <c r="AY75" s="817"/>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545</v>
      </c>
      <c r="C76" s="860"/>
      <c r="D76" s="860"/>
      <c r="E76" s="860"/>
      <c r="F76" s="860"/>
      <c r="G76" s="860"/>
      <c r="H76" s="860"/>
      <c r="I76" s="860"/>
      <c r="J76" s="860"/>
      <c r="K76" s="860"/>
      <c r="L76" s="860"/>
      <c r="M76" s="860"/>
      <c r="N76" s="860"/>
      <c r="O76" s="860"/>
      <c r="P76" s="861"/>
      <c r="Q76" s="865">
        <v>9050</v>
      </c>
      <c r="R76" s="866"/>
      <c r="S76" s="866"/>
      <c r="T76" s="866"/>
      <c r="U76" s="816"/>
      <c r="V76" s="867">
        <v>5629</v>
      </c>
      <c r="W76" s="866"/>
      <c r="X76" s="866"/>
      <c r="Y76" s="866"/>
      <c r="Z76" s="816"/>
      <c r="AA76" s="867">
        <v>3421</v>
      </c>
      <c r="AB76" s="866"/>
      <c r="AC76" s="866"/>
      <c r="AD76" s="866"/>
      <c r="AE76" s="816"/>
      <c r="AF76" s="867">
        <v>11358</v>
      </c>
      <c r="AG76" s="866"/>
      <c r="AH76" s="866"/>
      <c r="AI76" s="866"/>
      <c r="AJ76" s="816"/>
      <c r="AK76" s="867" t="s">
        <v>474</v>
      </c>
      <c r="AL76" s="866"/>
      <c r="AM76" s="866"/>
      <c r="AN76" s="866"/>
      <c r="AO76" s="816"/>
      <c r="AP76" s="867">
        <v>20248</v>
      </c>
      <c r="AQ76" s="866"/>
      <c r="AR76" s="866"/>
      <c r="AS76" s="866"/>
      <c r="AT76" s="816"/>
      <c r="AU76" s="867" t="s">
        <v>474</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66606</v>
      </c>
      <c r="AG88" s="828"/>
      <c r="AH88" s="828"/>
      <c r="AI88" s="828"/>
      <c r="AJ88" s="828"/>
      <c r="AK88" s="825"/>
      <c r="AL88" s="825"/>
      <c r="AM88" s="825"/>
      <c r="AN88" s="825"/>
      <c r="AO88" s="825"/>
      <c r="AP88" s="828">
        <v>170944</v>
      </c>
      <c r="AQ88" s="828"/>
      <c r="AR88" s="828"/>
      <c r="AS88" s="828"/>
      <c r="AT88" s="828"/>
      <c r="AU88" s="828">
        <v>647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25</v>
      </c>
      <c r="CS102" s="836"/>
      <c r="CT102" s="836"/>
      <c r="CU102" s="836"/>
      <c r="CV102" s="879"/>
      <c r="CW102" s="878" t="s">
        <v>474</v>
      </c>
      <c r="CX102" s="836"/>
      <c r="CY102" s="836"/>
      <c r="CZ102" s="836"/>
      <c r="DA102" s="879"/>
      <c r="DB102" s="878" t="s">
        <v>474</v>
      </c>
      <c r="DC102" s="836"/>
      <c r="DD102" s="836"/>
      <c r="DE102" s="836"/>
      <c r="DF102" s="879"/>
      <c r="DG102" s="878" t="s">
        <v>474</v>
      </c>
      <c r="DH102" s="836"/>
      <c r="DI102" s="836"/>
      <c r="DJ102" s="836"/>
      <c r="DK102" s="879"/>
      <c r="DL102" s="878" t="s">
        <v>474</v>
      </c>
      <c r="DM102" s="836"/>
      <c r="DN102" s="836"/>
      <c r="DO102" s="836"/>
      <c r="DP102" s="879"/>
      <c r="DQ102" s="878" t="s">
        <v>474</v>
      </c>
      <c r="DR102" s="836"/>
      <c r="DS102" s="836"/>
      <c r="DT102" s="836"/>
      <c r="DU102" s="879"/>
      <c r="DV102" s="904" t="s">
        <v>474</v>
      </c>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285</v>
      </c>
      <c r="AG109" s="881"/>
      <c r="AH109" s="881"/>
      <c r="AI109" s="881"/>
      <c r="AJ109" s="882"/>
      <c r="AK109" s="880" t="s">
        <v>284</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285</v>
      </c>
      <c r="BW109" s="881"/>
      <c r="BX109" s="881"/>
      <c r="BY109" s="881"/>
      <c r="BZ109" s="882"/>
      <c r="CA109" s="880" t="s">
        <v>284</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285</v>
      </c>
      <c r="DM109" s="881"/>
      <c r="DN109" s="881"/>
      <c r="DO109" s="881"/>
      <c r="DP109" s="882"/>
      <c r="DQ109" s="880" t="s">
        <v>284</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4844352</v>
      </c>
      <c r="AB110" s="888"/>
      <c r="AC110" s="888"/>
      <c r="AD110" s="888"/>
      <c r="AE110" s="889"/>
      <c r="AF110" s="890">
        <v>4857147</v>
      </c>
      <c r="AG110" s="888"/>
      <c r="AH110" s="888"/>
      <c r="AI110" s="888"/>
      <c r="AJ110" s="889"/>
      <c r="AK110" s="890">
        <v>5067881</v>
      </c>
      <c r="AL110" s="888"/>
      <c r="AM110" s="888"/>
      <c r="AN110" s="888"/>
      <c r="AO110" s="889"/>
      <c r="AP110" s="891">
        <v>21.5</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42505301</v>
      </c>
      <c r="BR110" s="925"/>
      <c r="BS110" s="925"/>
      <c r="BT110" s="925"/>
      <c r="BU110" s="925"/>
      <c r="BV110" s="925">
        <v>46878601</v>
      </c>
      <c r="BW110" s="925"/>
      <c r="BX110" s="925"/>
      <c r="BY110" s="925"/>
      <c r="BZ110" s="925"/>
      <c r="CA110" s="925">
        <v>47636817</v>
      </c>
      <c r="CB110" s="925"/>
      <c r="CC110" s="925"/>
      <c r="CD110" s="925"/>
      <c r="CE110" s="925"/>
      <c r="CF110" s="939">
        <v>201.8</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v>741470</v>
      </c>
      <c r="DH110" s="925"/>
      <c r="DI110" s="925"/>
      <c r="DJ110" s="925"/>
      <c r="DK110" s="925"/>
      <c r="DL110" s="925">
        <v>900411</v>
      </c>
      <c r="DM110" s="925"/>
      <c r="DN110" s="925"/>
      <c r="DO110" s="925"/>
      <c r="DP110" s="925"/>
      <c r="DQ110" s="925">
        <v>836348</v>
      </c>
      <c r="DR110" s="925"/>
      <c r="DS110" s="925"/>
      <c r="DT110" s="925"/>
      <c r="DU110" s="925"/>
      <c r="DV110" s="926">
        <v>3.5</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4373657</v>
      </c>
      <c r="BR111" s="918"/>
      <c r="BS111" s="918"/>
      <c r="BT111" s="918"/>
      <c r="BU111" s="918"/>
      <c r="BV111" s="918">
        <v>900411</v>
      </c>
      <c r="BW111" s="918"/>
      <c r="BX111" s="918"/>
      <c r="BY111" s="918"/>
      <c r="BZ111" s="918"/>
      <c r="CA111" s="918">
        <v>836348</v>
      </c>
      <c r="CB111" s="918"/>
      <c r="CC111" s="918"/>
      <c r="CD111" s="918"/>
      <c r="CE111" s="918"/>
      <c r="CF111" s="912">
        <v>3.5</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26984274</v>
      </c>
      <c r="BR112" s="918"/>
      <c r="BS112" s="918"/>
      <c r="BT112" s="918"/>
      <c r="BU112" s="918"/>
      <c r="BV112" s="918">
        <v>27263468</v>
      </c>
      <c r="BW112" s="918"/>
      <c r="BX112" s="918"/>
      <c r="BY112" s="918"/>
      <c r="BZ112" s="918"/>
      <c r="CA112" s="918">
        <v>26819174</v>
      </c>
      <c r="CB112" s="918"/>
      <c r="CC112" s="918"/>
      <c r="CD112" s="918"/>
      <c r="CE112" s="918"/>
      <c r="CF112" s="912">
        <v>113.6</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1560615</v>
      </c>
      <c r="AB113" s="932"/>
      <c r="AC113" s="932"/>
      <c r="AD113" s="932"/>
      <c r="AE113" s="933"/>
      <c r="AF113" s="934">
        <v>1536115</v>
      </c>
      <c r="AG113" s="932"/>
      <c r="AH113" s="932"/>
      <c r="AI113" s="932"/>
      <c r="AJ113" s="933"/>
      <c r="AK113" s="934">
        <v>1591426</v>
      </c>
      <c r="AL113" s="932"/>
      <c r="AM113" s="932"/>
      <c r="AN113" s="932"/>
      <c r="AO113" s="933"/>
      <c r="AP113" s="935">
        <v>6.7</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257223</v>
      </c>
      <c r="BR113" s="918"/>
      <c r="BS113" s="918"/>
      <c r="BT113" s="918"/>
      <c r="BU113" s="918"/>
      <c r="BV113" s="918">
        <v>430509</v>
      </c>
      <c r="BW113" s="918"/>
      <c r="BX113" s="918"/>
      <c r="BY113" s="918"/>
      <c r="BZ113" s="918"/>
      <c r="CA113" s="918">
        <v>647079</v>
      </c>
      <c r="CB113" s="918"/>
      <c r="CC113" s="918"/>
      <c r="CD113" s="918"/>
      <c r="CE113" s="918"/>
      <c r="CF113" s="912">
        <v>2.7</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24442</v>
      </c>
      <c r="AB114" s="957"/>
      <c r="AC114" s="957"/>
      <c r="AD114" s="957"/>
      <c r="AE114" s="958"/>
      <c r="AF114" s="959">
        <v>25042</v>
      </c>
      <c r="AG114" s="957"/>
      <c r="AH114" s="957"/>
      <c r="AI114" s="957"/>
      <c r="AJ114" s="958"/>
      <c r="AK114" s="959">
        <v>40034</v>
      </c>
      <c r="AL114" s="957"/>
      <c r="AM114" s="957"/>
      <c r="AN114" s="957"/>
      <c r="AO114" s="958"/>
      <c r="AP114" s="960">
        <v>0.2</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5455203</v>
      </c>
      <c r="BR114" s="918"/>
      <c r="BS114" s="918"/>
      <c r="BT114" s="918"/>
      <c r="BU114" s="918"/>
      <c r="BV114" s="918">
        <v>5077500</v>
      </c>
      <c r="BW114" s="918"/>
      <c r="BX114" s="918"/>
      <c r="BY114" s="918"/>
      <c r="BZ114" s="918"/>
      <c r="CA114" s="918">
        <v>4837411</v>
      </c>
      <c r="CB114" s="918"/>
      <c r="CC114" s="918"/>
      <c r="CD114" s="918"/>
      <c r="CE114" s="918"/>
      <c r="CF114" s="912">
        <v>20.5</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v>48000</v>
      </c>
      <c r="AG115" s="932"/>
      <c r="AH115" s="932"/>
      <c r="AI115" s="932"/>
      <c r="AJ115" s="933"/>
      <c r="AK115" s="934">
        <v>48000</v>
      </c>
      <c r="AL115" s="932"/>
      <c r="AM115" s="932"/>
      <c r="AN115" s="932"/>
      <c r="AO115" s="933"/>
      <c r="AP115" s="935">
        <v>0.2</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3632187</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v>587</v>
      </c>
      <c r="AL116" s="957"/>
      <c r="AM116" s="957"/>
      <c r="AN116" s="957"/>
      <c r="AO116" s="958"/>
      <c r="AP116" s="960">
        <v>0</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v>1603401</v>
      </c>
      <c r="BR116" s="918"/>
      <c r="BS116" s="918"/>
      <c r="BT116" s="918"/>
      <c r="BU116" s="918"/>
      <c r="BV116" s="918">
        <v>443443</v>
      </c>
      <c r="BW116" s="918"/>
      <c r="BX116" s="918"/>
      <c r="BY116" s="918"/>
      <c r="BZ116" s="918"/>
      <c r="CA116" s="918" t="s">
        <v>111</v>
      </c>
      <c r="CB116" s="918"/>
      <c r="CC116" s="918"/>
      <c r="CD116" s="918"/>
      <c r="CE116" s="918"/>
      <c r="CF116" s="912" t="s">
        <v>111</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6429409</v>
      </c>
      <c r="AB117" s="964"/>
      <c r="AC117" s="964"/>
      <c r="AD117" s="964"/>
      <c r="AE117" s="965"/>
      <c r="AF117" s="963">
        <v>6466304</v>
      </c>
      <c r="AG117" s="964"/>
      <c r="AH117" s="964"/>
      <c r="AI117" s="964"/>
      <c r="AJ117" s="965"/>
      <c r="AK117" s="963">
        <v>6747928</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285</v>
      </c>
      <c r="AG118" s="881"/>
      <c r="AH118" s="881"/>
      <c r="AI118" s="881"/>
      <c r="AJ118" s="882"/>
      <c r="AK118" s="880" t="s">
        <v>284</v>
      </c>
      <c r="AL118" s="881"/>
      <c r="AM118" s="881"/>
      <c r="AN118" s="881"/>
      <c r="AO118" s="882"/>
      <c r="AP118" s="988" t="s">
        <v>401</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429</v>
      </c>
      <c r="BP118" s="992"/>
      <c r="BQ118" s="983">
        <v>81179059</v>
      </c>
      <c r="BR118" s="984"/>
      <c r="BS118" s="984"/>
      <c r="BT118" s="984"/>
      <c r="BU118" s="984"/>
      <c r="BV118" s="984">
        <v>80993932</v>
      </c>
      <c r="BW118" s="984"/>
      <c r="BX118" s="984"/>
      <c r="BY118" s="984"/>
      <c r="BZ118" s="984"/>
      <c r="CA118" s="984">
        <v>80776829</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v>48000</v>
      </c>
      <c r="AG119" s="888"/>
      <c r="AH119" s="888"/>
      <c r="AI119" s="888"/>
      <c r="AJ119" s="889"/>
      <c r="AK119" s="890">
        <v>48000</v>
      </c>
      <c r="AL119" s="888"/>
      <c r="AM119" s="888"/>
      <c r="AN119" s="888"/>
      <c r="AO119" s="889"/>
      <c r="AP119" s="891">
        <v>0.2</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7196821</v>
      </c>
      <c r="BR119" s="925"/>
      <c r="BS119" s="925"/>
      <c r="BT119" s="925"/>
      <c r="BU119" s="925"/>
      <c r="BV119" s="925">
        <v>6340835</v>
      </c>
      <c r="BW119" s="925"/>
      <c r="BX119" s="925"/>
      <c r="BY119" s="925"/>
      <c r="BZ119" s="925"/>
      <c r="CA119" s="925">
        <v>7066312</v>
      </c>
      <c r="CB119" s="925"/>
      <c r="CC119" s="925"/>
      <c r="CD119" s="925"/>
      <c r="CE119" s="925"/>
      <c r="CF119" s="939">
        <v>29.9</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19541007</v>
      </c>
      <c r="BR120" s="918"/>
      <c r="BS120" s="918"/>
      <c r="BT120" s="918"/>
      <c r="BU120" s="918"/>
      <c r="BV120" s="918">
        <v>19377235</v>
      </c>
      <c r="BW120" s="918"/>
      <c r="BX120" s="918"/>
      <c r="BY120" s="918"/>
      <c r="BZ120" s="918"/>
      <c r="CA120" s="918">
        <v>18649558</v>
      </c>
      <c r="CB120" s="918"/>
      <c r="CC120" s="918"/>
      <c r="CD120" s="918"/>
      <c r="CE120" s="918"/>
      <c r="CF120" s="912">
        <v>79</v>
      </c>
      <c r="CG120" s="913"/>
      <c r="CH120" s="913"/>
      <c r="CI120" s="913"/>
      <c r="CJ120" s="913"/>
      <c r="CK120" s="1011" t="s">
        <v>435</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26979237</v>
      </c>
      <c r="DH120" s="925"/>
      <c r="DI120" s="925"/>
      <c r="DJ120" s="925"/>
      <c r="DK120" s="925"/>
      <c r="DL120" s="925">
        <v>26858632</v>
      </c>
      <c r="DM120" s="925"/>
      <c r="DN120" s="925"/>
      <c r="DO120" s="925"/>
      <c r="DP120" s="925"/>
      <c r="DQ120" s="925">
        <v>26814538</v>
      </c>
      <c r="DR120" s="925"/>
      <c r="DS120" s="925"/>
      <c r="DT120" s="925"/>
      <c r="DU120" s="925"/>
      <c r="DV120" s="926">
        <v>113.6</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43603354</v>
      </c>
      <c r="BR121" s="984"/>
      <c r="BS121" s="984"/>
      <c r="BT121" s="984"/>
      <c r="BU121" s="984"/>
      <c r="BV121" s="984">
        <v>44480049</v>
      </c>
      <c r="BW121" s="984"/>
      <c r="BX121" s="984"/>
      <c r="BY121" s="984"/>
      <c r="BZ121" s="984"/>
      <c r="CA121" s="984">
        <v>45118415</v>
      </c>
      <c r="CB121" s="984"/>
      <c r="CC121" s="984"/>
      <c r="CD121" s="984"/>
      <c r="CE121" s="984"/>
      <c r="CF121" s="1022">
        <v>191.1</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v>5037</v>
      </c>
      <c r="DH121" s="918"/>
      <c r="DI121" s="918"/>
      <c r="DJ121" s="918"/>
      <c r="DK121" s="918"/>
      <c r="DL121" s="918">
        <v>404836</v>
      </c>
      <c r="DM121" s="918"/>
      <c r="DN121" s="918"/>
      <c r="DO121" s="918"/>
      <c r="DP121" s="918"/>
      <c r="DQ121" s="918">
        <v>4636</v>
      </c>
      <c r="DR121" s="918"/>
      <c r="DS121" s="918"/>
      <c r="DT121" s="918"/>
      <c r="DU121" s="918"/>
      <c r="DV121" s="919">
        <v>0</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438</v>
      </c>
      <c r="BP122" s="992"/>
      <c r="BQ122" s="1032">
        <v>70341182</v>
      </c>
      <c r="BR122" s="1033"/>
      <c r="BS122" s="1033"/>
      <c r="BT122" s="1033"/>
      <c r="BU122" s="1033"/>
      <c r="BV122" s="1033">
        <v>70198119</v>
      </c>
      <c r="BW122" s="1033"/>
      <c r="BX122" s="1033"/>
      <c r="BY122" s="1033"/>
      <c r="BZ122" s="1033"/>
      <c r="CA122" s="1033">
        <v>70834285</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47.3</v>
      </c>
      <c r="BR123" s="1025"/>
      <c r="BS123" s="1025"/>
      <c r="BT123" s="1025"/>
      <c r="BU123" s="1025"/>
      <c r="BV123" s="1025">
        <v>46.2</v>
      </c>
      <c r="BW123" s="1025"/>
      <c r="BX123" s="1025"/>
      <c r="BY123" s="1025"/>
      <c r="BZ123" s="1025"/>
      <c r="CA123" s="1025">
        <v>42.1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449</v>
      </c>
      <c r="AY127" s="885"/>
      <c r="AZ127" s="885"/>
      <c r="BA127" s="885"/>
      <c r="BB127" s="885"/>
      <c r="BC127" s="885"/>
      <c r="BD127" s="885"/>
      <c r="BE127" s="886"/>
      <c r="BF127" s="1039" t="s">
        <v>111</v>
      </c>
      <c r="BG127" s="1040"/>
      <c r="BH127" s="1040"/>
      <c r="BI127" s="1040"/>
      <c r="BJ127" s="1040"/>
      <c r="BK127" s="1040"/>
      <c r="BL127" s="1049"/>
      <c r="BM127" s="1039">
        <v>11.96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1725997</v>
      </c>
      <c r="AB128" s="1088"/>
      <c r="AC128" s="1088"/>
      <c r="AD128" s="1088"/>
      <c r="AE128" s="1089"/>
      <c r="AF128" s="1090">
        <v>1620353</v>
      </c>
      <c r="AG128" s="1088"/>
      <c r="AH128" s="1088"/>
      <c r="AI128" s="1088"/>
      <c r="AJ128" s="1089"/>
      <c r="AK128" s="1090">
        <v>1575089</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111</v>
      </c>
      <c r="BG128" s="1065"/>
      <c r="BH128" s="1065"/>
      <c r="BI128" s="1065"/>
      <c r="BJ128" s="1065"/>
      <c r="BK128" s="1065"/>
      <c r="BL128" s="1066"/>
      <c r="BM128" s="1064">
        <v>16.96</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26018046</v>
      </c>
      <c r="AB129" s="957"/>
      <c r="AC129" s="957"/>
      <c r="AD129" s="957"/>
      <c r="AE129" s="958"/>
      <c r="AF129" s="959">
        <v>26562676</v>
      </c>
      <c r="AG129" s="957"/>
      <c r="AH129" s="957"/>
      <c r="AI129" s="957"/>
      <c r="AJ129" s="958"/>
      <c r="AK129" s="959">
        <v>26928919</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7.1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3145127</v>
      </c>
      <c r="AB130" s="957"/>
      <c r="AC130" s="957"/>
      <c r="AD130" s="957"/>
      <c r="AE130" s="958"/>
      <c r="AF130" s="959">
        <v>3227878</v>
      </c>
      <c r="AG130" s="957"/>
      <c r="AH130" s="957"/>
      <c r="AI130" s="957"/>
      <c r="AJ130" s="958"/>
      <c r="AK130" s="959">
        <v>3322769</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v>42.1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22872919</v>
      </c>
      <c r="AB131" s="996"/>
      <c r="AC131" s="996"/>
      <c r="AD131" s="996"/>
      <c r="AE131" s="997"/>
      <c r="AF131" s="998">
        <v>23334798</v>
      </c>
      <c r="AG131" s="996"/>
      <c r="AH131" s="996"/>
      <c r="AI131" s="996"/>
      <c r="AJ131" s="997"/>
      <c r="AK131" s="998">
        <v>23606150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6.8127946420000001</v>
      </c>
      <c r="AB132" s="1102"/>
      <c r="AC132" s="1102"/>
      <c r="AD132" s="1102"/>
      <c r="AE132" s="1103"/>
      <c r="AF132" s="1104">
        <v>6.9341633040000001</v>
      </c>
      <c r="AG132" s="1102"/>
      <c r="AH132" s="1102"/>
      <c r="AI132" s="1102"/>
      <c r="AJ132" s="1103"/>
      <c r="AK132" s="1104">
        <v>7.8372373299999998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7</v>
      </c>
      <c r="AB133" s="1109"/>
      <c r="AC133" s="1109"/>
      <c r="AD133" s="1109"/>
      <c r="AE133" s="1110"/>
      <c r="AF133" s="1108">
        <v>6.9</v>
      </c>
      <c r="AG133" s="1109"/>
      <c r="AH133" s="1109"/>
      <c r="AI133" s="1109"/>
      <c r="AJ133" s="1110"/>
      <c r="AK133" s="1108">
        <v>7.1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6716844</v>
      </c>
      <c r="L9" s="264">
        <v>52624</v>
      </c>
      <c r="M9" s="265">
        <v>58402</v>
      </c>
      <c r="N9" s="266">
        <v>-9.9</v>
      </c>
    </row>
    <row r="10" spans="1:16">
      <c r="A10" s="248"/>
      <c r="B10" s="244"/>
      <c r="C10" s="244"/>
      <c r="D10" s="244"/>
      <c r="E10" s="244"/>
      <c r="F10" s="244"/>
      <c r="G10" s="1117" t="s">
        <v>471</v>
      </c>
      <c r="H10" s="1118"/>
      <c r="I10" s="1118"/>
      <c r="J10" s="1119"/>
      <c r="K10" s="267">
        <v>119055</v>
      </c>
      <c r="L10" s="268">
        <v>933</v>
      </c>
      <c r="M10" s="269">
        <v>4003</v>
      </c>
      <c r="N10" s="270">
        <v>-76.7</v>
      </c>
    </row>
    <row r="11" spans="1:16" ht="13.5" customHeight="1">
      <c r="A11" s="248"/>
      <c r="B11" s="244"/>
      <c r="C11" s="244"/>
      <c r="D11" s="244"/>
      <c r="E11" s="244"/>
      <c r="F11" s="244"/>
      <c r="G11" s="1117" t="s">
        <v>472</v>
      </c>
      <c r="H11" s="1118"/>
      <c r="I11" s="1118"/>
      <c r="J11" s="1119"/>
      <c r="K11" s="267">
        <v>1270235</v>
      </c>
      <c r="L11" s="268">
        <v>9952</v>
      </c>
      <c r="M11" s="269">
        <v>3781</v>
      </c>
      <c r="N11" s="270">
        <v>163.19999999999999</v>
      </c>
    </row>
    <row r="12" spans="1:16" ht="13.5" customHeight="1">
      <c r="A12" s="248"/>
      <c r="B12" s="244"/>
      <c r="C12" s="244"/>
      <c r="D12" s="244"/>
      <c r="E12" s="244"/>
      <c r="F12" s="244"/>
      <c r="G12" s="1117" t="s">
        <v>473</v>
      </c>
      <c r="H12" s="1118"/>
      <c r="I12" s="1118"/>
      <c r="J12" s="1119"/>
      <c r="K12" s="267" t="s">
        <v>474</v>
      </c>
      <c r="L12" s="268" t="s">
        <v>474</v>
      </c>
      <c r="M12" s="269">
        <v>598</v>
      </c>
      <c r="N12" s="270" t="s">
        <v>474</v>
      </c>
    </row>
    <row r="13" spans="1:16" ht="13.5" customHeight="1">
      <c r="A13" s="248"/>
      <c r="B13" s="244"/>
      <c r="C13" s="244"/>
      <c r="D13" s="244"/>
      <c r="E13" s="244"/>
      <c r="F13" s="244"/>
      <c r="G13" s="1117" t="s">
        <v>475</v>
      </c>
      <c r="H13" s="1118"/>
      <c r="I13" s="1118"/>
      <c r="J13" s="1119"/>
      <c r="K13" s="267" t="s">
        <v>474</v>
      </c>
      <c r="L13" s="268" t="s">
        <v>474</v>
      </c>
      <c r="M13" s="269">
        <v>1</v>
      </c>
      <c r="N13" s="270" t="s">
        <v>474</v>
      </c>
    </row>
    <row r="14" spans="1:16" ht="13.5" customHeight="1">
      <c r="A14" s="248"/>
      <c r="B14" s="244"/>
      <c r="C14" s="244"/>
      <c r="D14" s="244"/>
      <c r="E14" s="244"/>
      <c r="F14" s="244"/>
      <c r="G14" s="1117" t="s">
        <v>476</v>
      </c>
      <c r="H14" s="1118"/>
      <c r="I14" s="1118"/>
      <c r="J14" s="1119"/>
      <c r="K14" s="267">
        <v>253545</v>
      </c>
      <c r="L14" s="268">
        <v>1986</v>
      </c>
      <c r="M14" s="269">
        <v>2386</v>
      </c>
      <c r="N14" s="270">
        <v>-16.8</v>
      </c>
    </row>
    <row r="15" spans="1:16" ht="13.5" customHeight="1">
      <c r="A15" s="248"/>
      <c r="B15" s="244"/>
      <c r="C15" s="244"/>
      <c r="D15" s="244"/>
      <c r="E15" s="244"/>
      <c r="F15" s="244"/>
      <c r="G15" s="1117" t="s">
        <v>477</v>
      </c>
      <c r="H15" s="1118"/>
      <c r="I15" s="1118"/>
      <c r="J15" s="1119"/>
      <c r="K15" s="267">
        <v>87207</v>
      </c>
      <c r="L15" s="268">
        <v>683</v>
      </c>
      <c r="M15" s="269">
        <v>1344</v>
      </c>
      <c r="N15" s="270">
        <v>-49.2</v>
      </c>
    </row>
    <row r="16" spans="1:16">
      <c r="A16" s="248"/>
      <c r="B16" s="244"/>
      <c r="C16" s="244"/>
      <c r="D16" s="244"/>
      <c r="E16" s="244"/>
      <c r="F16" s="244"/>
      <c r="G16" s="1120" t="s">
        <v>478</v>
      </c>
      <c r="H16" s="1121"/>
      <c r="I16" s="1121"/>
      <c r="J16" s="1122"/>
      <c r="K16" s="268">
        <v>-643522</v>
      </c>
      <c r="L16" s="268">
        <v>-5042</v>
      </c>
      <c r="M16" s="269">
        <v>-6701</v>
      </c>
      <c r="N16" s="270">
        <v>-24.8</v>
      </c>
    </row>
    <row r="17" spans="1:16">
      <c r="A17" s="248"/>
      <c r="B17" s="244"/>
      <c r="C17" s="244"/>
      <c r="D17" s="244"/>
      <c r="E17" s="244"/>
      <c r="F17" s="244"/>
      <c r="G17" s="1120" t="s">
        <v>169</v>
      </c>
      <c r="H17" s="1121"/>
      <c r="I17" s="1121"/>
      <c r="J17" s="1122"/>
      <c r="K17" s="268">
        <v>7803364</v>
      </c>
      <c r="L17" s="268">
        <v>61137</v>
      </c>
      <c r="M17" s="269">
        <v>63814</v>
      </c>
      <c r="N17" s="270">
        <v>-4.2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5.81</v>
      </c>
      <c r="L21" s="281">
        <v>6.4</v>
      </c>
      <c r="M21" s="282">
        <v>-0.59</v>
      </c>
      <c r="N21" s="249"/>
      <c r="O21" s="283"/>
      <c r="P21" s="279"/>
    </row>
    <row r="22" spans="1:16" s="284" customFormat="1">
      <c r="A22" s="279"/>
      <c r="B22" s="249"/>
      <c r="C22" s="249"/>
      <c r="D22" s="249"/>
      <c r="E22" s="249"/>
      <c r="F22" s="249"/>
      <c r="G22" s="1112" t="s">
        <v>484</v>
      </c>
      <c r="H22" s="1113"/>
      <c r="I22" s="1113"/>
      <c r="J22" s="1114"/>
      <c r="K22" s="285">
        <v>99</v>
      </c>
      <c r="L22" s="286">
        <v>98.9</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5067881</v>
      </c>
      <c r="L32" s="294">
        <v>39705</v>
      </c>
      <c r="M32" s="295">
        <v>38473</v>
      </c>
      <c r="N32" s="296">
        <v>3.2</v>
      </c>
    </row>
    <row r="33" spans="1:16" ht="13.5" customHeight="1">
      <c r="A33" s="248"/>
      <c r="B33" s="244"/>
      <c r="C33" s="244"/>
      <c r="D33" s="244"/>
      <c r="E33" s="244"/>
      <c r="F33" s="244"/>
      <c r="G33" s="1128" t="s">
        <v>489</v>
      </c>
      <c r="H33" s="1129"/>
      <c r="I33" s="1129"/>
      <c r="J33" s="1130"/>
      <c r="K33" s="294" t="s">
        <v>474</v>
      </c>
      <c r="L33" s="294" t="s">
        <v>474</v>
      </c>
      <c r="M33" s="295" t="s">
        <v>474</v>
      </c>
      <c r="N33" s="296" t="s">
        <v>474</v>
      </c>
    </row>
    <row r="34" spans="1:16" ht="27" customHeight="1">
      <c r="A34" s="248"/>
      <c r="B34" s="244"/>
      <c r="C34" s="244"/>
      <c r="D34" s="244"/>
      <c r="E34" s="244"/>
      <c r="F34" s="244"/>
      <c r="G34" s="1128" t="s">
        <v>490</v>
      </c>
      <c r="H34" s="1129"/>
      <c r="I34" s="1129"/>
      <c r="J34" s="1130"/>
      <c r="K34" s="294" t="s">
        <v>474</v>
      </c>
      <c r="L34" s="294" t="s">
        <v>474</v>
      </c>
      <c r="M34" s="295">
        <v>31</v>
      </c>
      <c r="N34" s="296" t="s">
        <v>474</v>
      </c>
    </row>
    <row r="35" spans="1:16" ht="27" customHeight="1">
      <c r="A35" s="248"/>
      <c r="B35" s="244"/>
      <c r="C35" s="244"/>
      <c r="D35" s="244"/>
      <c r="E35" s="244"/>
      <c r="F35" s="244"/>
      <c r="G35" s="1128" t="s">
        <v>491</v>
      </c>
      <c r="H35" s="1129"/>
      <c r="I35" s="1129"/>
      <c r="J35" s="1130"/>
      <c r="K35" s="294">
        <v>1591426</v>
      </c>
      <c r="L35" s="294">
        <v>12468</v>
      </c>
      <c r="M35" s="295">
        <v>10015</v>
      </c>
      <c r="N35" s="296">
        <v>24.5</v>
      </c>
    </row>
    <row r="36" spans="1:16" ht="27" customHeight="1">
      <c r="A36" s="248"/>
      <c r="B36" s="244"/>
      <c r="C36" s="244"/>
      <c r="D36" s="244"/>
      <c r="E36" s="244"/>
      <c r="F36" s="244"/>
      <c r="G36" s="1128" t="s">
        <v>492</v>
      </c>
      <c r="H36" s="1129"/>
      <c r="I36" s="1129"/>
      <c r="J36" s="1130"/>
      <c r="K36" s="294">
        <v>40034</v>
      </c>
      <c r="L36" s="294">
        <v>314</v>
      </c>
      <c r="M36" s="295">
        <v>1507</v>
      </c>
      <c r="N36" s="296">
        <v>-79.2</v>
      </c>
    </row>
    <row r="37" spans="1:16" ht="13.5" customHeight="1">
      <c r="A37" s="248"/>
      <c r="B37" s="244"/>
      <c r="C37" s="244"/>
      <c r="D37" s="244"/>
      <c r="E37" s="244"/>
      <c r="F37" s="244"/>
      <c r="G37" s="1128" t="s">
        <v>493</v>
      </c>
      <c r="H37" s="1129"/>
      <c r="I37" s="1129"/>
      <c r="J37" s="1130"/>
      <c r="K37" s="294">
        <v>48000</v>
      </c>
      <c r="L37" s="294">
        <v>376</v>
      </c>
      <c r="M37" s="295">
        <v>1079</v>
      </c>
      <c r="N37" s="296">
        <v>-65.2</v>
      </c>
    </row>
    <row r="38" spans="1:16" ht="27" customHeight="1">
      <c r="A38" s="248"/>
      <c r="B38" s="244"/>
      <c r="C38" s="244"/>
      <c r="D38" s="244"/>
      <c r="E38" s="244"/>
      <c r="F38" s="244"/>
      <c r="G38" s="1131" t="s">
        <v>494</v>
      </c>
      <c r="H38" s="1132"/>
      <c r="I38" s="1132"/>
      <c r="J38" s="1133"/>
      <c r="K38" s="297">
        <v>587</v>
      </c>
      <c r="L38" s="297">
        <v>5</v>
      </c>
      <c r="M38" s="298">
        <v>5</v>
      </c>
      <c r="N38" s="299">
        <v>0</v>
      </c>
      <c r="O38" s="293"/>
    </row>
    <row r="39" spans="1:16">
      <c r="A39" s="248"/>
      <c r="B39" s="244"/>
      <c r="C39" s="244"/>
      <c r="D39" s="244"/>
      <c r="E39" s="244"/>
      <c r="F39" s="244"/>
      <c r="G39" s="1131" t="s">
        <v>495</v>
      </c>
      <c r="H39" s="1132"/>
      <c r="I39" s="1132"/>
      <c r="J39" s="1133"/>
      <c r="K39" s="300">
        <v>-1575089</v>
      </c>
      <c r="L39" s="300">
        <v>-12340</v>
      </c>
      <c r="M39" s="301">
        <v>-7129</v>
      </c>
      <c r="N39" s="302">
        <v>73.099999999999994</v>
      </c>
      <c r="O39" s="293"/>
    </row>
    <row r="40" spans="1:16" ht="27" customHeight="1">
      <c r="A40" s="248"/>
      <c r="B40" s="244"/>
      <c r="C40" s="244"/>
      <c r="D40" s="244"/>
      <c r="E40" s="244"/>
      <c r="F40" s="244"/>
      <c r="G40" s="1128" t="s">
        <v>496</v>
      </c>
      <c r="H40" s="1129"/>
      <c r="I40" s="1129"/>
      <c r="J40" s="1130"/>
      <c r="K40" s="300">
        <v>-3322769</v>
      </c>
      <c r="L40" s="300">
        <v>-26033</v>
      </c>
      <c r="M40" s="301">
        <v>-30363</v>
      </c>
      <c r="N40" s="302">
        <v>-14.3</v>
      </c>
      <c r="O40" s="293"/>
    </row>
    <row r="41" spans="1:16">
      <c r="A41" s="248"/>
      <c r="B41" s="244"/>
      <c r="C41" s="244"/>
      <c r="D41" s="244"/>
      <c r="E41" s="244"/>
      <c r="F41" s="244"/>
      <c r="G41" s="1134" t="s">
        <v>279</v>
      </c>
      <c r="H41" s="1135"/>
      <c r="I41" s="1135"/>
      <c r="J41" s="1136"/>
      <c r="K41" s="294">
        <v>1850070</v>
      </c>
      <c r="L41" s="300">
        <v>14495</v>
      </c>
      <c r="M41" s="301">
        <v>13618</v>
      </c>
      <c r="N41" s="302">
        <v>6.4</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1938421</v>
      </c>
      <c r="J51" s="320">
        <v>15132</v>
      </c>
      <c r="K51" s="321">
        <v>38.4</v>
      </c>
      <c r="L51" s="322">
        <v>50453</v>
      </c>
      <c r="M51" s="323">
        <v>12.3</v>
      </c>
      <c r="N51" s="324">
        <v>26.1</v>
      </c>
    </row>
    <row r="52" spans="1:14">
      <c r="A52" s="248"/>
      <c r="B52" s="244"/>
      <c r="C52" s="244"/>
      <c r="D52" s="244"/>
      <c r="E52" s="244"/>
      <c r="F52" s="244"/>
      <c r="G52" s="325"/>
      <c r="H52" s="326" t="s">
        <v>507</v>
      </c>
      <c r="I52" s="327">
        <v>1058316</v>
      </c>
      <c r="J52" s="328">
        <v>8262</v>
      </c>
      <c r="K52" s="329">
        <v>20.6</v>
      </c>
      <c r="L52" s="330">
        <v>30868</v>
      </c>
      <c r="M52" s="331">
        <v>6.7</v>
      </c>
      <c r="N52" s="332">
        <v>13.9</v>
      </c>
    </row>
    <row r="53" spans="1:14">
      <c r="A53" s="248"/>
      <c r="B53" s="244"/>
      <c r="C53" s="244"/>
      <c r="D53" s="244"/>
      <c r="E53" s="244"/>
      <c r="F53" s="244"/>
      <c r="G53" s="310" t="s">
        <v>508</v>
      </c>
      <c r="H53" s="311"/>
      <c r="I53" s="319">
        <v>2575305</v>
      </c>
      <c r="J53" s="320">
        <v>20265</v>
      </c>
      <c r="K53" s="321">
        <v>33.9</v>
      </c>
      <c r="L53" s="322">
        <v>52576</v>
      </c>
      <c r="M53" s="323">
        <v>4.2</v>
      </c>
      <c r="N53" s="324">
        <v>29.7</v>
      </c>
    </row>
    <row r="54" spans="1:14">
      <c r="A54" s="248"/>
      <c r="B54" s="244"/>
      <c r="C54" s="244"/>
      <c r="D54" s="244"/>
      <c r="E54" s="244"/>
      <c r="F54" s="244"/>
      <c r="G54" s="325"/>
      <c r="H54" s="326" t="s">
        <v>507</v>
      </c>
      <c r="I54" s="327">
        <v>1208453</v>
      </c>
      <c r="J54" s="328">
        <v>9509</v>
      </c>
      <c r="K54" s="329">
        <v>15.1</v>
      </c>
      <c r="L54" s="330">
        <v>32266</v>
      </c>
      <c r="M54" s="331">
        <v>4.5</v>
      </c>
      <c r="N54" s="332">
        <v>10.6</v>
      </c>
    </row>
    <row r="55" spans="1:14">
      <c r="A55" s="248"/>
      <c r="B55" s="244"/>
      <c r="C55" s="244"/>
      <c r="D55" s="244"/>
      <c r="E55" s="244"/>
      <c r="F55" s="244"/>
      <c r="G55" s="310" t="s">
        <v>509</v>
      </c>
      <c r="H55" s="311"/>
      <c r="I55" s="319">
        <v>3835606</v>
      </c>
      <c r="J55" s="320">
        <v>30395</v>
      </c>
      <c r="K55" s="321">
        <v>50</v>
      </c>
      <c r="L55" s="322">
        <v>41433</v>
      </c>
      <c r="M55" s="323">
        <v>-21.2</v>
      </c>
      <c r="N55" s="324">
        <v>71.2</v>
      </c>
    </row>
    <row r="56" spans="1:14">
      <c r="A56" s="248"/>
      <c r="B56" s="244"/>
      <c r="C56" s="244"/>
      <c r="D56" s="244"/>
      <c r="E56" s="244"/>
      <c r="F56" s="244"/>
      <c r="G56" s="325"/>
      <c r="H56" s="326" t="s">
        <v>507</v>
      </c>
      <c r="I56" s="327">
        <v>665312</v>
      </c>
      <c r="J56" s="328">
        <v>5272</v>
      </c>
      <c r="K56" s="329">
        <v>-44.6</v>
      </c>
      <c r="L56" s="330">
        <v>22351</v>
      </c>
      <c r="M56" s="331">
        <v>-30.7</v>
      </c>
      <c r="N56" s="332">
        <v>-13.9</v>
      </c>
    </row>
    <row r="57" spans="1:14">
      <c r="A57" s="248"/>
      <c r="B57" s="244"/>
      <c r="C57" s="244"/>
      <c r="D57" s="244"/>
      <c r="E57" s="244"/>
      <c r="F57" s="244"/>
      <c r="G57" s="310" t="s">
        <v>510</v>
      </c>
      <c r="H57" s="311"/>
      <c r="I57" s="319">
        <v>4583955</v>
      </c>
      <c r="J57" s="320">
        <v>35792</v>
      </c>
      <c r="K57" s="321">
        <v>17.8</v>
      </c>
      <c r="L57" s="322">
        <v>43493</v>
      </c>
      <c r="M57" s="323">
        <v>5</v>
      </c>
      <c r="N57" s="324">
        <v>12.8</v>
      </c>
    </row>
    <row r="58" spans="1:14">
      <c r="A58" s="248"/>
      <c r="B58" s="244"/>
      <c r="C58" s="244"/>
      <c r="D58" s="244"/>
      <c r="E58" s="244"/>
      <c r="F58" s="244"/>
      <c r="G58" s="325"/>
      <c r="H58" s="326" t="s">
        <v>507</v>
      </c>
      <c r="I58" s="327">
        <v>2232487</v>
      </c>
      <c r="J58" s="328">
        <v>17431</v>
      </c>
      <c r="K58" s="329">
        <v>230.6</v>
      </c>
      <c r="L58" s="330">
        <v>23254</v>
      </c>
      <c r="M58" s="331">
        <v>4</v>
      </c>
      <c r="N58" s="332">
        <v>226.6</v>
      </c>
    </row>
    <row r="59" spans="1:14">
      <c r="A59" s="248"/>
      <c r="B59" s="244"/>
      <c r="C59" s="244"/>
      <c r="D59" s="244"/>
      <c r="E59" s="244"/>
      <c r="F59" s="244"/>
      <c r="G59" s="310" t="s">
        <v>511</v>
      </c>
      <c r="H59" s="311"/>
      <c r="I59" s="319">
        <v>5203387</v>
      </c>
      <c r="J59" s="320">
        <v>40767</v>
      </c>
      <c r="K59" s="321">
        <v>13.9</v>
      </c>
      <c r="L59" s="322">
        <v>50840</v>
      </c>
      <c r="M59" s="323">
        <v>16.899999999999999</v>
      </c>
      <c r="N59" s="324">
        <v>-3</v>
      </c>
    </row>
    <row r="60" spans="1:14">
      <c r="A60" s="248"/>
      <c r="B60" s="244"/>
      <c r="C60" s="244"/>
      <c r="D60" s="244"/>
      <c r="E60" s="244"/>
      <c r="F60" s="244"/>
      <c r="G60" s="325"/>
      <c r="H60" s="326" t="s">
        <v>507</v>
      </c>
      <c r="I60" s="333">
        <v>1820435</v>
      </c>
      <c r="J60" s="328">
        <v>14262</v>
      </c>
      <c r="K60" s="329">
        <v>-18.2</v>
      </c>
      <c r="L60" s="330">
        <v>25367</v>
      </c>
      <c r="M60" s="331">
        <v>9.1</v>
      </c>
      <c r="N60" s="332">
        <v>-27.3</v>
      </c>
    </row>
    <row r="61" spans="1:14">
      <c r="A61" s="248"/>
      <c r="B61" s="244"/>
      <c r="C61" s="244"/>
      <c r="D61" s="244"/>
      <c r="E61" s="244"/>
      <c r="F61" s="244"/>
      <c r="G61" s="310" t="s">
        <v>512</v>
      </c>
      <c r="H61" s="334"/>
      <c r="I61" s="335">
        <v>3627335</v>
      </c>
      <c r="J61" s="336">
        <v>28470</v>
      </c>
      <c r="K61" s="337">
        <v>30.8</v>
      </c>
      <c r="L61" s="338">
        <v>47759</v>
      </c>
      <c r="M61" s="339">
        <v>3.4</v>
      </c>
      <c r="N61" s="324">
        <v>27.4</v>
      </c>
    </row>
    <row r="62" spans="1:14">
      <c r="A62" s="248"/>
      <c r="B62" s="244"/>
      <c r="C62" s="244"/>
      <c r="D62" s="244"/>
      <c r="E62" s="244"/>
      <c r="F62" s="244"/>
      <c r="G62" s="325"/>
      <c r="H62" s="326" t="s">
        <v>507</v>
      </c>
      <c r="I62" s="327">
        <v>1397001</v>
      </c>
      <c r="J62" s="328">
        <v>10947</v>
      </c>
      <c r="K62" s="329">
        <v>40.700000000000003</v>
      </c>
      <c r="L62" s="330">
        <v>26821</v>
      </c>
      <c r="M62" s="331">
        <v>-1.3</v>
      </c>
      <c r="N62" s="332">
        <v>42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11.04</v>
      </c>
      <c r="G47" s="12">
        <v>12.53</v>
      </c>
      <c r="H47" s="12">
        <v>6.94</v>
      </c>
      <c r="I47" s="12">
        <v>6.08</v>
      </c>
      <c r="J47" s="13">
        <v>5.92</v>
      </c>
    </row>
    <row r="48" spans="2:10" ht="57.75" customHeight="1">
      <c r="B48" s="14"/>
      <c r="C48" s="1139" t="s">
        <v>4</v>
      </c>
      <c r="D48" s="1139"/>
      <c r="E48" s="1140"/>
      <c r="F48" s="15">
        <v>0.26</v>
      </c>
      <c r="G48" s="16">
        <v>2.74</v>
      </c>
      <c r="H48" s="16">
        <v>0.42</v>
      </c>
      <c r="I48" s="16">
        <v>0.96</v>
      </c>
      <c r="J48" s="17">
        <v>0.99</v>
      </c>
    </row>
    <row r="49" spans="2:10" ht="57.75" customHeight="1" thickBot="1">
      <c r="B49" s="18"/>
      <c r="C49" s="1141" t="s">
        <v>5</v>
      </c>
      <c r="D49" s="1141"/>
      <c r="E49" s="1142"/>
      <c r="F49" s="19">
        <v>5.47</v>
      </c>
      <c r="G49" s="20">
        <v>3.85</v>
      </c>
      <c r="H49" s="20" t="s">
        <v>519</v>
      </c>
      <c r="I49" s="20" t="s">
        <v>520</v>
      </c>
      <c r="J49" s="21" t="s">
        <v>521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522</v>
      </c>
      <c r="D34" s="1149"/>
      <c r="E34" s="1150"/>
      <c r="F34" s="32" t="s">
        <v>523</v>
      </c>
      <c r="G34" s="33" t="s">
        <v>524</v>
      </c>
      <c r="H34" s="33" t="s">
        <v>525</v>
      </c>
      <c r="I34" s="33" t="s">
        <v>526</v>
      </c>
      <c r="J34" s="34" t="s">
        <v>527</v>
      </c>
      <c r="K34" s="22"/>
      <c r="L34" s="22"/>
      <c r="M34" s="22"/>
      <c r="N34" s="22"/>
      <c r="O34" s="22"/>
      <c r="P34" s="22"/>
    </row>
    <row r="35" spans="1:16" ht="39" customHeight="1">
      <c r="A35" s="22"/>
      <c r="B35" s="35"/>
      <c r="C35" s="1143" t="s">
        <v>528</v>
      </c>
      <c r="D35" s="1144"/>
      <c r="E35" s="1145"/>
      <c r="F35" s="36">
        <v>6.93</v>
      </c>
      <c r="G35" s="37">
        <v>6.32</v>
      </c>
      <c r="H35" s="37">
        <v>7.77</v>
      </c>
      <c r="I35" s="37">
        <v>8.66</v>
      </c>
      <c r="J35" s="38">
        <v>10.31</v>
      </c>
      <c r="K35" s="22"/>
      <c r="L35" s="22"/>
      <c r="M35" s="22"/>
      <c r="N35" s="22"/>
      <c r="O35" s="22"/>
      <c r="P35" s="22"/>
    </row>
    <row r="36" spans="1:16" ht="39" customHeight="1">
      <c r="A36" s="22"/>
      <c r="B36" s="35"/>
      <c r="C36" s="1143" t="s">
        <v>529</v>
      </c>
      <c r="D36" s="1144"/>
      <c r="E36" s="1145"/>
      <c r="F36" s="36">
        <v>0.26</v>
      </c>
      <c r="G36" s="37">
        <v>2.74</v>
      </c>
      <c r="H36" s="37">
        <v>0.42</v>
      </c>
      <c r="I36" s="37">
        <v>0.96</v>
      </c>
      <c r="J36" s="38">
        <v>0.99</v>
      </c>
      <c r="K36" s="22"/>
      <c r="L36" s="22"/>
      <c r="M36" s="22"/>
      <c r="N36" s="22"/>
      <c r="O36" s="22"/>
      <c r="P36" s="22"/>
    </row>
    <row r="37" spans="1:16" ht="39" customHeight="1">
      <c r="A37" s="22"/>
      <c r="B37" s="35"/>
      <c r="C37" s="1143" t="s">
        <v>530</v>
      </c>
      <c r="D37" s="1144"/>
      <c r="E37" s="1145"/>
      <c r="F37" s="36">
        <v>0.68</v>
      </c>
      <c r="G37" s="37">
        <v>0.75</v>
      </c>
      <c r="H37" s="37">
        <v>0.65</v>
      </c>
      <c r="I37" s="37">
        <v>0.52</v>
      </c>
      <c r="J37" s="38">
        <v>0.4</v>
      </c>
      <c r="K37" s="22"/>
      <c r="L37" s="22"/>
      <c r="M37" s="22"/>
      <c r="N37" s="22"/>
      <c r="O37" s="22"/>
      <c r="P37" s="22"/>
    </row>
    <row r="38" spans="1:16" ht="39" customHeight="1">
      <c r="A38" s="22"/>
      <c r="B38" s="35"/>
      <c r="C38" s="1143" t="s">
        <v>531</v>
      </c>
      <c r="D38" s="1144"/>
      <c r="E38" s="1145"/>
      <c r="F38" s="36">
        <v>0.11</v>
      </c>
      <c r="G38" s="37">
        <v>0.18</v>
      </c>
      <c r="H38" s="37">
        <v>0.2</v>
      </c>
      <c r="I38" s="37">
        <v>0.26</v>
      </c>
      <c r="J38" s="38">
        <v>0.23</v>
      </c>
      <c r="K38" s="22"/>
      <c r="L38" s="22"/>
      <c r="M38" s="22"/>
      <c r="N38" s="22"/>
      <c r="O38" s="22"/>
      <c r="P38" s="22"/>
    </row>
    <row r="39" spans="1:16" ht="39" customHeight="1">
      <c r="A39" s="22"/>
      <c r="B39" s="35"/>
      <c r="C39" s="1143" t="s">
        <v>532</v>
      </c>
      <c r="D39" s="1144"/>
      <c r="E39" s="1145"/>
      <c r="F39" s="36">
        <v>0</v>
      </c>
      <c r="G39" s="37">
        <v>0</v>
      </c>
      <c r="H39" s="37">
        <v>0</v>
      </c>
      <c r="I39" s="37">
        <v>0</v>
      </c>
      <c r="J39" s="38">
        <v>0</v>
      </c>
      <c r="K39" s="22"/>
      <c r="L39" s="22"/>
      <c r="M39" s="22"/>
      <c r="N39" s="22"/>
      <c r="O39" s="22"/>
      <c r="P39" s="22"/>
    </row>
    <row r="40" spans="1:16" ht="39" customHeight="1">
      <c r="A40" s="22"/>
      <c r="B40" s="35"/>
      <c r="C40" s="1143" t="s">
        <v>533</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534</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535</v>
      </c>
      <c r="D43" s="1147"/>
      <c r="E43" s="1148"/>
      <c r="F43" s="41">
        <v>0.01</v>
      </c>
      <c r="G43" s="42">
        <v>0.01</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5197</v>
      </c>
      <c r="L45" s="60">
        <v>5030</v>
      </c>
      <c r="M45" s="60">
        <v>4844</v>
      </c>
      <c r="N45" s="60">
        <v>4857</v>
      </c>
      <c r="O45" s="61">
        <v>5068</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1460</v>
      </c>
      <c r="L48" s="64">
        <v>1517</v>
      </c>
      <c r="M48" s="64">
        <v>1561</v>
      </c>
      <c r="N48" s="64">
        <v>1536</v>
      </c>
      <c r="O48" s="65">
        <v>1591</v>
      </c>
      <c r="P48" s="48"/>
      <c r="Q48" s="48"/>
      <c r="R48" s="48"/>
      <c r="S48" s="48"/>
      <c r="T48" s="48"/>
      <c r="U48" s="48"/>
    </row>
    <row r="49" spans="1:21" ht="30.75" customHeight="1">
      <c r="A49" s="48"/>
      <c r="B49" s="1161"/>
      <c r="C49" s="1162"/>
      <c r="D49" s="62"/>
      <c r="E49" s="1153" t="s">
        <v>16</v>
      </c>
      <c r="F49" s="1153"/>
      <c r="G49" s="1153"/>
      <c r="H49" s="1153"/>
      <c r="I49" s="1153"/>
      <c r="J49" s="1154"/>
      <c r="K49" s="63">
        <v>25</v>
      </c>
      <c r="L49" s="64">
        <v>22</v>
      </c>
      <c r="M49" s="64">
        <v>24</v>
      </c>
      <c r="N49" s="64">
        <v>25</v>
      </c>
      <c r="O49" s="65">
        <v>40</v>
      </c>
      <c r="P49" s="48"/>
      <c r="Q49" s="48"/>
      <c r="R49" s="48"/>
      <c r="S49" s="48"/>
      <c r="T49" s="48"/>
      <c r="U49" s="48"/>
    </row>
    <row r="50" spans="1:21" ht="30.75" customHeight="1">
      <c r="A50" s="48"/>
      <c r="B50" s="1161"/>
      <c r="C50" s="1162"/>
      <c r="D50" s="62"/>
      <c r="E50" s="1153" t="s">
        <v>17</v>
      </c>
      <c r="F50" s="1153"/>
      <c r="G50" s="1153"/>
      <c r="H50" s="1153"/>
      <c r="I50" s="1153"/>
      <c r="J50" s="1154"/>
      <c r="K50" s="63" t="s">
        <v>474</v>
      </c>
      <c r="L50" s="64" t="s">
        <v>474</v>
      </c>
      <c r="M50" s="64" t="s">
        <v>474</v>
      </c>
      <c r="N50" s="64">
        <v>48</v>
      </c>
      <c r="O50" s="65">
        <v>48</v>
      </c>
      <c r="P50" s="48"/>
      <c r="Q50" s="48"/>
      <c r="R50" s="48"/>
      <c r="S50" s="48"/>
      <c r="T50" s="48"/>
      <c r="U50" s="48"/>
    </row>
    <row r="51" spans="1:21" ht="30.75" customHeight="1">
      <c r="A51" s="48"/>
      <c r="B51" s="1163"/>
      <c r="C51" s="1164"/>
      <c r="D51" s="66"/>
      <c r="E51" s="1153" t="s">
        <v>18</v>
      </c>
      <c r="F51" s="1153"/>
      <c r="G51" s="1153"/>
      <c r="H51" s="1153"/>
      <c r="I51" s="1153"/>
      <c r="J51" s="1154"/>
      <c r="K51" s="63" t="s">
        <v>474</v>
      </c>
      <c r="L51" s="64" t="s">
        <v>474</v>
      </c>
      <c r="M51" s="64" t="s">
        <v>474</v>
      </c>
      <c r="N51" s="64" t="s">
        <v>474</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5051</v>
      </c>
      <c r="L52" s="64">
        <v>4977</v>
      </c>
      <c r="M52" s="64">
        <v>4871</v>
      </c>
      <c r="N52" s="64">
        <v>4849</v>
      </c>
      <c r="O52" s="65">
        <v>4897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1631</v>
      </c>
      <c r="L53" s="69">
        <v>1592</v>
      </c>
      <c r="M53" s="69">
        <v>1558</v>
      </c>
      <c r="N53" s="69">
        <v>1617</v>
      </c>
      <c r="O53" s="70">
        <v>1851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2015-05-08T04:50:03Z</cp:lastPrinted>
  <dcterms:created xsi:type="dcterms:W3CDTF">2015-02-17T07:12:08Z</dcterms:created>
  <dcterms:modified xsi:type="dcterms:W3CDTF">2015-05-08T04:52:38Z</dcterms:modified>
</cp:coreProperties>
</file>