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BE34" i="9"/>
  <c r="C34" i="9"/>
  <c r="C35" i="9" s="1"/>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<sst xmlns="http://schemas.openxmlformats.org/spreadsheetml/2006/main" count="1009" uniqueCount="549">
  <si>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</si>
  <si>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</si>
  <si>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</si>
  <si>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</si>
  <si>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</si>
  <si>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</si>
  <si>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</si>
  <si>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</si>
  <si>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</si>
  <si>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</si>
  <si>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</si>
  <si>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</si>
  <si>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</si>
  <si>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</si>
  <si>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</si>
  <si>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</si>
  <si>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</si>
  <si>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</si>
  <si>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</si>
  <si>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</si>
  <si>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</si>
  <si>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</si>
  <si>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</si>
  <si>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</si>
  <si>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</si>
  <si>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</si>
  <si>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</si>
  <si>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</si>
  <si>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</si>
  <si>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</si>
  <si>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</si>
  <si>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</si>
  <si>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</si>
  <si>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</si>
  <si>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</si>
  <si>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</si>
  <si>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</si>
  <si>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</si>
  <si>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</si>
  <si>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</si>
  <si>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</si>
  <si>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</si>
  <si>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</si>
  <si>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</si>
  <si>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</si>
  <si>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</si>
  <si>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</si>
  <si>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</si>
  <si>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</si>
  <si>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</si>
  <si>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</si>
  <si>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</si>
  <si>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</si>
  <si>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</si>
  <si>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</si>
  <si>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</si>
  <si>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</si>
  <si>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</si>
  <si>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</si>
  <si>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</si>
  <si>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</si>
  <si>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</si>
  <si>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</si>
  <si>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</si>
  <si>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</si>
  <si>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</si>
  <si>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</si>
  <si>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</si>
  <si>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</si>
  <si>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</si>
  <si>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</si>
  <si>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</si>
  <si>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</si>
  <si>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</si>
  <si>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</si>
  <si>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</si>
  <si>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</si>
  <si>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</si>
  <si>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</si>
  <si>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</si>
  <si>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</si>
  <si>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</si>
  <si>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</si>
  <si>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</si>
  <si>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</si>
  <si>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</si>
  <si>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</si>
  <si>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</si>
  <si>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</si>
  <si>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</si>
  <si>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</si>
  <si>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</si>
  <si>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</si>
  <si>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</si>
  <si>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</si>
  <si>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</si>
  <si>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</si>
  <si>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</si>
  <si>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</si>
  <si>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</si>
  <si>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</si>
  <si>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</si>
  <si>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</si>
  <si>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</si>
  <si>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</si>
  <si>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</si>
  <si>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</si>
  <si>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</si>
  <si>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</si>
  <si>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</si>
  <si>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</si>
  <si>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</si>
  <si>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</si>
  <si>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</si>
  <si>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</si>
  <si>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</si>
  <si>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</si>
  <si>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</si>
  <si>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</si>
  <si>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</si>
  <si>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</si>
  <si>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</si>
  <si>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</si>
  <si>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</si>
  <si>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</si>
  <si>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</si>
  <si>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</si>
  <si>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</si>
  <si>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</si>
  <si>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</si>
  <si>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</si>
  <si>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</si>
  <si>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</si>
  <si>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</si>
  <si>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</si>
  <si>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</si>
  <si>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</si>
  <si>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</si>
  <si>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</si>
  <si>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</si>
  <si>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</si>
  <si>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</si>
  <si>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</si>
  <si>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</si>
  <si>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</si>
  <si>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</si>
  <si>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</si>
  <si>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</si>
  <si>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</si>
  <si>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</si>
  <si>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</si>
  <si>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</si>
  <si>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</si>
  <si>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</si>
  <si>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</si>
  <si>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</si>
  <si>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</si>
  <si>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</si>
  <si>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</si>
  <si>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</si>
  <si>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</si>
  <si>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</si>
  <si>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</si>
  <si>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</si>
  <si>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</si>
  <si>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</si>
  <si>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</si>
  <si>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</si>
  <si>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</si>
  <si>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</si>
  <si>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</si>
  <si>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</si>
  <si>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</si>
  <si>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</si>
  <si>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</si>
  <si>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</si>
  <si>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</si>
  <si>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</si>
  <si>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</si>
  <si>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</si>
  <si>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</si>
  <si>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</si>
  <si>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</si>
  <si>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</si>
  <si>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</si>
  <si>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</si>
  <si>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</si>
  <si>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</si>
  <si>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</si>
  <si>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</si>
  <si>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</si>
  <si>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</si>
  <si>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</si>
  <si>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大阪府寝屋川市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</si>
  <si>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</si>
  <si>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</si>
  <si>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</si>
  <si>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</si>
  <si>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</si>
  <si>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</si>
  <si>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</si>
  <si>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</si>
  <si>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</si>
  <si>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</si>
  <si>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</si>
  <si>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</si>
  <si>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</si>
  <si>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</si>
  <si>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</si>
  <si>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</si>
  <si>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</si>
  <si>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</si>
  <si>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</si>
  <si>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</si>
  <si>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</si>
  <si>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</si>
  <si>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</si>
  <si>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</si>
  <si>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</si>
  <si>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</si>
  <si>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</si>
  <si>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</si>
  <si>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</si>
  <si>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</si>
  <si>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</si>
  <si>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</si>
  <si>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</si>
  <si>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</si>
  <si>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</si>
  <si>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</si>
  <si>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</si>
  <si>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</si>
  <si>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</si>
  <si>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</si>
  <si>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</si>
  <si>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</si>
  <si>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</si>
  <si>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</si>
  <si>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</si>
  <si>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</si>
  <si>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</si>
  <si>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</si>
  <si>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</si>
  <si>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</si>
  <si>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</si>
  <si>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</si>
  <si>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</si>
  <si>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</si>
  <si>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</si>
  <si>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</si>
  <si>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</si>
  <si>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</si>
  <si>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</si>
  <si>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</si>
  <si>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</si>
  <si>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</si>
  <si>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</si>
  <si>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</si>
  <si>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</si>
  <si>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</si>
  <si>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</si>
  <si>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</si>
  <si>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</si>
  <si>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</si>
  <si>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</si>
  <si>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</si>
  <si>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</si>
  <si>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</si>
  <si>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</si>
  <si>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</si>
  <si>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</si>
  <si>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</si>
  <si>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</si>
  <si>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</si>
  <si>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</si>
  <si>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</si>
  <si>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</si>
  <si>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</si>
  <si>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</si>
  <si>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</si>
  <si>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</si>
  <si>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</si>
  <si>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</si>
  <si>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</si>
  <si>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</si>
  <si>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</si>
  <si>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</si>
  <si>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</si>
  <si>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</si>
  <si>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</si>
  <si>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</si>
  <si>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</si>
  <si>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</si>
  <si>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</si>
  <si>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</si>
  <si>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</si>
  <si>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</si>
  <si>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</si>
  <si>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</si>
  <si>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</si>
  <si>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</si>
  <si>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</si>
  <si>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</si>
  <si>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</si>
  <si>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</si>
  <si>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</si>
  <si>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</si>
  <si>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</si>
  <si>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</si>
  <si>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</si>
  <si>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</si>
  <si>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</si>
  <si>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</si>
  <si>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</si>
  <si>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</si>
  <si>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</si>
  <si>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</si>
  <si>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</si>
  <si>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</si>
  <si>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</si>
  <si>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</si>
  <si>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</si>
  <si>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</si>
  <si>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</si>
  <si>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</si>
  <si>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</si>
  <si>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</si>
  <si>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</si>
  <si>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</si>
  <si>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</si>
  <si>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</si>
  <si>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</si>
  <si>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</si>
  <si>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</si>
  <si>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</si>
  <si>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</si>
  <si>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</si>
  <si>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</si>
  <si>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</si>
  <si>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</si>
  <si>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</si>
  <si>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</si>
  <si>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大阪府寝屋川市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</si>
  <si>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</si>
  <si>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</si>
  <si>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</si>
  <si>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</si>
  <si>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</si>
  <si>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</si>
  <si>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</si>
  <si>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</si>
  <si>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</si>
  <si>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</si>
  <si>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</si>
  <si>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</si>
  <si>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</si>
  <si>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</si>
  <si>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</si>
  <si>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</si>
  <si>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</si>
  <si>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</si>
  <si>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</si>
  <si>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</si>
  <si>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</si>
  <si>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</si>
  <si>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</si>
  <si>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</si>
  <si>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</si>
  <si>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</si>
  <si>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</si>
  <si>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</si>
  <si>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</si>
  <si>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</si>
  <si>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</si>
  <si>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</si>
  <si>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</si>
  <si>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</si>
  <si>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</si>
  <si>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</si>
  <si>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</si>
  <si>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</si>
  <si>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</si>
  <si>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</si>
  <si>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</si>
  <si>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</si>
  <si>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</si>
  <si>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</si>
  <si>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</si>
  <si>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</si>
  <si>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</si>
  <si>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</si>
  <si>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</si>
  <si>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</si>
  <si>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</si>
  <si>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</si>
  <si>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</si>
  <si>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</si>
  <si>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</si>
  <si>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</si>
  <si>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</si>
  <si>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</si>
  <si>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</si>
  <si>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</si>
  <si>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</si>
  <si>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</si>
  <si>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</si>
  <si>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</si>
  <si>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</si>
  <si>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</si>
  <si>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</si>
  <si>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</si>
  <si>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</si>
  <si>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</si>
  <si>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</si>
  <si>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</si>
  <si>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</si>
  <si>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</si>
  <si>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</si>
  <si>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</si>
  <si>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</si>
  <si>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</si>
  <si>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</si>
  <si>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</si>
  <si>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</si>
  <si>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</si>
  <si>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</si>
  <si>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</si>
  <si>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</si>
  <si>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</si>
  <si>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</si>
  <si>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</si>
  <si>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</si>
  <si>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</si>
  <si>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</si>
  <si>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</si>
  <si>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</si>
  <si>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</si>
  <si>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</si>
  <si>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</si>
  <si>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</si>
  <si>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</si>
  <si>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</si>
  <si>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</si>
  <si>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</si>
  <si>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</si>
  <si>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</si>
  <si>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</si>
  <si>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</si>
  <si>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</si>
  <si>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</si>
  <si>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</si>
  <si>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</si>
  <si>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</si>
  <si>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</si>
  <si>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</si>
  <si>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</si>
  <si>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</si>
  <si>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</si>
  <si>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</si>
  <si>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</si>
  <si>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</si>
  <si>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</si>
  <si>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</si>
  <si>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</si>
  <si>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</si>
  <si>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</si>
  <si>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</si>
  <si>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</si>
  <si>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</si>
  <si>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</si>
  <si>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</si>
  <si>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</si>
  <si>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</si>
  <si>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</si>
  <si>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</si>
  <si>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</si>
  <si>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</si>
  <si>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</si>
  <si>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</si>
  <si>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</si>
  <si>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</si>
  <si>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</si>
  <si>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</si>
  <si>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</si>
  <si>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</si>
  <si>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</si>
  <si>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</si>
  <si>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</si>
  <si>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</si>
  <si>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</si>
  <si>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</si>
  <si>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</si>
  <si>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</si>
  <si>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</si>
  <si>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</si>
  <si>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</si>
  <si>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</si>
  <si>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</si>
  <si>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</si>
  <si>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</si>
  <si>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</si>
  <si>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</si>
  <si>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</si>
  <si>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</si>
  <si>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</si>
  <si>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</si>
  <si>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</si>
  <si>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</si>
  <si>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</si>
  <si>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</si>
  <si>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</si>
  <si>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</si>
  <si>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</si>
  <si>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</si>
  <si>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</si>
  <si>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</si>
  <si>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</si>
  <si>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</si>
  <si>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後期高齢者医療特別会計</t>
  </si>
  <si>
    <t>下水道事業会計</t>
  </si>
  <si>
    <t>国民健康保険特別会計</t>
  </si>
  <si>
    <t>▲ 4.63</t>
  </si>
  <si>
    <t>▲ 2.91</t>
  </si>
  <si>
    <t>▲ 2.77</t>
  </si>
  <si>
    <t>▲ 0.69</t>
  </si>
  <si>
    <t>公共用地先行取得事業特別会計</t>
  </si>
  <si>
    <t>▲ 0.01</t>
  </si>
  <si>
    <t>介護保険特別会計</t>
  </si>
  <si>
    <t>その他会計（赤字）</t>
  </si>
  <si>
    <t>その他会計（黒字）</t>
  </si>
  <si>
    <t>-</t>
    <phoneticPr fontId="2"/>
  </si>
  <si>
    <t>-</t>
    <phoneticPr fontId="2"/>
  </si>
  <si>
    <t>北河内４市リサイクル施設組合</t>
    <rPh sb="0" eb="3">
      <t>キタカワチ</t>
    </rPh>
    <rPh sb="4" eb="5">
      <t>シ</t>
    </rPh>
    <rPh sb="10" eb="12">
      <t>シセツ</t>
    </rPh>
    <rPh sb="12" eb="14">
      <t>クミアイ</t>
    </rPh>
    <phoneticPr fontId="2"/>
  </si>
  <si>
    <t>枚方寝屋川消防組合</t>
    <rPh sb="0" eb="2">
      <t>ヒラカタ</t>
    </rPh>
    <rPh sb="2" eb="5">
      <t>ネヤガワ</t>
    </rPh>
    <rPh sb="5" eb="7">
      <t>ショウボウ</t>
    </rPh>
    <rPh sb="7" eb="9">
      <t>クミアイ</t>
    </rPh>
    <phoneticPr fontId="2"/>
  </si>
  <si>
    <t>大阪都市協定組合</t>
    <rPh sb="0" eb="2">
      <t>オオサカ</t>
    </rPh>
    <rPh sb="2" eb="4">
      <t>トシ</t>
    </rPh>
    <rPh sb="4" eb="6">
      <t>キョウテイ</t>
    </rPh>
    <rPh sb="6" eb="8">
      <t>クミアイ</t>
    </rPh>
    <phoneticPr fontId="2"/>
  </si>
  <si>
    <t>淀川左岸水防事務組合</t>
    <rPh sb="0" eb="2">
      <t>ヨドガワ</t>
    </rPh>
    <rPh sb="2" eb="4">
      <t>サガン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</si>
  <si>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</si>
  <si>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</si>
  <si>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</si>
  <si>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</si>
  <si>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アドバンス寝屋川管理株式会社</t>
    <rPh sb="5" eb="8">
      <t>ネヤガワ</t>
    </rPh>
    <rPh sb="8" eb="10">
      <t>カンリ</t>
    </rPh>
    <rPh sb="10" eb="14">
      <t>カブシキガイシャ</t>
    </rPh>
    <phoneticPr fontId="2"/>
  </si>
  <si>
    <t>寝屋川市保健福祉公社</t>
    <rPh sb="0" eb="4">
      <t>ネヤガワシ</t>
    </rPh>
    <rPh sb="4" eb="6">
      <t>ホケン</t>
    </rPh>
    <rPh sb="6" eb="8">
      <t>フクシ</t>
    </rPh>
    <rPh sb="8" eb="10">
      <t>コウシャ</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</si>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</sst>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25072</c:v>
                </c:pt>
                <c:pt idx="1">
                  <c:v>46619</c:v>
                </c:pt>
                <c:pt idx="2">
                  <c:v>19077</c:v>
                </c:pt>
                <c:pt idx="3">
                  <c:v>23873</c:v>
                </c:pt>
                <c:pt idx="4">
                  <c:v>22880</c:v>
                </c:pt>
              </c:numCache>
            </c:numRef>
          </c:val>
          <c:smooth val="0"/>
        </c:ser>
        <c:dLbls>
          <c:showLegendKey val="0"/>
          <c:showVal val="0"/>
          <c:showCatName val="0"/>
          <c:showSerName val="0"/>
          <c:showPercent val="0"/>
          <c:showBubbleSize val="0"/>
        </c:dLbls>
        <c:marker val="1"/>
        <c:smooth val="0"/>
        <c:axId val="119822208"/>
        <c:axId val="119857152"/>
      </c:lineChart>
      <c:catAx>
        <c:axId val="119822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57152"/>
        <c:crosses val="autoZero"/>
        <c:auto val="1"/>
        <c:lblAlgn val="ctr"/>
        <c:lblOffset val="100"/>
        <c:tickLblSkip val="1"/>
        <c:tickMarkSkip val="1"/>
        <c:noMultiLvlLbl val="0"/>
      </c:catAx>
      <c:valAx>
        <c:axId val="11985715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2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0.63</c:v>
                </c:pt>
                <c:pt idx="1">
                  <c:v>0.82</c:v>
                </c:pt>
                <c:pt idx="2">
                  <c:v>1.2</c:v>
                </c:pt>
                <c:pt idx="3">
                  <c:v>1.6</c:v>
                </c:pt>
                <c:pt idx="4">
                  <c:v>1.94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0.64</c:v>
                </c:pt>
                <c:pt idx="1">
                  <c:v>1.43</c:v>
                </c:pt>
                <c:pt idx="2">
                  <c:v>4.1900000000000004</c:v>
                </c:pt>
                <c:pt idx="3">
                  <c:v>5.85</c:v>
                </c:pt>
                <c:pt idx="4">
                  <c:v>6.36</c:v>
                </c:pt>
              </c:numCache>
            </c:numRef>
          </c:val>
        </c:ser>
        <c:dLbls>
          <c:showLegendKey val="0"/>
          <c:showVal val="0"/>
          <c:showCatName val="0"/>
          <c:showSerName val="0"/>
          <c:showPercent val="0"/>
          <c:showBubbleSize val="0"/>
        </c:dLbls>
        <c:gapWidth val="250"/>
        <c:overlap val="100"/>
        <c:axId val="129858176"/>
        <c:axId val="12986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0.43</c:v>
                </c:pt>
                <c:pt idx="1">
                  <c:v>1</c:v>
                </c:pt>
                <c:pt idx="2">
                  <c:v>3.15</c:v>
                </c:pt>
                <c:pt idx="3">
                  <c:v>3.49</c:v>
                </c:pt>
                <c:pt idx="4">
                  <c:v>3.25</c:v>
                </c:pt>
              </c:numCache>
            </c:numRef>
          </c:val>
          <c:smooth val="0"/>
        </c:ser>
        <c:dLbls>
          <c:showLegendKey val="0"/>
          <c:showVal val="0"/>
          <c:showCatName val="0"/>
          <c:showSerName val="0"/>
          <c:showPercent val="0"/>
          <c:showBubbleSize val="0"/>
        </c:dLbls>
        <c:marker val="1"/>
        <c:smooth val="0"/>
        <c:axId val="129858176"/>
        <c:axId val="129864448"/>
      </c:lineChart>
      <c:catAx>
        <c:axId val="1298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864448"/>
        <c:crosses val="autoZero"/>
        <c:auto val="1"/>
        <c:lblAlgn val="ctr"/>
        <c:lblOffset val="100"/>
        <c:tickLblSkip val="1"/>
        <c:tickMarkSkip val="1"/>
        <c:noMultiLvlLbl val="0"/>
      </c:catAx>
      <c:valAx>
        <c:axId val="12986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5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0.7</c:v>
                </c:pt>
                <c:pt idx="2">
                  <c:v>#N/A</c:v>
                </c:pt>
                <c:pt idx="3">
                  <c:v>0.37</c:v>
                </c:pt>
                <c:pt idx="4">
                  <c:v>#N/A</c:v>
                </c:pt>
                <c:pt idx="5">
                  <c:v>0</c:v>
                </c:pt>
                <c:pt idx="6">
                  <c:v>#N/A</c:v>
                </c:pt>
                <c:pt idx="7">
                  <c:v>0</c:v>
                </c:pt>
                <c:pt idx="8">
                  <c:v>#N/A</c:v>
                </c:pt>
                <c:pt idx="9">
                  <c:v>0</c:v>
                </c:pt>
              </c:numCache>
            </c:numRef>
          </c:val>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0.01</c:v>
                </c:pt>
                <c:pt idx="7">
                  <c:v>#N/A</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4.63</c:v>
                </c:pt>
                <c:pt idx="1">
                  <c:v>#N/A</c:v>
                </c:pt>
                <c:pt idx="2">
                  <c:v>2.91</c:v>
                </c:pt>
                <c:pt idx="3">
                  <c:v>#N/A</c:v>
                </c:pt>
                <c:pt idx="4">
                  <c:v>2.77</c:v>
                </c:pt>
                <c:pt idx="5">
                  <c:v>#N/A</c:v>
                </c:pt>
                <c:pt idx="6">
                  <c:v>0.69</c:v>
                </c:pt>
                <c:pt idx="7">
                  <c:v>#N/A</c:v>
                </c:pt>
                <c:pt idx="8">
                  <c:v>#N/A</c:v>
                </c:pt>
                <c:pt idx="9">
                  <c:v>0.16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0.19</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0.18</c:v>
                </c:pt>
                <c:pt idx="2">
                  <c:v>#N/A</c:v>
                </c:pt>
                <c:pt idx="3">
                  <c:v>0.2</c:v>
                </c:pt>
                <c:pt idx="4">
                  <c:v>#N/A</c:v>
                </c:pt>
                <c:pt idx="5">
                  <c:v>0.22</c:v>
                </c:pt>
                <c:pt idx="6">
                  <c:v>#N/A</c:v>
                </c:pt>
                <c:pt idx="7">
                  <c:v>0.27</c:v>
                </c:pt>
                <c:pt idx="8">
                  <c:v>#N/A</c:v>
                </c:pt>
                <c:pt idx="9">
                  <c:v>0.28000000000000003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0.63</c:v>
                </c:pt>
                <c:pt idx="2">
                  <c:v>#N/A</c:v>
                </c:pt>
                <c:pt idx="3">
                  <c:v>0.82</c:v>
                </c:pt>
                <c:pt idx="4">
                  <c:v>#N/A</c:v>
                </c:pt>
                <c:pt idx="5">
                  <c:v>1.2</c:v>
                </c:pt>
                <c:pt idx="6">
                  <c:v>#N/A</c:v>
                </c:pt>
                <c:pt idx="7">
                  <c:v>1.6</c:v>
                </c:pt>
                <c:pt idx="8">
                  <c:v>#N/A</c:v>
                </c:pt>
                <c:pt idx="9">
                  <c:v>1.94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6.03</c:v>
                </c:pt>
                <c:pt idx="2">
                  <c:v>#N/A</c:v>
                </c:pt>
                <c:pt idx="3">
                  <c:v>8.26</c:v>
                </c:pt>
                <c:pt idx="4">
                  <c:v>#N/A</c:v>
                </c:pt>
                <c:pt idx="5">
                  <c:v>9.8800000000000008</c:v>
                </c:pt>
                <c:pt idx="6">
                  <c:v>#N/A</c:v>
                </c:pt>
                <c:pt idx="7">
                  <c:v>10.64</c:v>
                </c:pt>
                <c:pt idx="8">
                  <c:v>#N/A</c:v>
                </c:pt>
                <c:pt idx="9">
                  <c:v>11.4</c:v>
                </c:pt>
              </c:numCache>
            </c:numRef>
          </c:val>
        </c:ser>
        <c:dLbls>
          <c:showLegendKey val="0"/>
          <c:showVal val="0"/>
          <c:showCatName val="0"/>
          <c:showSerName val="0"/>
          <c:showPercent val="0"/>
          <c:showBubbleSize val="0"/>
        </c:dLbls>
        <c:gapWidth val="150"/>
        <c:overlap val="100"/>
        <c:axId val="130114304"/>
        <c:axId val="130115840"/>
      </c:barChart>
      <c:catAx>
        <c:axId val="1301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115840"/>
        <c:crosses val="autoZero"/>
        <c:auto val="1"/>
        <c:lblAlgn val="ctr"/>
        <c:lblOffset val="100"/>
        <c:tickLblSkip val="1"/>
        <c:tickMarkSkip val="1"/>
        <c:noMultiLvlLbl val="0"/>
      </c:catAx>
      <c:valAx>
        <c:axId val="13011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11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6998</c:v>
                </c:pt>
                <c:pt idx="5">
                  <c:v>6749</c:v>
                </c:pt>
                <c:pt idx="8">
                  <c:v>7446</c:v>
                </c:pt>
                <c:pt idx="11">
                  <c:v>7455</c:v>
                </c:pt>
                <c:pt idx="14">
                  <c:v>7490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17</c:v>
                </c:pt>
                <c:pt idx="3">
                  <c:v>10</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136</c:v>
                </c:pt>
                <c:pt idx="3">
                  <c:v>145</c:v>
                </c:pt>
                <c:pt idx="6">
                  <c:v>168</c:v>
                </c:pt>
                <c:pt idx="9">
                  <c:v>139</c:v>
                </c:pt>
                <c:pt idx="12">
                  <c:v>136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1424</c:v>
                </c:pt>
                <c:pt idx="3">
                  <c:v>1378</c:v>
                </c:pt>
                <c:pt idx="6">
                  <c:v>1384</c:v>
                </c:pt>
                <c:pt idx="9">
                  <c:v>1387</c:v>
                </c:pt>
                <c:pt idx="12">
                  <c:v>1270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7067</c:v>
                </c:pt>
                <c:pt idx="3">
                  <c:v>7067</c:v>
                </c:pt>
                <c:pt idx="6">
                  <c:v>7216</c:v>
                </c:pt>
                <c:pt idx="9">
                  <c:v>7383</c:v>
                </c:pt>
                <c:pt idx="12">
                  <c:v>7427</c:v>
                </c:pt>
              </c:numCache>
            </c:numRef>
          </c:val>
        </c:ser>
        <c:dLbls>
          <c:showLegendKey val="0"/>
          <c:showVal val="0"/>
          <c:showCatName val="0"/>
          <c:showSerName val="0"/>
          <c:showPercent val="0"/>
          <c:showBubbleSize val="0"/>
        </c:dLbls>
        <c:gapWidth val="100"/>
        <c:overlap val="100"/>
        <c:axId val="128880640"/>
        <c:axId val="128882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1646</c:v>
                </c:pt>
                <c:pt idx="2">
                  <c:v>#N/A</c:v>
                </c:pt>
                <c:pt idx="3">
                  <c:v>#N/A</c:v>
                </c:pt>
                <c:pt idx="4">
                  <c:v>1851</c:v>
                </c:pt>
                <c:pt idx="5">
                  <c:v>#N/A</c:v>
                </c:pt>
                <c:pt idx="6">
                  <c:v>#N/A</c:v>
                </c:pt>
                <c:pt idx="7">
                  <c:v>1324</c:v>
                </c:pt>
                <c:pt idx="8">
                  <c:v>#N/A</c:v>
                </c:pt>
                <c:pt idx="9">
                  <c:v>#N/A</c:v>
                </c:pt>
                <c:pt idx="10">
                  <c:v>1455</c:v>
                </c:pt>
                <c:pt idx="11">
                  <c:v>#N/A</c:v>
                </c:pt>
                <c:pt idx="12">
                  <c:v>#N/A</c:v>
                </c:pt>
                <c:pt idx="13">
                  <c:v>1344</c:v>
                </c:pt>
                <c:pt idx="14">
                  <c:v>#N/A</c:v>
                </c:pt>
              </c:numCache>
            </c:numRef>
          </c:val>
          <c:smooth val="0"/>
        </c:ser>
        <c:dLbls>
          <c:showLegendKey val="0"/>
          <c:showVal val="0"/>
          <c:showCatName val="0"/>
          <c:showSerName val="0"/>
          <c:showPercent val="0"/>
          <c:showBubbleSize val="0"/>
        </c:dLbls>
        <c:marker val="1"/>
        <c:smooth val="0"/>
        <c:axId val="128880640"/>
        <c:axId val="128882560"/>
      </c:lineChart>
      <c:catAx>
        <c:axId val="12888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882560"/>
        <c:crosses val="autoZero"/>
        <c:auto val="1"/>
        <c:lblAlgn val="ctr"/>
        <c:lblOffset val="100"/>
        <c:tickLblSkip val="1"/>
        <c:tickMarkSkip val="1"/>
        <c:noMultiLvlLbl val="0"/>
      </c:catAx>
      <c:valAx>
        <c:axId val="12888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8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67156</c:v>
                </c:pt>
                <c:pt idx="5">
                  <c:v>68786</c:v>
                </c:pt>
                <c:pt idx="8">
                  <c:v>70628</c:v>
                </c:pt>
                <c:pt idx="11">
                  <c:v>71795</c:v>
                </c:pt>
                <c:pt idx="14">
                  <c:v>72904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25110</c:v>
                </c:pt>
                <c:pt idx="5">
                  <c:v>21609</c:v>
                </c:pt>
                <c:pt idx="8">
                  <c:v>20821</c:v>
                </c:pt>
                <c:pt idx="11">
                  <c:v>20922</c:v>
                </c:pt>
                <c:pt idx="14">
                  <c:v>19533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6881</c:v>
                </c:pt>
                <c:pt idx="5">
                  <c:v>6925</c:v>
                </c:pt>
                <c:pt idx="8">
                  <c:v>8249</c:v>
                </c:pt>
                <c:pt idx="11">
                  <c:v>10260</c:v>
                </c:pt>
                <c:pt idx="14">
                  <c:v>10996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3637</c:v>
                </c:pt>
                <c:pt idx="3">
                  <c:v>3373</c:v>
                </c:pt>
                <c:pt idx="6">
                  <c:v>2794</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13913</c:v>
                </c:pt>
                <c:pt idx="3">
                  <c:v>12129</c:v>
                </c:pt>
                <c:pt idx="6">
                  <c:v>11073</c:v>
                </c:pt>
                <c:pt idx="9">
                  <c:v>10408</c:v>
                </c:pt>
                <c:pt idx="12">
                  <c:v>9820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992</c:v>
                </c:pt>
                <c:pt idx="3">
                  <c:v>937</c:v>
                </c:pt>
                <c:pt idx="6">
                  <c:v>856</c:v>
                </c:pt>
                <c:pt idx="9">
                  <c:v>869</c:v>
                </c:pt>
                <c:pt idx="12">
                  <c:v>912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28637</c:v>
                </c:pt>
                <c:pt idx="3">
                  <c:v>25094</c:v>
                </c:pt>
                <c:pt idx="6">
                  <c:v>21363</c:v>
                </c:pt>
                <c:pt idx="9">
                  <c:v>20932</c:v>
                </c:pt>
                <c:pt idx="12">
                  <c:v>19660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63222</c:v>
                </c:pt>
                <c:pt idx="3">
                  <c:v>66914</c:v>
                </c:pt>
                <c:pt idx="6">
                  <c:v>66388</c:v>
                </c:pt>
                <c:pt idx="9">
                  <c:v>68153</c:v>
                </c:pt>
                <c:pt idx="12">
                  <c:v>66640</c:v>
                </c:pt>
              </c:numCache>
            </c:numRef>
          </c:val>
        </c:ser>
        <c:dLbls>
          <c:showLegendKey val="0"/>
          <c:showVal val="0"/>
          <c:showCatName val="0"/>
          <c:showSerName val="0"/>
          <c:showPercent val="0"/>
          <c:showBubbleSize val="0"/>
        </c:dLbls>
        <c:gapWidth val="100"/>
        <c:overlap val="100"/>
        <c:axId val="129099648"/>
        <c:axId val="12000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11254</c:v>
                </c:pt>
                <c:pt idx="2">
                  <c:v>#N/A</c:v>
                </c:pt>
                <c:pt idx="3">
                  <c:v>#N/A</c:v>
                </c:pt>
                <c:pt idx="4">
                  <c:v>11126</c:v>
                </c:pt>
                <c:pt idx="5">
                  <c:v>#N/A</c:v>
                </c:pt>
                <c:pt idx="6">
                  <c:v>#N/A</c:v>
                </c:pt>
                <c:pt idx="7">
                  <c:v>2774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9099648"/>
        <c:axId val="120004608"/>
      </c:lineChart>
      <c:catAx>
        <c:axId val="12909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004608"/>
        <c:crosses val="autoZero"/>
        <c:auto val="1"/>
        <c:lblAlgn val="ctr"/>
        <c:lblOffset val="100"/>
        <c:tickLblSkip val="1"/>
        <c:tickMarkSkip val="1"/>
        <c:noMultiLvlLbl val="0"/>
      </c:catAx>
      <c:valAx>
        <c:axId val="12000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09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241,340
238,646
24.73
78,579,466
77,557,515
857,762
44,129,032
66,640,474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個人市民税の担税力が弱いこと、大企業が少ないため法人市民税収入が少ないことなど、税基盤が脆弱であることから、類似団体平均に比べて低くなっている。今後も税源涵養の観点から、まちの魅力や活力の創出に向けた都市基盤の整備に取り組むとともに、滞納債権の整理回収の推進等により、市税徴収率の向上に努め、財政力の向上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65617</xdr:rowOff>
    </xdr:to>
    <xdr:cxnSp macro="">
      <xdr:nvCxnSpPr>
        <xdr:cNvPr id="71" name="直線コネクタ 70"/>
        <xdr:cNvCxnSpPr/>
      </xdr:nvCxnSpPr>
      <xdr:spPr>
        <a:xfrm>
          <a:off x="3225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42</xdr:row>
      <xdr:rowOff>25400</xdr:rowOff>
    </xdr:to>
    <xdr:cxnSp macro="">
      <xdr:nvCxnSpPr>
        <xdr:cNvPr id="74" name="直線コネクタ 73"/>
        <xdr:cNvCxnSpPr/>
      </xdr:nvCxnSpPr>
      <xdr:spPr>
        <a:xfrm>
          <a:off x="2336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2" name="テキスト ボックス 91"/>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ea"/>
              <a:ea typeface="+mn-ea"/>
              <a:cs typeface="+mn-cs"/>
            </a:rPr>
            <a:t>職員数の抑制や国家公務員に準拠した給与削減などにより人件費が減少した</a:t>
          </a:r>
          <a:r>
            <a:rPr lang="ja-JP" altLang="en-US" sz="1400">
              <a:solidFill>
                <a:schemeClr val="dk1"/>
              </a:solidFill>
              <a:effectLst/>
              <a:latin typeface="+mn-ea"/>
              <a:ea typeface="+mn-ea"/>
              <a:cs typeface="+mn-cs"/>
            </a:rPr>
            <a:t>（対前年度比</a:t>
          </a:r>
          <a:r>
            <a:rPr lang="en-US" altLang="ja-JP" sz="1400">
              <a:solidFill>
                <a:schemeClr val="dk1"/>
              </a:solidFill>
              <a:effectLst/>
              <a:latin typeface="+mn-ea"/>
              <a:ea typeface="+mn-ea"/>
              <a:cs typeface="+mn-cs"/>
            </a:rPr>
            <a:t>2.0</a:t>
          </a:r>
          <a:r>
            <a:rPr lang="ja-JP" altLang="en-US" sz="1400">
              <a:solidFill>
                <a:schemeClr val="dk1"/>
              </a:solidFill>
              <a:effectLst/>
              <a:latin typeface="+mn-ea"/>
              <a:ea typeface="+mn-ea"/>
              <a:cs typeface="+mn-cs"/>
            </a:rPr>
            <a:t>ポイント改善）</a:t>
          </a:r>
          <a:r>
            <a:rPr lang="ja-JP" altLang="ja-JP" sz="1400">
              <a:solidFill>
                <a:schemeClr val="dk1"/>
              </a:solidFill>
              <a:effectLst/>
              <a:latin typeface="+mn-ea"/>
              <a:ea typeface="+mn-ea"/>
              <a:cs typeface="+mn-cs"/>
            </a:rPr>
            <a:t>ものの、生活保護費等をはじめとする扶助費等の増加</a:t>
          </a:r>
          <a:r>
            <a:rPr lang="ja-JP" altLang="en-US" sz="1400">
              <a:solidFill>
                <a:schemeClr val="dk1"/>
              </a:solidFill>
              <a:effectLst/>
              <a:latin typeface="+mn-ea"/>
              <a:ea typeface="+mn-ea"/>
              <a:cs typeface="+mn-cs"/>
            </a:rPr>
            <a:t>により比率は</a:t>
          </a:r>
          <a:r>
            <a:rPr lang="en-US" altLang="ja-JP" sz="1400">
              <a:solidFill>
                <a:schemeClr val="dk1"/>
              </a:solidFill>
              <a:effectLst/>
              <a:latin typeface="+mn-ea"/>
              <a:ea typeface="+mn-ea"/>
              <a:cs typeface="+mn-cs"/>
            </a:rPr>
            <a:t>1.8</a:t>
          </a:r>
          <a:r>
            <a:rPr lang="ja-JP" altLang="en-US" sz="1400">
              <a:solidFill>
                <a:schemeClr val="dk1"/>
              </a:solidFill>
              <a:effectLst/>
              <a:latin typeface="+mn-ea"/>
              <a:ea typeface="+mn-ea"/>
              <a:cs typeface="+mn-cs"/>
            </a:rPr>
            <a:t>ポイント悪化しており、依然類似団体平均を上回っている。今後も市税徴収率の向上など、自主財源の確保に努めるとともに、アウトソーシングや定員の適正化などの行財政改革を推進することにより財政構造の改善を図る。</a:t>
          </a:r>
          <a:endParaRPr kumimoji="1" lang="ja-JP" altLang="en-US" sz="16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39370</xdr:rowOff>
    </xdr:to>
    <xdr:cxnSp macro="">
      <xdr:nvCxnSpPr>
        <xdr:cNvPr id="131" name="直線コネクタ 130"/>
        <xdr:cNvCxnSpPr/>
      </xdr:nvCxnSpPr>
      <xdr:spPr>
        <a:xfrm>
          <a:off x="4114800" y="108673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168063</xdr:rowOff>
    </xdr:to>
    <xdr:cxnSp macro="">
      <xdr:nvCxnSpPr>
        <xdr:cNvPr id="134" name="直線コネクタ 133"/>
        <xdr:cNvCxnSpPr/>
      </xdr:nvCxnSpPr>
      <xdr:spPr>
        <a:xfrm flipV="1">
          <a:off x="3225800" y="1086739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127846</xdr:rowOff>
    </xdr:from>
    <xdr:to>
      <xdr:col>4</xdr:col>
      <xdr:colOff>482600</xdr:colOff>
      <xdr:row>64</xdr:row>
      <xdr:rowOff>168063</xdr:rowOff>
    </xdr:to>
    <xdr:cxnSp macro="">
      <xdr:nvCxnSpPr>
        <xdr:cNvPr id="137" name="直線コネクタ 136"/>
        <xdr:cNvCxnSpPr/>
      </xdr:nvCxnSpPr>
      <xdr:spPr>
        <a:xfrm>
          <a:off x="2336800" y="111006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127846</xdr:rowOff>
    </xdr:from>
    <xdr:to>
      <xdr:col>3</xdr:col>
      <xdr:colOff>279400</xdr:colOff>
      <xdr:row>66</xdr:row>
      <xdr:rowOff>58420</xdr:rowOff>
    </xdr:to>
    <xdr:cxnSp macro="">
      <xdr:nvCxnSpPr>
        <xdr:cNvPr id="140" name="直線コネクタ 139"/>
        <xdr:cNvCxnSpPr/>
      </xdr:nvCxnSpPr>
      <xdr:spPr>
        <a:xfrm flipV="1">
          <a:off x="1447800" y="1110064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0" name="円/楕円 149"/>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1"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2" name="円/楕円 151"/>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3" name="テキスト ボックス 152"/>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4" name="円/楕円 153"/>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5" name="テキスト ボックス 154"/>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77046</xdr:rowOff>
    </xdr:from>
    <xdr:to>
      <xdr:col>3</xdr:col>
      <xdr:colOff>330200</xdr:colOff>
      <xdr:row>65</xdr:row>
      <xdr:rowOff>7196</xdr:rowOff>
    </xdr:to>
    <xdr:sp macro="" textlink="">
      <xdr:nvSpPr>
        <xdr:cNvPr id="156" name="円/楕円 155"/>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163423</xdr:rowOff>
    </xdr:from>
    <xdr:ext cx="762000" cy="259045"/>
    <xdr:sp macro="" textlink="">
      <xdr:nvSpPr>
        <xdr:cNvPr id="157" name="テキスト ボックス 156"/>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7620</xdr:rowOff>
    </xdr:from>
    <xdr:to>
      <xdr:col>2</xdr:col>
      <xdr:colOff>127000</xdr:colOff>
      <xdr:row>66</xdr:row>
      <xdr:rowOff>109220</xdr:rowOff>
    </xdr:to>
    <xdr:sp macro="" textlink="">
      <xdr:nvSpPr>
        <xdr:cNvPr id="158" name="円/楕円 157"/>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93997</xdr:rowOff>
    </xdr:from>
    <xdr:ext cx="762000" cy="259045"/>
    <xdr:sp macro="" textlink="">
      <xdr:nvSpPr>
        <xdr:cNvPr id="159" name="テキスト ボックス 158"/>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[70,090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職員数、給与制度の適正化に取り組み、人件費を削減したことにより、類似団体、大阪府平均を大幅に下回っている。今後も、引き続き適正化に努め人件費の抑制を図る。</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29673</xdr:rowOff>
    </xdr:from>
    <xdr:to>
      <xdr:col>7</xdr:col>
      <xdr:colOff>152400</xdr:colOff>
      <xdr:row>81</xdr:row>
      <xdr:rowOff>79156</xdr:rowOff>
    </xdr:to>
    <xdr:cxnSp macro="">
      <xdr:nvCxnSpPr>
        <xdr:cNvPr id="196" name="直線コネクタ 195"/>
        <xdr:cNvCxnSpPr/>
      </xdr:nvCxnSpPr>
      <xdr:spPr>
        <a:xfrm flipV="1">
          <a:off x="4114800" y="13917123"/>
          <a:ext cx="838200" cy="4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79156</xdr:rowOff>
    </xdr:from>
    <xdr:to>
      <xdr:col>6</xdr:col>
      <xdr:colOff>0</xdr:colOff>
      <xdr:row>81</xdr:row>
      <xdr:rowOff>134156</xdr:rowOff>
    </xdr:to>
    <xdr:cxnSp macro="">
      <xdr:nvCxnSpPr>
        <xdr:cNvPr id="199" name="直線コネクタ 198"/>
        <xdr:cNvCxnSpPr/>
      </xdr:nvCxnSpPr>
      <xdr:spPr>
        <a:xfrm flipV="1">
          <a:off x="3225800" y="13966606"/>
          <a:ext cx="889000" cy="5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134156</xdr:rowOff>
    </xdr:from>
    <xdr:to>
      <xdr:col>4</xdr:col>
      <xdr:colOff>482600</xdr:colOff>
      <xdr:row>81</xdr:row>
      <xdr:rowOff>160043</xdr:rowOff>
    </xdr:to>
    <xdr:cxnSp macro="">
      <xdr:nvCxnSpPr>
        <xdr:cNvPr id="202" name="直線コネクタ 201"/>
        <xdr:cNvCxnSpPr/>
      </xdr:nvCxnSpPr>
      <xdr:spPr>
        <a:xfrm flipV="1">
          <a:off x="2336800" y="14021606"/>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160043</xdr:rowOff>
    </xdr:from>
    <xdr:to>
      <xdr:col>3</xdr:col>
      <xdr:colOff>279400</xdr:colOff>
      <xdr:row>82</xdr:row>
      <xdr:rowOff>56020</xdr:rowOff>
    </xdr:to>
    <xdr:cxnSp macro="">
      <xdr:nvCxnSpPr>
        <xdr:cNvPr id="205" name="直線コネクタ 204"/>
        <xdr:cNvCxnSpPr/>
      </xdr:nvCxnSpPr>
      <xdr:spPr>
        <a:xfrm flipV="1">
          <a:off x="1447800" y="14047493"/>
          <a:ext cx="889000" cy="6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150323</xdr:rowOff>
    </xdr:from>
    <xdr:to>
      <xdr:col>7</xdr:col>
      <xdr:colOff>203200</xdr:colOff>
      <xdr:row>81</xdr:row>
      <xdr:rowOff>80473</xdr:rowOff>
    </xdr:to>
    <xdr:sp macro="" textlink="">
      <xdr:nvSpPr>
        <xdr:cNvPr id="215" name="円/楕円 214"/>
        <xdr:cNvSpPr/>
      </xdr:nvSpPr>
      <xdr:spPr>
        <a:xfrm>
          <a:off x="4902200" y="138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71600</xdr:rowOff>
    </xdr:from>
    <xdr:ext cx="762000" cy="259045"/>
    <xdr:sp macro="" textlink="">
      <xdr:nvSpPr>
        <xdr:cNvPr id="216" name="人件費・物件費等の状況該当値テキスト"/>
        <xdr:cNvSpPr txBox="1"/>
      </xdr:nvSpPr>
      <xdr:spPr>
        <a:xfrm>
          <a:off x="5041900" y="1378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28356</xdr:rowOff>
    </xdr:from>
    <xdr:to>
      <xdr:col>6</xdr:col>
      <xdr:colOff>50800</xdr:colOff>
      <xdr:row>81</xdr:row>
      <xdr:rowOff>129956</xdr:rowOff>
    </xdr:to>
    <xdr:sp macro="" textlink="">
      <xdr:nvSpPr>
        <xdr:cNvPr id="217" name="円/楕円 216"/>
        <xdr:cNvSpPr/>
      </xdr:nvSpPr>
      <xdr:spPr>
        <a:xfrm>
          <a:off x="4064000" y="13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140133</xdr:rowOff>
    </xdr:from>
    <xdr:ext cx="736600" cy="259045"/>
    <xdr:sp macro="" textlink="">
      <xdr:nvSpPr>
        <xdr:cNvPr id="218" name="テキスト ボックス 217"/>
        <xdr:cNvSpPr txBox="1"/>
      </xdr:nvSpPr>
      <xdr:spPr>
        <a:xfrm>
          <a:off x="3733800" y="1368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83356</xdr:rowOff>
    </xdr:from>
    <xdr:to>
      <xdr:col>4</xdr:col>
      <xdr:colOff>533400</xdr:colOff>
      <xdr:row>82</xdr:row>
      <xdr:rowOff>13506</xdr:rowOff>
    </xdr:to>
    <xdr:sp macro="" textlink="">
      <xdr:nvSpPr>
        <xdr:cNvPr id="219" name="円/楕円 218"/>
        <xdr:cNvSpPr/>
      </xdr:nvSpPr>
      <xdr:spPr>
        <a:xfrm>
          <a:off x="3175000" y="13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23683</xdr:rowOff>
    </xdr:from>
    <xdr:ext cx="762000" cy="259045"/>
    <xdr:sp macro="" textlink="">
      <xdr:nvSpPr>
        <xdr:cNvPr id="220" name="テキスト ボックス 219"/>
        <xdr:cNvSpPr txBox="1"/>
      </xdr:nvSpPr>
      <xdr:spPr>
        <a:xfrm>
          <a:off x="2844800" y="1373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109243</xdr:rowOff>
    </xdr:from>
    <xdr:to>
      <xdr:col>3</xdr:col>
      <xdr:colOff>330200</xdr:colOff>
      <xdr:row>82</xdr:row>
      <xdr:rowOff>39393</xdr:rowOff>
    </xdr:to>
    <xdr:sp macro="" textlink="">
      <xdr:nvSpPr>
        <xdr:cNvPr id="221" name="円/楕円 220"/>
        <xdr:cNvSpPr/>
      </xdr:nvSpPr>
      <xdr:spPr>
        <a:xfrm>
          <a:off x="2286000" y="1399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49570</xdr:rowOff>
    </xdr:from>
    <xdr:ext cx="762000" cy="259045"/>
    <xdr:sp macro="" textlink="">
      <xdr:nvSpPr>
        <xdr:cNvPr id="222" name="テキスト ボックス 221"/>
        <xdr:cNvSpPr txBox="1"/>
      </xdr:nvSpPr>
      <xdr:spPr>
        <a:xfrm>
          <a:off x="1955800" y="1376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5220</xdr:rowOff>
    </xdr:from>
    <xdr:to>
      <xdr:col>2</xdr:col>
      <xdr:colOff>127000</xdr:colOff>
      <xdr:row>82</xdr:row>
      <xdr:rowOff>106820</xdr:rowOff>
    </xdr:to>
    <xdr:sp macro="" textlink="">
      <xdr:nvSpPr>
        <xdr:cNvPr id="223" name="円/楕円 222"/>
        <xdr:cNvSpPr/>
      </xdr:nvSpPr>
      <xdr:spPr>
        <a:xfrm>
          <a:off x="1397000" y="140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116997</xdr:rowOff>
    </xdr:from>
    <xdr:ext cx="762000" cy="259045"/>
    <xdr:sp macro="" textlink="">
      <xdr:nvSpPr>
        <xdr:cNvPr id="224" name="テキスト ボックス 223"/>
        <xdr:cNvSpPr txBox="1"/>
      </xdr:nvSpPr>
      <xdr:spPr>
        <a:xfrm>
          <a:off x="1066800" y="1383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給与制度の適正化に取り組み、類似団体平均を大きく下回っている。平成</a:t>
          </a:r>
          <a:r>
            <a:rPr kumimoji="1" lang="en-US" altLang="ja-JP" sz="1400">
              <a:solidFill>
                <a:schemeClr val="dk1"/>
              </a:solidFill>
              <a:effectLst/>
              <a:latin typeface="+mn-ea"/>
              <a:ea typeface="+mn-ea"/>
              <a:cs typeface="+mn-cs"/>
            </a:rPr>
            <a:t>24</a:t>
          </a:r>
          <a:r>
            <a:rPr kumimoji="1" lang="ja-JP" altLang="ja-JP" sz="1400">
              <a:solidFill>
                <a:schemeClr val="dk1"/>
              </a:solidFill>
              <a:effectLst/>
              <a:latin typeface="+mn-ea"/>
              <a:ea typeface="+mn-ea"/>
              <a:cs typeface="+mn-cs"/>
            </a:rPr>
            <a:t>年８月より２年間、国に準じた給与の削減を行ったため、削減期間が終了した国との比較において、前年度から大きく減少した。今後も、引き続き水準の適正化に努める。</a:t>
          </a:r>
          <a:endParaRPr lang="ja-JP" altLang="ja-JP" sz="18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84666</xdr:rowOff>
    </xdr:from>
    <xdr:to>
      <xdr:col>24</xdr:col>
      <xdr:colOff>558800</xdr:colOff>
      <xdr:row>83</xdr:row>
      <xdr:rowOff>141393</xdr:rowOff>
    </xdr:to>
    <xdr:cxnSp macro="">
      <xdr:nvCxnSpPr>
        <xdr:cNvPr id="258" name="直線コネクタ 257"/>
        <xdr:cNvCxnSpPr/>
      </xdr:nvCxnSpPr>
      <xdr:spPr>
        <a:xfrm flipV="1">
          <a:off x="16179800" y="13800666"/>
          <a:ext cx="8382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87</xdr:row>
      <xdr:rowOff>115146</xdr:rowOff>
    </xdr:to>
    <xdr:cxnSp macro="">
      <xdr:nvCxnSpPr>
        <xdr:cNvPr id="261" name="直線コネクタ 260"/>
        <xdr:cNvCxnSpPr/>
      </xdr:nvCxnSpPr>
      <xdr:spPr>
        <a:xfrm flipV="1">
          <a:off x="15290800" y="1437174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87</xdr:row>
      <xdr:rowOff>115146</xdr:rowOff>
    </xdr:to>
    <xdr:cxnSp macro="">
      <xdr:nvCxnSpPr>
        <xdr:cNvPr id="264" name="直線コネクタ 263"/>
        <xdr:cNvCxnSpPr/>
      </xdr:nvCxnSpPr>
      <xdr:spPr>
        <a:xfrm>
          <a:off x="14401800" y="1437174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84</xdr:row>
      <xdr:rowOff>42334</xdr:rowOff>
    </xdr:to>
    <xdr:cxnSp macro="">
      <xdr:nvCxnSpPr>
        <xdr:cNvPr id="267" name="直線コネクタ 266"/>
        <xdr:cNvCxnSpPr/>
      </xdr:nvCxnSpPr>
      <xdr:spPr>
        <a:xfrm flipV="1">
          <a:off x="13512800" y="1437174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33866</xdr:rowOff>
    </xdr:from>
    <xdr:to>
      <xdr:col>24</xdr:col>
      <xdr:colOff>609600</xdr:colOff>
      <xdr:row>80</xdr:row>
      <xdr:rowOff>135466</xdr:rowOff>
    </xdr:to>
    <xdr:sp macro="" textlink="">
      <xdr:nvSpPr>
        <xdr:cNvPr id="277" name="円/楕円 276"/>
        <xdr:cNvSpPr/>
      </xdr:nvSpPr>
      <xdr:spPr>
        <a:xfrm>
          <a:off x="169672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126593</xdr:rowOff>
    </xdr:from>
    <xdr:ext cx="762000" cy="259045"/>
    <xdr:sp macro="" textlink="">
      <xdr:nvSpPr>
        <xdr:cNvPr id="278" name="給与水準   （国との比較）該当値テキスト"/>
        <xdr:cNvSpPr txBox="1"/>
      </xdr:nvSpPr>
      <xdr:spPr>
        <a:xfrm>
          <a:off x="17106900" y="136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90593</xdr:rowOff>
    </xdr:from>
    <xdr:to>
      <xdr:col>23</xdr:col>
      <xdr:colOff>457200</xdr:colOff>
      <xdr:row>84</xdr:row>
      <xdr:rowOff>20743</xdr:rowOff>
    </xdr:to>
    <xdr:sp macro="" textlink="">
      <xdr:nvSpPr>
        <xdr:cNvPr id="279" name="円/楕円 278"/>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30920</xdr:rowOff>
    </xdr:from>
    <xdr:ext cx="736600" cy="259045"/>
    <xdr:sp macro="" textlink="">
      <xdr:nvSpPr>
        <xdr:cNvPr id="280" name="テキスト ボックス 279"/>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64346</xdr:rowOff>
    </xdr:from>
    <xdr:to>
      <xdr:col>22</xdr:col>
      <xdr:colOff>254000</xdr:colOff>
      <xdr:row>87</xdr:row>
      <xdr:rowOff>165946</xdr:rowOff>
    </xdr:to>
    <xdr:sp macro="" textlink="">
      <xdr:nvSpPr>
        <xdr:cNvPr id="281" name="円/楕円 280"/>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82" name="テキスト ボックス 281"/>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3" name="円/楕円 282"/>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30920</xdr:rowOff>
    </xdr:from>
    <xdr:ext cx="762000" cy="259045"/>
    <xdr:sp macro="" textlink="">
      <xdr:nvSpPr>
        <xdr:cNvPr id="284" name="テキスト ボックス 283"/>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5" name="円/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6" name="テキスト ボックス 28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行政運営体制の見直しや民間委託等の導入を図り、適正化の取り組みを進めたことにより、類似団体の平均を下回っている。引き続き定員適正化計画に基づき、計画的な職員数の適正化に努める。</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123553</xdr:rowOff>
    </xdr:from>
    <xdr:to>
      <xdr:col>24</xdr:col>
      <xdr:colOff>558800</xdr:colOff>
      <xdr:row>58</xdr:row>
      <xdr:rowOff>154577</xdr:rowOff>
    </xdr:to>
    <xdr:cxnSp macro="">
      <xdr:nvCxnSpPr>
        <xdr:cNvPr id="323" name="直線コネクタ 322"/>
        <xdr:cNvCxnSpPr/>
      </xdr:nvCxnSpPr>
      <xdr:spPr>
        <a:xfrm flipV="1">
          <a:off x="16179800" y="100676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4"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154577</xdr:rowOff>
    </xdr:from>
    <xdr:to>
      <xdr:col>23</xdr:col>
      <xdr:colOff>406400</xdr:colOff>
      <xdr:row>59</xdr:row>
      <xdr:rowOff>72753</xdr:rowOff>
    </xdr:to>
    <xdr:cxnSp macro="">
      <xdr:nvCxnSpPr>
        <xdr:cNvPr id="326" name="直線コネクタ 325"/>
        <xdr:cNvCxnSpPr/>
      </xdr:nvCxnSpPr>
      <xdr:spPr>
        <a:xfrm flipV="1">
          <a:off x="15290800" y="1009867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8" name="テキスト ボックス 32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72753</xdr:rowOff>
    </xdr:from>
    <xdr:to>
      <xdr:col>22</xdr:col>
      <xdr:colOff>203200</xdr:colOff>
      <xdr:row>59</xdr:row>
      <xdr:rowOff>141696</xdr:rowOff>
    </xdr:to>
    <xdr:cxnSp macro="">
      <xdr:nvCxnSpPr>
        <xdr:cNvPr id="329" name="直線コネクタ 328"/>
        <xdr:cNvCxnSpPr/>
      </xdr:nvCxnSpPr>
      <xdr:spPr>
        <a:xfrm flipV="1">
          <a:off x="14401800" y="1018830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31" name="テキスト ボックス 330"/>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141696</xdr:rowOff>
    </xdr:from>
    <xdr:to>
      <xdr:col>21</xdr:col>
      <xdr:colOff>0</xdr:colOff>
      <xdr:row>60</xdr:row>
      <xdr:rowOff>84001</xdr:rowOff>
    </xdr:to>
    <xdr:cxnSp macro="">
      <xdr:nvCxnSpPr>
        <xdr:cNvPr id="332" name="直線コネクタ 331"/>
        <xdr:cNvCxnSpPr/>
      </xdr:nvCxnSpPr>
      <xdr:spPr>
        <a:xfrm flipV="1">
          <a:off x="13512800" y="1025724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72753</xdr:rowOff>
    </xdr:from>
    <xdr:to>
      <xdr:col>24</xdr:col>
      <xdr:colOff>609600</xdr:colOff>
      <xdr:row>59</xdr:row>
      <xdr:rowOff>2903</xdr:rowOff>
    </xdr:to>
    <xdr:sp macro="" textlink="">
      <xdr:nvSpPr>
        <xdr:cNvPr id="342" name="円/楕円 341"/>
        <xdr:cNvSpPr/>
      </xdr:nvSpPr>
      <xdr:spPr>
        <a:xfrm>
          <a:off x="16967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165480</xdr:rowOff>
    </xdr:from>
    <xdr:ext cx="762000" cy="259045"/>
    <xdr:sp macro="" textlink="">
      <xdr:nvSpPr>
        <xdr:cNvPr id="343" name="定員管理の状況該当値テキスト"/>
        <xdr:cNvSpPr txBox="1"/>
      </xdr:nvSpPr>
      <xdr:spPr>
        <a:xfrm>
          <a:off x="17106900" y="993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103777</xdr:rowOff>
    </xdr:from>
    <xdr:to>
      <xdr:col>23</xdr:col>
      <xdr:colOff>457200</xdr:colOff>
      <xdr:row>59</xdr:row>
      <xdr:rowOff>33927</xdr:rowOff>
    </xdr:to>
    <xdr:sp macro="" textlink="">
      <xdr:nvSpPr>
        <xdr:cNvPr id="344" name="円/楕円 343"/>
        <xdr:cNvSpPr/>
      </xdr:nvSpPr>
      <xdr:spPr>
        <a:xfrm>
          <a:off x="16129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44104</xdr:rowOff>
    </xdr:from>
    <xdr:ext cx="736600" cy="259045"/>
    <xdr:sp macro="" textlink="">
      <xdr:nvSpPr>
        <xdr:cNvPr id="345" name="テキスト ボックス 344"/>
        <xdr:cNvSpPr txBox="1"/>
      </xdr:nvSpPr>
      <xdr:spPr>
        <a:xfrm>
          <a:off x="15798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21953</xdr:rowOff>
    </xdr:from>
    <xdr:to>
      <xdr:col>22</xdr:col>
      <xdr:colOff>254000</xdr:colOff>
      <xdr:row>59</xdr:row>
      <xdr:rowOff>123553</xdr:rowOff>
    </xdr:to>
    <xdr:sp macro="" textlink="">
      <xdr:nvSpPr>
        <xdr:cNvPr id="346" name="円/楕円 345"/>
        <xdr:cNvSpPr/>
      </xdr:nvSpPr>
      <xdr:spPr>
        <a:xfrm>
          <a:off x="15240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133730</xdr:rowOff>
    </xdr:from>
    <xdr:ext cx="762000" cy="259045"/>
    <xdr:sp macro="" textlink="">
      <xdr:nvSpPr>
        <xdr:cNvPr id="347" name="テキスト ボックス 346"/>
        <xdr:cNvSpPr txBox="1"/>
      </xdr:nvSpPr>
      <xdr:spPr>
        <a:xfrm>
          <a:off x="14909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90896</xdr:rowOff>
    </xdr:from>
    <xdr:to>
      <xdr:col>21</xdr:col>
      <xdr:colOff>50800</xdr:colOff>
      <xdr:row>60</xdr:row>
      <xdr:rowOff>21046</xdr:rowOff>
    </xdr:to>
    <xdr:sp macro="" textlink="">
      <xdr:nvSpPr>
        <xdr:cNvPr id="348" name="円/楕円 347"/>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31223</xdr:rowOff>
    </xdr:from>
    <xdr:ext cx="762000" cy="259045"/>
    <xdr:sp macro="" textlink="">
      <xdr:nvSpPr>
        <xdr:cNvPr id="349" name="テキスト ボックス 348"/>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33201</xdr:rowOff>
    </xdr:from>
    <xdr:to>
      <xdr:col>19</xdr:col>
      <xdr:colOff>533400</xdr:colOff>
      <xdr:row>60</xdr:row>
      <xdr:rowOff>134801</xdr:rowOff>
    </xdr:to>
    <xdr:sp macro="" textlink="">
      <xdr:nvSpPr>
        <xdr:cNvPr id="350" name="円/楕円 349"/>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144978</xdr:rowOff>
    </xdr:from>
    <xdr:ext cx="762000" cy="259045"/>
    <xdr:sp macro="" textlink="">
      <xdr:nvSpPr>
        <xdr:cNvPr id="351" name="テキスト ボックス 350"/>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普通会計においては、将来の財政負担を考慮し普通建設事業債を抑制するとともに、公営企業や一部事務組合においても、必要最小限の地方債の発行にとどめている。そのため、類似団体平均を下回っており、今後も地方債の必要最小限の発行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29573</xdr:rowOff>
    </xdr:from>
    <xdr:to>
      <xdr:col>24</xdr:col>
      <xdr:colOff>558800</xdr:colOff>
      <xdr:row>39</xdr:row>
      <xdr:rowOff>57150</xdr:rowOff>
    </xdr:to>
    <xdr:cxnSp macro="">
      <xdr:nvCxnSpPr>
        <xdr:cNvPr id="386" name="直線コネクタ 385"/>
        <xdr:cNvCxnSpPr/>
      </xdr:nvCxnSpPr>
      <xdr:spPr>
        <a:xfrm flipV="1">
          <a:off x="16179800" y="671612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7"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77833</xdr:rowOff>
    </xdr:to>
    <xdr:cxnSp macro="">
      <xdr:nvCxnSpPr>
        <xdr:cNvPr id="389" name="直線コネクタ 388"/>
        <xdr:cNvCxnSpPr/>
      </xdr:nvCxnSpPr>
      <xdr:spPr>
        <a:xfrm flipV="1">
          <a:off x="15290800" y="67437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91" name="テキスト ボックス 390"/>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77833</xdr:rowOff>
    </xdr:from>
    <xdr:to>
      <xdr:col>22</xdr:col>
      <xdr:colOff>203200</xdr:colOff>
      <xdr:row>39</xdr:row>
      <xdr:rowOff>98516</xdr:rowOff>
    </xdr:to>
    <xdr:cxnSp macro="">
      <xdr:nvCxnSpPr>
        <xdr:cNvPr id="392" name="直線コネクタ 391"/>
        <xdr:cNvCxnSpPr/>
      </xdr:nvCxnSpPr>
      <xdr:spPr>
        <a:xfrm flipV="1">
          <a:off x="14401800" y="67643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4" name="テキスト ボックス 393"/>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98516</xdr:rowOff>
    </xdr:to>
    <xdr:cxnSp macro="">
      <xdr:nvCxnSpPr>
        <xdr:cNvPr id="395" name="直線コネクタ 394"/>
        <xdr:cNvCxnSpPr/>
      </xdr:nvCxnSpPr>
      <xdr:spPr>
        <a:xfrm>
          <a:off x="13512800" y="67437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7" name="テキスト ボックス 396"/>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9" name="テキスト ボックス 398"/>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150223</xdr:rowOff>
    </xdr:from>
    <xdr:to>
      <xdr:col>24</xdr:col>
      <xdr:colOff>609600</xdr:colOff>
      <xdr:row>39</xdr:row>
      <xdr:rowOff>80373</xdr:rowOff>
    </xdr:to>
    <xdr:sp macro="" textlink="">
      <xdr:nvSpPr>
        <xdr:cNvPr id="405" name="円/楕円 404"/>
        <xdr:cNvSpPr/>
      </xdr:nvSpPr>
      <xdr:spPr>
        <a:xfrm>
          <a:off x="169672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166750</xdr:rowOff>
    </xdr:from>
    <xdr:ext cx="762000" cy="259045"/>
    <xdr:sp macro="" textlink="">
      <xdr:nvSpPr>
        <xdr:cNvPr id="406" name="公債費負担の状況該当値テキスト"/>
        <xdr:cNvSpPr txBox="1"/>
      </xdr:nvSpPr>
      <xdr:spPr>
        <a:xfrm>
          <a:off x="17106900" y="65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7" name="円/楕円 406"/>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8" name="テキスト ボックス 407"/>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27033</xdr:rowOff>
    </xdr:from>
    <xdr:to>
      <xdr:col>22</xdr:col>
      <xdr:colOff>254000</xdr:colOff>
      <xdr:row>39</xdr:row>
      <xdr:rowOff>128633</xdr:rowOff>
    </xdr:to>
    <xdr:sp macro="" textlink="">
      <xdr:nvSpPr>
        <xdr:cNvPr id="409" name="円/楕円 408"/>
        <xdr:cNvSpPr/>
      </xdr:nvSpPr>
      <xdr:spPr>
        <a:xfrm>
          <a:off x="15240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138810</xdr:rowOff>
    </xdr:from>
    <xdr:ext cx="762000" cy="259045"/>
    <xdr:sp macro="" textlink="">
      <xdr:nvSpPr>
        <xdr:cNvPr id="410" name="テキスト ボックス 409"/>
        <xdr:cNvSpPr txBox="1"/>
      </xdr:nvSpPr>
      <xdr:spPr>
        <a:xfrm>
          <a:off x="14909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47716</xdr:rowOff>
    </xdr:from>
    <xdr:to>
      <xdr:col>21</xdr:col>
      <xdr:colOff>50800</xdr:colOff>
      <xdr:row>39</xdr:row>
      <xdr:rowOff>149316</xdr:rowOff>
    </xdr:to>
    <xdr:sp macro="" textlink="">
      <xdr:nvSpPr>
        <xdr:cNvPr id="411" name="円/楕円 410"/>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159493</xdr:rowOff>
    </xdr:from>
    <xdr:ext cx="762000" cy="259045"/>
    <xdr:sp macro="" textlink="">
      <xdr:nvSpPr>
        <xdr:cNvPr id="412" name="テキスト ボックス 411"/>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6350</xdr:rowOff>
    </xdr:from>
    <xdr:to>
      <xdr:col>19</xdr:col>
      <xdr:colOff>533400</xdr:colOff>
      <xdr:row>39</xdr:row>
      <xdr:rowOff>107950</xdr:rowOff>
    </xdr:to>
    <xdr:sp macro="" textlink="">
      <xdr:nvSpPr>
        <xdr:cNvPr id="413" name="円/楕円 412"/>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118127</xdr:rowOff>
    </xdr:from>
    <xdr:ext cx="762000" cy="259045"/>
    <xdr:sp macro="" textlink="">
      <xdr:nvSpPr>
        <xdr:cNvPr id="414" name="テキスト ボックス 413"/>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繰上償還</a:t>
          </a:r>
          <a:r>
            <a:rPr lang="ja-JP" altLang="en-US" sz="1400" b="0" i="0">
              <a:solidFill>
                <a:schemeClr val="dk1"/>
              </a:solidFill>
              <a:effectLst/>
              <a:latin typeface="+mn-lt"/>
              <a:ea typeface="+mn-ea"/>
              <a:cs typeface="+mn-cs"/>
            </a:rPr>
            <a:t>の実施による</a:t>
          </a:r>
          <a:r>
            <a:rPr lang="ja-JP" altLang="ja-JP" sz="1400" b="0" i="0">
              <a:solidFill>
                <a:schemeClr val="dk1"/>
              </a:solidFill>
              <a:effectLst/>
              <a:latin typeface="+mn-lt"/>
              <a:ea typeface="+mn-ea"/>
              <a:cs typeface="+mn-cs"/>
            </a:rPr>
            <a:t>地方債現在高</a:t>
          </a:r>
          <a:r>
            <a:rPr lang="ja-JP" altLang="en-US" sz="1400" b="0" i="0">
              <a:solidFill>
                <a:schemeClr val="dk1"/>
              </a:solidFill>
              <a:effectLst/>
              <a:latin typeface="+mn-lt"/>
              <a:ea typeface="+mn-ea"/>
              <a:cs typeface="+mn-cs"/>
            </a:rPr>
            <a:t>の減少及び</a:t>
          </a:r>
          <a:r>
            <a:rPr lang="ja-JP" altLang="ja-JP" sz="1400" b="0" i="0">
              <a:solidFill>
                <a:schemeClr val="dk1"/>
              </a:solidFill>
              <a:effectLst/>
              <a:latin typeface="+mn-lt"/>
              <a:ea typeface="+mn-ea"/>
              <a:cs typeface="+mn-cs"/>
            </a:rPr>
            <a:t>充当可能基金や基準財政需要額算入見込額の増加により、比率は０％を下回り（</a:t>
          </a:r>
          <a:r>
            <a:rPr lang="ja-JP" altLang="ja-JP" sz="1400" b="0" i="0">
              <a:solidFill>
                <a:schemeClr val="dk1"/>
              </a:solidFill>
              <a:effectLst/>
              <a:latin typeface="+mn-ea"/>
              <a:ea typeface="+mn-ea"/>
              <a:cs typeface="+mn-cs"/>
            </a:rPr>
            <a:t>－</a:t>
          </a:r>
          <a:r>
            <a:rPr lang="en-US" altLang="ja-JP" sz="1400" b="0" i="0">
              <a:solidFill>
                <a:schemeClr val="dk1"/>
              </a:solidFill>
              <a:effectLst/>
              <a:latin typeface="+mn-ea"/>
              <a:ea typeface="+mn-ea"/>
              <a:cs typeface="+mn-cs"/>
            </a:rPr>
            <a:t>16.5</a:t>
          </a:r>
          <a:r>
            <a:rPr lang="ja-JP" altLang="ja-JP" sz="1400" b="0" i="0">
              <a:solidFill>
                <a:schemeClr val="dk1"/>
              </a:solidFill>
              <a:effectLst/>
              <a:latin typeface="+mn-ea"/>
              <a:ea typeface="+mn-ea"/>
              <a:cs typeface="+mn-cs"/>
            </a:rPr>
            <a:t>％</a:t>
          </a:r>
          <a:r>
            <a:rPr lang="ja-JP" altLang="ja-JP" sz="1400" b="0" i="0">
              <a:solidFill>
                <a:schemeClr val="dk1"/>
              </a:solidFill>
              <a:effectLst/>
              <a:latin typeface="+mn-lt"/>
              <a:ea typeface="+mn-ea"/>
              <a:cs typeface="+mn-cs"/>
            </a:rPr>
            <a:t>）、類似団体平均を下回る水準を維持している。今後も、地方債の発行抑制や定員の適正化に努めることなどにより、後年度の負担軽減を図る。</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5" name="直線コネクタ 444"/>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6"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7" name="直線コネクタ 446"/>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8"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9" name="直線コネクタ 448"/>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169394</xdr:rowOff>
    </xdr:from>
    <xdr:to>
      <xdr:col>22</xdr:col>
      <xdr:colOff>203200</xdr:colOff>
      <xdr:row>15</xdr:row>
      <xdr:rowOff>81582</xdr:rowOff>
    </xdr:to>
    <xdr:cxnSp macro="">
      <xdr:nvCxnSpPr>
        <xdr:cNvPr id="450" name="直線コネクタ 449"/>
        <xdr:cNvCxnSpPr/>
      </xdr:nvCxnSpPr>
      <xdr:spPr>
        <a:xfrm flipV="1">
          <a:off x="14401800" y="2398244"/>
          <a:ext cx="8890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451"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52" name="フローチャート : 判断 451"/>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81582</xdr:rowOff>
    </xdr:from>
    <xdr:to>
      <xdr:col>21</xdr:col>
      <xdr:colOff>0</xdr:colOff>
      <xdr:row>15</xdr:row>
      <xdr:rowOff>93073</xdr:rowOff>
    </xdr:to>
    <xdr:cxnSp macro="">
      <xdr:nvCxnSpPr>
        <xdr:cNvPr id="453" name="直線コネクタ 452"/>
        <xdr:cNvCxnSpPr/>
      </xdr:nvCxnSpPr>
      <xdr:spPr>
        <a:xfrm flipV="1">
          <a:off x="13512800" y="265333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4" name="フローチャート : 判断 453"/>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5" name="テキスト ボックス 454"/>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65919</xdr:rowOff>
    </xdr:from>
    <xdr:to>
      <xdr:col>22</xdr:col>
      <xdr:colOff>254000</xdr:colOff>
      <xdr:row>17</xdr:row>
      <xdr:rowOff>167519</xdr:rowOff>
    </xdr:to>
    <xdr:sp macro="" textlink="">
      <xdr:nvSpPr>
        <xdr:cNvPr id="456" name="フローチャート : 判断 455"/>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7" name="テキスト ボックス 456"/>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58" name="フローチャート : 判断 457"/>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59" name="テキスト ボックス 458"/>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60" name="フローチャート : 判断 459"/>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61" name="テキスト ボックス 460"/>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118594</xdr:rowOff>
    </xdr:from>
    <xdr:to>
      <xdr:col>22</xdr:col>
      <xdr:colOff>254000</xdr:colOff>
      <xdr:row>14</xdr:row>
      <xdr:rowOff>48744</xdr:rowOff>
    </xdr:to>
    <xdr:sp macro="" textlink="">
      <xdr:nvSpPr>
        <xdr:cNvPr id="467" name="円/楕円 466"/>
        <xdr:cNvSpPr/>
      </xdr:nvSpPr>
      <xdr:spPr>
        <a:xfrm>
          <a:off x="15240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58921</xdr:rowOff>
    </xdr:from>
    <xdr:ext cx="762000" cy="259045"/>
    <xdr:sp macro="" textlink="">
      <xdr:nvSpPr>
        <xdr:cNvPr id="468" name="テキスト ボックス 467"/>
        <xdr:cNvSpPr txBox="1"/>
      </xdr:nvSpPr>
      <xdr:spPr>
        <a:xfrm>
          <a:off x="14909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30782</xdr:rowOff>
    </xdr:from>
    <xdr:to>
      <xdr:col>21</xdr:col>
      <xdr:colOff>50800</xdr:colOff>
      <xdr:row>15</xdr:row>
      <xdr:rowOff>132382</xdr:rowOff>
    </xdr:to>
    <xdr:sp macro="" textlink="">
      <xdr:nvSpPr>
        <xdr:cNvPr id="469" name="円/楕円 468"/>
        <xdr:cNvSpPr/>
      </xdr:nvSpPr>
      <xdr:spPr>
        <a:xfrm>
          <a:off x="14351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142559</xdr:rowOff>
    </xdr:from>
    <xdr:ext cx="762000" cy="259045"/>
    <xdr:sp macro="" textlink="">
      <xdr:nvSpPr>
        <xdr:cNvPr id="470" name="テキスト ボックス 469"/>
        <xdr:cNvSpPr txBox="1"/>
      </xdr:nvSpPr>
      <xdr:spPr>
        <a:xfrm>
          <a:off x="14020800" y="23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42273</xdr:rowOff>
    </xdr:from>
    <xdr:to>
      <xdr:col>19</xdr:col>
      <xdr:colOff>533400</xdr:colOff>
      <xdr:row>15</xdr:row>
      <xdr:rowOff>143873</xdr:rowOff>
    </xdr:to>
    <xdr:sp macro="" textlink="">
      <xdr:nvSpPr>
        <xdr:cNvPr id="471" name="円/楕円 470"/>
        <xdr:cNvSpPr/>
      </xdr:nvSpPr>
      <xdr:spPr>
        <a:xfrm>
          <a:off x="13462000" y="2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154050</xdr:rowOff>
    </xdr:from>
    <xdr:ext cx="762000" cy="259045"/>
    <xdr:sp macro="" textlink="">
      <xdr:nvSpPr>
        <xdr:cNvPr id="472" name="テキスト ボックス 471"/>
        <xdr:cNvSpPr txBox="1"/>
      </xdr:nvSpPr>
      <xdr:spPr>
        <a:xfrm>
          <a:off x="13131800" y="238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大阪府寝屋川市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241,340
238,646
24.73
78,579,466
77,557,515
857,762
44,129,032
66,640,474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第５期定員適正化計画に基づく職員数の抑制や給与制度の適正化等により、前年度より</a:t>
          </a:r>
          <a:r>
            <a:rPr kumimoji="1" lang="en-US" altLang="ja-JP" sz="1400">
              <a:solidFill>
                <a:schemeClr val="dk1"/>
              </a:solidFill>
              <a:effectLst/>
              <a:latin typeface="+mn-ea"/>
              <a:ea typeface="+mn-ea"/>
              <a:cs typeface="+mn-cs"/>
            </a:rPr>
            <a:t>2.0</a:t>
          </a:r>
          <a:r>
            <a:rPr kumimoji="1" lang="ja-JP" altLang="en-US" sz="1400">
              <a:solidFill>
                <a:schemeClr val="dk1"/>
              </a:solidFill>
              <a:effectLst/>
              <a:latin typeface="+mn-ea"/>
              <a:ea typeface="+mn-ea"/>
              <a:cs typeface="+mn-cs"/>
            </a:rPr>
            <a:t>ポイント改善</a:t>
          </a:r>
          <a:r>
            <a:rPr kumimoji="1" lang="ja-JP" altLang="ja-JP" sz="1400">
              <a:solidFill>
                <a:schemeClr val="dk1"/>
              </a:solidFill>
              <a:effectLst/>
              <a:latin typeface="+mn-ea"/>
              <a:ea typeface="+mn-ea"/>
              <a:cs typeface="+mn-cs"/>
            </a:rPr>
            <a:t>し全国団体平均を下回ることができた</a:t>
          </a:r>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引き続き、計画的な職員数の抑制及び給与制度の適正化に取り組んでいく。</a:t>
          </a:r>
          <a:endParaRPr lang="ja-JP" altLang="ja-JP" sz="18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41275</xdr:rowOff>
    </xdr:from>
    <xdr:to>
      <xdr:col>7</xdr:col>
      <xdr:colOff>15875</xdr:colOff>
      <xdr:row>36</xdr:row>
      <xdr:rowOff>60325</xdr:rowOff>
    </xdr:to>
    <xdr:cxnSp macro="">
      <xdr:nvCxnSpPr>
        <xdr:cNvPr id="69" name="直線コネクタ 68"/>
        <xdr:cNvCxnSpPr/>
      </xdr:nvCxnSpPr>
      <xdr:spPr>
        <a:xfrm flipV="1">
          <a:off x="3987800" y="604202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60325</xdr:rowOff>
    </xdr:from>
    <xdr:to>
      <xdr:col>5</xdr:col>
      <xdr:colOff>549275</xdr:colOff>
      <xdr:row>38</xdr:row>
      <xdr:rowOff>50800</xdr:rowOff>
    </xdr:to>
    <xdr:cxnSp macro="">
      <xdr:nvCxnSpPr>
        <xdr:cNvPr id="72" name="直線コネクタ 71"/>
        <xdr:cNvCxnSpPr/>
      </xdr:nvCxnSpPr>
      <xdr:spPr>
        <a:xfrm flipV="1">
          <a:off x="3098800" y="623252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136525</xdr:rowOff>
    </xdr:to>
    <xdr:cxnSp macro="">
      <xdr:nvCxnSpPr>
        <xdr:cNvPr id="75" name="直線コネクタ 74"/>
        <xdr:cNvCxnSpPr/>
      </xdr:nvCxnSpPr>
      <xdr:spPr>
        <a:xfrm flipV="1">
          <a:off x="2209800" y="6565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136525</xdr:rowOff>
    </xdr:from>
    <xdr:to>
      <xdr:col>3</xdr:col>
      <xdr:colOff>142875</xdr:colOff>
      <xdr:row>40</xdr:row>
      <xdr:rowOff>22225</xdr:rowOff>
    </xdr:to>
    <xdr:cxnSp macro="">
      <xdr:nvCxnSpPr>
        <xdr:cNvPr id="78" name="直線コネクタ 77"/>
        <xdr:cNvCxnSpPr/>
      </xdr:nvCxnSpPr>
      <xdr:spPr>
        <a:xfrm flipV="1">
          <a:off x="1320800" y="66516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161925</xdr:rowOff>
    </xdr:from>
    <xdr:to>
      <xdr:col>7</xdr:col>
      <xdr:colOff>66675</xdr:colOff>
      <xdr:row>35</xdr:row>
      <xdr:rowOff>92075</xdr:rowOff>
    </xdr:to>
    <xdr:sp macro="" textlink="">
      <xdr:nvSpPr>
        <xdr:cNvPr id="88" name="円/楕円 87"/>
        <xdr:cNvSpPr/>
      </xdr:nvSpPr>
      <xdr:spPr>
        <a:xfrm>
          <a:off x="47752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7002</xdr:rowOff>
    </xdr:from>
    <xdr:ext cx="762000" cy="259045"/>
    <xdr:sp macro="" textlink="">
      <xdr:nvSpPr>
        <xdr:cNvPr id="89" name="人件費該当値テキスト"/>
        <xdr:cNvSpPr txBox="1"/>
      </xdr:nvSpPr>
      <xdr:spPr>
        <a:xfrm>
          <a:off x="491490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9525</xdr:rowOff>
    </xdr:from>
    <xdr:to>
      <xdr:col>5</xdr:col>
      <xdr:colOff>600075</xdr:colOff>
      <xdr:row>36</xdr:row>
      <xdr:rowOff>111125</xdr:rowOff>
    </xdr:to>
    <xdr:sp macro="" textlink="">
      <xdr:nvSpPr>
        <xdr:cNvPr id="90" name="円/楕円 89"/>
        <xdr:cNvSpPr/>
      </xdr:nvSpPr>
      <xdr:spPr>
        <a:xfrm>
          <a:off x="3937000" y="61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121302</xdr:rowOff>
    </xdr:from>
    <xdr:ext cx="736600" cy="259045"/>
    <xdr:sp macro="" textlink="">
      <xdr:nvSpPr>
        <xdr:cNvPr id="91" name="テキスト ボックス 90"/>
        <xdr:cNvSpPr txBox="1"/>
      </xdr:nvSpPr>
      <xdr:spPr>
        <a:xfrm>
          <a:off x="3606800" y="59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2" name="円/楕円 91"/>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93" name="テキスト ボックス 92"/>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85725</xdr:rowOff>
    </xdr:from>
    <xdr:to>
      <xdr:col>3</xdr:col>
      <xdr:colOff>193675</xdr:colOff>
      <xdr:row>39</xdr:row>
      <xdr:rowOff>15875</xdr:rowOff>
    </xdr:to>
    <xdr:sp macro="" textlink="">
      <xdr:nvSpPr>
        <xdr:cNvPr id="94" name="円/楕円 93"/>
        <xdr:cNvSpPr/>
      </xdr:nvSpPr>
      <xdr:spPr>
        <a:xfrm>
          <a:off x="2159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26052</xdr:rowOff>
    </xdr:from>
    <xdr:ext cx="762000" cy="259045"/>
    <xdr:sp macro="" textlink="">
      <xdr:nvSpPr>
        <xdr:cNvPr id="95" name="テキスト ボックス 94"/>
        <xdr:cNvSpPr txBox="1"/>
      </xdr:nvSpPr>
      <xdr:spPr>
        <a:xfrm>
          <a:off x="1828800" y="636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142875</xdr:rowOff>
    </xdr:from>
    <xdr:to>
      <xdr:col>1</xdr:col>
      <xdr:colOff>676275</xdr:colOff>
      <xdr:row>40</xdr:row>
      <xdr:rowOff>73025</xdr:rowOff>
    </xdr:to>
    <xdr:sp macro="" textlink="">
      <xdr:nvSpPr>
        <xdr:cNvPr id="96" name="円/楕円 95"/>
        <xdr:cNvSpPr/>
      </xdr:nvSpPr>
      <xdr:spPr>
        <a:xfrm>
          <a:off x="1270000" y="6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57802</xdr:rowOff>
    </xdr:from>
    <xdr:ext cx="762000" cy="259045"/>
    <xdr:sp macro="" textlink="">
      <xdr:nvSpPr>
        <xdr:cNvPr id="97" name="テキスト ボックス 96"/>
        <xdr:cNvSpPr txBox="1"/>
      </xdr:nvSpPr>
      <xdr:spPr>
        <a:xfrm>
          <a:off x="939800" y="69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中学校給食調理業務委託等により、前年度より</a:t>
          </a:r>
          <a:r>
            <a:rPr kumimoji="1" lang="en-US" altLang="ja-JP" sz="1400">
              <a:latin typeface="ＭＳ Ｐゴシック"/>
            </a:rPr>
            <a:t>0.7</a:t>
          </a:r>
          <a:r>
            <a:rPr kumimoji="1" lang="ja-JP" altLang="en-US" sz="1400">
              <a:latin typeface="ＭＳ Ｐゴシック"/>
            </a:rPr>
            <a:t>ポイント悪化しているが、類似団体を下回る水準となっている。今後も、事務処理の改善や工夫により、抑制に努めていく。</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114300</xdr:rowOff>
    </xdr:from>
    <xdr:to>
      <xdr:col>24</xdr:col>
      <xdr:colOff>31750</xdr:colOff>
      <xdr:row>15</xdr:row>
      <xdr:rowOff>31750</xdr:rowOff>
    </xdr:to>
    <xdr:cxnSp macro="">
      <xdr:nvCxnSpPr>
        <xdr:cNvPr id="130" name="直線コネクタ 129"/>
        <xdr:cNvCxnSpPr/>
      </xdr:nvCxnSpPr>
      <xdr:spPr>
        <a:xfrm>
          <a:off x="15671800" y="2514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14</xdr:row>
      <xdr:rowOff>114300</xdr:rowOff>
    </xdr:to>
    <xdr:cxnSp macro="">
      <xdr:nvCxnSpPr>
        <xdr:cNvPr id="133" name="直線コネクタ 132"/>
        <xdr:cNvCxnSpPr/>
      </xdr:nvCxnSpPr>
      <xdr:spPr>
        <a:xfrm>
          <a:off x="14782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14</xdr:row>
      <xdr:rowOff>114300</xdr:rowOff>
    </xdr:to>
    <xdr:cxnSp macro="">
      <xdr:nvCxnSpPr>
        <xdr:cNvPr id="136" name="直線コネクタ 135"/>
        <xdr:cNvCxnSpPr/>
      </xdr:nvCxnSpPr>
      <xdr:spPr>
        <a:xfrm>
          <a:off x="13893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15</xdr:row>
      <xdr:rowOff>19050</xdr:rowOff>
    </xdr:to>
    <xdr:cxnSp macro="">
      <xdr:nvCxnSpPr>
        <xdr:cNvPr id="139" name="直線コネクタ 138"/>
        <xdr:cNvCxnSpPr/>
      </xdr:nvCxnSpPr>
      <xdr:spPr>
        <a:xfrm flipV="1">
          <a:off x="13004800" y="251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9" name="円/楕円 148"/>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50"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63500</xdr:rowOff>
    </xdr:from>
    <xdr:to>
      <xdr:col>22</xdr:col>
      <xdr:colOff>615950</xdr:colOff>
      <xdr:row>14</xdr:row>
      <xdr:rowOff>165100</xdr:rowOff>
    </xdr:to>
    <xdr:sp macro="" textlink="">
      <xdr:nvSpPr>
        <xdr:cNvPr id="151" name="円/楕円 150"/>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3827</xdr:rowOff>
    </xdr:from>
    <xdr:ext cx="736600" cy="259045"/>
    <xdr:sp macro="" textlink="">
      <xdr:nvSpPr>
        <xdr:cNvPr id="152" name="テキスト ボックス 151"/>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3" name="円/楕円 152"/>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4" name="テキスト ボックス 153"/>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5" name="円/楕円 154"/>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6" name="テキスト ボックス 155"/>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7" name="円/楕円 156"/>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58" name="テキスト ボックス 157"/>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b="0" i="0">
              <a:solidFill>
                <a:schemeClr val="dk1"/>
              </a:solidFill>
              <a:effectLst/>
              <a:latin typeface="+mn-lt"/>
              <a:ea typeface="+mn-ea"/>
              <a:cs typeface="+mn-cs"/>
            </a:rPr>
            <a:t>　生活保護費等の増加により、</a:t>
          </a:r>
          <a:r>
            <a:rPr lang="ja-JP" altLang="ja-JP" sz="1400" b="0" i="0">
              <a:solidFill>
                <a:schemeClr val="dk1"/>
              </a:solidFill>
              <a:effectLst/>
              <a:latin typeface="+mn-lt"/>
              <a:ea typeface="+mn-ea"/>
              <a:cs typeface="+mn-cs"/>
            </a:rPr>
            <a:t>扶助費全体では前年度</a:t>
          </a:r>
          <a:r>
            <a:rPr lang="ja-JP" altLang="en-US" sz="1400" b="0" i="0">
              <a:solidFill>
                <a:schemeClr val="dk1"/>
              </a:solidFill>
              <a:effectLst/>
              <a:latin typeface="+mn-lt"/>
              <a:ea typeface="+mn-ea"/>
              <a:cs typeface="+mn-cs"/>
            </a:rPr>
            <a:t>と比べ</a:t>
          </a:r>
          <a:r>
            <a:rPr lang="en-US" altLang="ja-JP" sz="1400" b="0" i="0">
              <a:solidFill>
                <a:schemeClr val="dk1"/>
              </a:solidFill>
              <a:effectLst/>
              <a:latin typeface="+mn-ea"/>
              <a:ea typeface="+mn-ea"/>
              <a:cs typeface="+mn-cs"/>
            </a:rPr>
            <a:t>1.7</a:t>
          </a:r>
          <a:r>
            <a:rPr lang="ja-JP" altLang="en-US" sz="1400" b="0" i="0">
              <a:solidFill>
                <a:schemeClr val="dk1"/>
              </a:solidFill>
              <a:effectLst/>
              <a:latin typeface="+mn-lt"/>
              <a:ea typeface="+mn-ea"/>
              <a:cs typeface="+mn-cs"/>
            </a:rPr>
            <a:t>ポイント悪化しており、</a:t>
          </a:r>
          <a:r>
            <a:rPr lang="ja-JP" altLang="ja-JP" sz="1400" b="0" i="0">
              <a:solidFill>
                <a:schemeClr val="dk1"/>
              </a:solidFill>
              <a:effectLst/>
              <a:latin typeface="+mn-lt"/>
              <a:ea typeface="+mn-ea"/>
              <a:cs typeface="+mn-cs"/>
            </a:rPr>
            <a:t>依然類似団体平均を上回っている。今後も、生活保護受給者自立支援事業の推進等により、抑制に努める。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63500</xdr:rowOff>
    </xdr:from>
    <xdr:to>
      <xdr:col>7</xdr:col>
      <xdr:colOff>15875</xdr:colOff>
      <xdr:row>61</xdr:row>
      <xdr:rowOff>107950</xdr:rowOff>
    </xdr:to>
    <xdr:cxnSp macro="">
      <xdr:nvCxnSpPr>
        <xdr:cNvPr id="191" name="直線コネクタ 190"/>
        <xdr:cNvCxnSpPr/>
      </xdr:nvCxnSpPr>
      <xdr:spPr>
        <a:xfrm>
          <a:off x="3987800" y="10350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63500</xdr:rowOff>
    </xdr:from>
    <xdr:to>
      <xdr:col>5</xdr:col>
      <xdr:colOff>549275</xdr:colOff>
      <xdr:row>60</xdr:row>
      <xdr:rowOff>63500</xdr:rowOff>
    </xdr:to>
    <xdr:cxnSp macro="">
      <xdr:nvCxnSpPr>
        <xdr:cNvPr id="194" name="直線コネクタ 193"/>
        <xdr:cNvCxnSpPr/>
      </xdr:nvCxnSpPr>
      <xdr:spPr>
        <a:xfrm>
          <a:off x="30988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146050</xdr:rowOff>
    </xdr:from>
    <xdr:to>
      <xdr:col>4</xdr:col>
      <xdr:colOff>346075</xdr:colOff>
      <xdr:row>60</xdr:row>
      <xdr:rowOff>63500</xdr:rowOff>
    </xdr:to>
    <xdr:cxnSp macro="">
      <xdr:nvCxnSpPr>
        <xdr:cNvPr id="197" name="直線コネクタ 196"/>
        <xdr:cNvCxnSpPr/>
      </xdr:nvCxnSpPr>
      <xdr:spPr>
        <a:xfrm>
          <a:off x="2209800" y="10261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146050</xdr:rowOff>
    </xdr:to>
    <xdr:cxnSp macro="">
      <xdr:nvCxnSpPr>
        <xdr:cNvPr id="200" name="直線コネクタ 199"/>
        <xdr:cNvCxnSpPr/>
      </xdr:nvCxnSpPr>
      <xdr:spPr>
        <a:xfrm>
          <a:off x="1320800" y="1010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57150</xdr:rowOff>
    </xdr:from>
    <xdr:to>
      <xdr:col>7</xdr:col>
      <xdr:colOff>66675</xdr:colOff>
      <xdr:row>61</xdr:row>
      <xdr:rowOff>158750</xdr:rowOff>
    </xdr:to>
    <xdr:sp macro="" textlink="">
      <xdr:nvSpPr>
        <xdr:cNvPr id="210" name="円/楕円 209"/>
        <xdr:cNvSpPr/>
      </xdr:nvSpPr>
      <xdr:spPr>
        <a:xfrm>
          <a:off x="4775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137177</xdr:rowOff>
    </xdr:from>
    <xdr:ext cx="762000" cy="259045"/>
    <xdr:sp macro="" textlink="">
      <xdr:nvSpPr>
        <xdr:cNvPr id="211" name="扶助費該当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12700</xdr:rowOff>
    </xdr:from>
    <xdr:to>
      <xdr:col>5</xdr:col>
      <xdr:colOff>600075</xdr:colOff>
      <xdr:row>60</xdr:row>
      <xdr:rowOff>114300</xdr:rowOff>
    </xdr:to>
    <xdr:sp macro="" textlink="">
      <xdr:nvSpPr>
        <xdr:cNvPr id="212" name="円/楕円 211"/>
        <xdr:cNvSpPr/>
      </xdr:nvSpPr>
      <xdr:spPr>
        <a:xfrm>
          <a:off x="3937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99077</xdr:rowOff>
    </xdr:from>
    <xdr:ext cx="736600" cy="259045"/>
    <xdr:sp macro="" textlink="">
      <xdr:nvSpPr>
        <xdr:cNvPr id="213" name="テキスト ボックス 212"/>
        <xdr:cNvSpPr txBox="1"/>
      </xdr:nvSpPr>
      <xdr:spPr>
        <a:xfrm>
          <a:off x="3606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12700</xdr:rowOff>
    </xdr:from>
    <xdr:to>
      <xdr:col>4</xdr:col>
      <xdr:colOff>396875</xdr:colOff>
      <xdr:row>60</xdr:row>
      <xdr:rowOff>114300</xdr:rowOff>
    </xdr:to>
    <xdr:sp macro="" textlink="">
      <xdr:nvSpPr>
        <xdr:cNvPr id="214" name="円/楕円 213"/>
        <xdr:cNvSpPr/>
      </xdr:nvSpPr>
      <xdr:spPr>
        <a:xfrm>
          <a:off x="3048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99077</xdr:rowOff>
    </xdr:from>
    <xdr:ext cx="762000" cy="259045"/>
    <xdr:sp macro="" textlink="">
      <xdr:nvSpPr>
        <xdr:cNvPr id="215" name="テキスト ボックス 214"/>
        <xdr:cNvSpPr txBox="1"/>
      </xdr:nvSpPr>
      <xdr:spPr>
        <a:xfrm>
          <a:off x="2717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95250</xdr:rowOff>
    </xdr:from>
    <xdr:to>
      <xdr:col>3</xdr:col>
      <xdr:colOff>193675</xdr:colOff>
      <xdr:row>60</xdr:row>
      <xdr:rowOff>25400</xdr:rowOff>
    </xdr:to>
    <xdr:sp macro="" textlink="">
      <xdr:nvSpPr>
        <xdr:cNvPr id="216" name="円/楕円 215"/>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10177</xdr:rowOff>
    </xdr:from>
    <xdr:ext cx="762000" cy="259045"/>
    <xdr:sp macro="" textlink="">
      <xdr:nvSpPr>
        <xdr:cNvPr id="217" name="テキスト ボックス 216"/>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8" name="円/楕円 217"/>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9" name="テキスト ボックス 218"/>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mn-ea"/>
              <a:ea typeface="+mn-ea"/>
            </a:rPr>
            <a:t>　介護保険特別会計への繰出金や後期高齢者医療広域連合負担金が増加しているが、平成</a:t>
          </a:r>
          <a:r>
            <a:rPr lang="en-US" altLang="ja-JP" sz="1400">
              <a:effectLst/>
              <a:latin typeface="+mn-ea"/>
              <a:ea typeface="+mn-ea"/>
            </a:rPr>
            <a:t>25</a:t>
          </a:r>
          <a:r>
            <a:rPr lang="ja-JP" altLang="en-US" sz="1400">
              <a:effectLst/>
              <a:latin typeface="+mn-ea"/>
              <a:ea typeface="+mn-ea"/>
            </a:rPr>
            <a:t>年度より下水道事業会計が企業会計化したことにより、</a:t>
          </a:r>
          <a:r>
            <a:rPr lang="en-US" altLang="ja-JP" sz="1400">
              <a:effectLst/>
              <a:latin typeface="+mn-ea"/>
              <a:ea typeface="+mn-ea"/>
            </a:rPr>
            <a:t>2.3</a:t>
          </a:r>
          <a:r>
            <a:rPr lang="ja-JP" altLang="en-US" sz="1400">
              <a:effectLst/>
              <a:latin typeface="+mn-ea"/>
              <a:ea typeface="+mn-ea"/>
            </a:rPr>
            <a:t>ポイント改善している。今後も、より一層の経費の削減と事務の効率化を図ることにより。抑制に努めていく。</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57</xdr:row>
      <xdr:rowOff>133350</xdr:rowOff>
    </xdr:to>
    <xdr:cxnSp macro="">
      <xdr:nvCxnSpPr>
        <xdr:cNvPr id="252" name="直線コネクタ 251"/>
        <xdr:cNvCxnSpPr/>
      </xdr:nvCxnSpPr>
      <xdr:spPr>
        <a:xfrm flipV="1">
          <a:off x="15671800" y="96139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82550</xdr:rowOff>
    </xdr:from>
    <xdr:to>
      <xdr:col>22</xdr:col>
      <xdr:colOff>565150</xdr:colOff>
      <xdr:row>57</xdr:row>
      <xdr:rowOff>133350</xdr:rowOff>
    </xdr:to>
    <xdr:cxnSp macro="">
      <xdr:nvCxnSpPr>
        <xdr:cNvPr id="255" name="直線コネクタ 254"/>
        <xdr:cNvCxnSpPr/>
      </xdr:nvCxnSpPr>
      <xdr:spPr>
        <a:xfrm>
          <a:off x="14782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19050</xdr:rowOff>
    </xdr:from>
    <xdr:to>
      <xdr:col>21</xdr:col>
      <xdr:colOff>361950</xdr:colOff>
      <xdr:row>57</xdr:row>
      <xdr:rowOff>82550</xdr:rowOff>
    </xdr:to>
    <xdr:cxnSp macro="">
      <xdr:nvCxnSpPr>
        <xdr:cNvPr id="258" name="直線コネクタ 257"/>
        <xdr:cNvCxnSpPr/>
      </xdr:nvCxnSpPr>
      <xdr:spPr>
        <a:xfrm>
          <a:off x="13893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19050</xdr:rowOff>
    </xdr:from>
    <xdr:to>
      <xdr:col>20</xdr:col>
      <xdr:colOff>158750</xdr:colOff>
      <xdr:row>57</xdr:row>
      <xdr:rowOff>82550</xdr:rowOff>
    </xdr:to>
    <xdr:cxnSp macro="">
      <xdr:nvCxnSpPr>
        <xdr:cNvPr id="261" name="直線コネクタ 260"/>
        <xdr:cNvCxnSpPr/>
      </xdr:nvCxnSpPr>
      <xdr:spPr>
        <a:xfrm flipV="1">
          <a:off x="13004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1" name="円/楕円 27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82550</xdr:rowOff>
    </xdr:from>
    <xdr:to>
      <xdr:col>22</xdr:col>
      <xdr:colOff>615950</xdr:colOff>
      <xdr:row>58</xdr:row>
      <xdr:rowOff>12700</xdr:rowOff>
    </xdr:to>
    <xdr:sp macro="" textlink="">
      <xdr:nvSpPr>
        <xdr:cNvPr id="273" name="円/楕円 272"/>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74" name="テキスト ボックス 273"/>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31750</xdr:rowOff>
    </xdr:from>
    <xdr:to>
      <xdr:col>21</xdr:col>
      <xdr:colOff>412750</xdr:colOff>
      <xdr:row>57</xdr:row>
      <xdr:rowOff>133350</xdr:rowOff>
    </xdr:to>
    <xdr:sp macro="" textlink="">
      <xdr:nvSpPr>
        <xdr:cNvPr id="275" name="円/楕円 274"/>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118127</xdr:rowOff>
    </xdr:from>
    <xdr:ext cx="762000" cy="259045"/>
    <xdr:sp macro="" textlink="">
      <xdr:nvSpPr>
        <xdr:cNvPr id="276" name="テキスト ボックス 275"/>
        <xdr:cNvSpPr txBox="1"/>
      </xdr:nvSpPr>
      <xdr:spPr>
        <a:xfrm>
          <a:off x="14401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139700</xdr:rowOff>
    </xdr:from>
    <xdr:to>
      <xdr:col>20</xdr:col>
      <xdr:colOff>209550</xdr:colOff>
      <xdr:row>57</xdr:row>
      <xdr:rowOff>69850</xdr:rowOff>
    </xdr:to>
    <xdr:sp macro="" textlink="">
      <xdr:nvSpPr>
        <xdr:cNvPr id="277" name="円/楕円 276"/>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78" name="テキスト ボックス 277"/>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79" name="円/楕円 278"/>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118127</xdr:rowOff>
    </xdr:from>
    <xdr:ext cx="762000" cy="259045"/>
    <xdr:sp macro="" textlink="">
      <xdr:nvSpPr>
        <xdr:cNvPr id="280" name="テキスト ボックス 279"/>
        <xdr:cNvSpPr txBox="1"/>
      </xdr:nvSpPr>
      <xdr:spPr>
        <a:xfrm>
          <a:off x="12623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a:solidFill>
                <a:schemeClr val="dk1"/>
              </a:solidFill>
              <a:effectLst/>
              <a:latin typeface="+mn-ea"/>
              <a:ea typeface="+mn-ea"/>
              <a:cs typeface="+mn-cs"/>
            </a:rPr>
            <a:t>　</a:t>
          </a:r>
          <a:r>
            <a:rPr lang="ja-JP" altLang="en-US" sz="1400" b="0" i="0">
              <a:solidFill>
                <a:schemeClr val="dk1"/>
              </a:solidFill>
              <a:effectLst/>
              <a:latin typeface="+mn-ea"/>
              <a:ea typeface="+mn-ea"/>
              <a:cs typeface="+mn-cs"/>
            </a:rPr>
            <a:t>平成</a:t>
          </a:r>
          <a:r>
            <a:rPr lang="en-US" altLang="ja-JP" sz="1400" b="0" i="0">
              <a:solidFill>
                <a:schemeClr val="dk1"/>
              </a:solidFill>
              <a:effectLst/>
              <a:latin typeface="+mn-ea"/>
              <a:ea typeface="+mn-ea"/>
              <a:cs typeface="+mn-cs"/>
            </a:rPr>
            <a:t>25</a:t>
          </a:r>
          <a:r>
            <a:rPr lang="ja-JP" altLang="en-US" sz="1400" b="0" i="0">
              <a:solidFill>
                <a:schemeClr val="dk1"/>
              </a:solidFill>
              <a:effectLst/>
              <a:latin typeface="+mn-ea"/>
              <a:ea typeface="+mn-ea"/>
              <a:cs typeface="+mn-cs"/>
            </a:rPr>
            <a:t>年度より、企業会計化した下水道事業会計への負担金の増などにより</a:t>
          </a:r>
          <a:r>
            <a:rPr lang="en-US" altLang="ja-JP" sz="1400" b="0" i="0">
              <a:solidFill>
                <a:schemeClr val="dk1"/>
              </a:solidFill>
              <a:effectLst/>
              <a:latin typeface="+mn-ea"/>
              <a:ea typeface="+mn-ea"/>
              <a:cs typeface="+mn-cs"/>
            </a:rPr>
            <a:t>3.6</a:t>
          </a:r>
          <a:r>
            <a:rPr lang="ja-JP" altLang="en-US" sz="1400" b="0" i="0">
              <a:solidFill>
                <a:schemeClr val="dk1"/>
              </a:solidFill>
              <a:effectLst/>
              <a:latin typeface="+mn-ea"/>
              <a:ea typeface="+mn-ea"/>
              <a:cs typeface="+mn-cs"/>
            </a:rPr>
            <a:t>ポイント悪化している。また、</a:t>
          </a:r>
          <a:r>
            <a:rPr lang="ja-JP" altLang="ja-JP" sz="1400" b="0" i="0">
              <a:solidFill>
                <a:schemeClr val="dk1"/>
              </a:solidFill>
              <a:effectLst/>
              <a:latin typeface="+mn-ea"/>
              <a:ea typeface="+mn-ea"/>
              <a:cs typeface="+mn-cs"/>
            </a:rPr>
            <a:t>枚方寝屋川消防組合などの一部事務組合への負担金が含まれているため、類似団体平均を上回っている。今後も、組合も含めさらなる行財政改革の推進に取り組み、抑制に努めていく。</a:t>
          </a:r>
          <a:endParaRPr lang="ja-JP" altLang="ja-JP" sz="18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38</xdr:row>
      <xdr:rowOff>134620</xdr:rowOff>
    </xdr:to>
    <xdr:cxnSp macro="">
      <xdr:nvCxnSpPr>
        <xdr:cNvPr id="312" name="直線コネクタ 311"/>
        <xdr:cNvCxnSpPr/>
      </xdr:nvCxnSpPr>
      <xdr:spPr>
        <a:xfrm>
          <a:off x="15671800" y="63754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54610</xdr:rowOff>
    </xdr:to>
    <xdr:cxnSp macro="">
      <xdr:nvCxnSpPr>
        <xdr:cNvPr id="315" name="直線コネクタ 314"/>
        <xdr:cNvCxnSpPr/>
      </xdr:nvCxnSpPr>
      <xdr:spPr>
        <a:xfrm flipV="1">
          <a:off x="14782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54610</xdr:rowOff>
    </xdr:from>
    <xdr:to>
      <xdr:col>21</xdr:col>
      <xdr:colOff>361950</xdr:colOff>
      <xdr:row>37</xdr:row>
      <xdr:rowOff>69850</xdr:rowOff>
    </xdr:to>
    <xdr:cxnSp macro="">
      <xdr:nvCxnSpPr>
        <xdr:cNvPr id="318" name="直線コネクタ 317"/>
        <xdr:cNvCxnSpPr/>
      </xdr:nvCxnSpPr>
      <xdr:spPr>
        <a:xfrm flipV="1">
          <a:off x="13893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85090</xdr:rowOff>
    </xdr:to>
    <xdr:cxnSp macro="">
      <xdr:nvCxnSpPr>
        <xdr:cNvPr id="321" name="直線コネクタ 320"/>
        <xdr:cNvCxnSpPr/>
      </xdr:nvCxnSpPr>
      <xdr:spPr>
        <a:xfrm flipV="1">
          <a:off x="13004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3" name="テキスト ボックス 322"/>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83820</xdr:rowOff>
    </xdr:from>
    <xdr:to>
      <xdr:col>24</xdr:col>
      <xdr:colOff>82550</xdr:colOff>
      <xdr:row>39</xdr:row>
      <xdr:rowOff>13970</xdr:rowOff>
    </xdr:to>
    <xdr:sp macro="" textlink="">
      <xdr:nvSpPr>
        <xdr:cNvPr id="331" name="円/楕円 330"/>
        <xdr:cNvSpPr/>
      </xdr:nvSpPr>
      <xdr:spPr>
        <a:xfrm>
          <a:off x="16459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55897</xdr:rowOff>
    </xdr:from>
    <xdr:ext cx="762000" cy="259045"/>
    <xdr:sp macro="" textlink="">
      <xdr:nvSpPr>
        <xdr:cNvPr id="332" name="補助費等該当値テキスト"/>
        <xdr:cNvSpPr txBox="1"/>
      </xdr:nvSpPr>
      <xdr:spPr>
        <a:xfrm>
          <a:off x="16598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3" name="円/楕円 332"/>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4" name="テキスト ボックス 333"/>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5" name="円/楕円 334"/>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6" name="テキスト ボックス 335"/>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7" name="円/楕円 33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8" name="テキスト ボックス 33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34290</xdr:rowOff>
    </xdr:from>
    <xdr:to>
      <xdr:col>19</xdr:col>
      <xdr:colOff>6350</xdr:colOff>
      <xdr:row>37</xdr:row>
      <xdr:rowOff>135890</xdr:rowOff>
    </xdr:to>
    <xdr:sp macro="" textlink="">
      <xdr:nvSpPr>
        <xdr:cNvPr id="339" name="円/楕円 338"/>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120667</xdr:rowOff>
    </xdr:from>
    <xdr:ext cx="762000" cy="259045"/>
    <xdr:sp macro="" textlink="">
      <xdr:nvSpPr>
        <xdr:cNvPr id="340" name="テキスト ボックス 339"/>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400" b="0" i="0">
              <a:solidFill>
                <a:schemeClr val="dk1"/>
              </a:solidFill>
              <a:effectLst/>
              <a:latin typeface="+mn-lt"/>
              <a:ea typeface="+mn-ea"/>
              <a:cs typeface="+mn-cs"/>
            </a:rPr>
            <a:t>　臨時財政対策債の</a:t>
          </a:r>
          <a:r>
            <a:rPr lang="ja-JP" altLang="ja-JP" sz="1400" b="0" i="0">
              <a:solidFill>
                <a:schemeClr val="dk1"/>
              </a:solidFill>
              <a:effectLst/>
              <a:latin typeface="+mn-lt"/>
              <a:ea typeface="+mn-ea"/>
              <a:cs typeface="+mn-cs"/>
            </a:rPr>
            <a:t>償還は増加したが、将来の財政負担を考慮し、普通建設事業債を抑制してきたことにより、前年度と同水準を維持している。今後も必要最小限の発行に努めていく。</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159004</xdr:rowOff>
    </xdr:to>
    <xdr:cxnSp macro="">
      <xdr:nvCxnSpPr>
        <xdr:cNvPr id="371" name="直線コネクタ 370"/>
        <xdr:cNvCxnSpPr/>
      </xdr:nvCxnSpPr>
      <xdr:spPr>
        <a:xfrm>
          <a:off x="3987800" y="131800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149861</xdr:rowOff>
    </xdr:to>
    <xdr:cxnSp macro="">
      <xdr:nvCxnSpPr>
        <xdr:cNvPr id="374" name="直線コネクタ 373"/>
        <xdr:cNvCxnSpPr/>
      </xdr:nvCxnSpPr>
      <xdr:spPr>
        <a:xfrm>
          <a:off x="3098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149861</xdr:rowOff>
    </xdr:to>
    <xdr:cxnSp macro="">
      <xdr:nvCxnSpPr>
        <xdr:cNvPr id="377" name="直線コネクタ 376"/>
        <xdr:cNvCxnSpPr/>
      </xdr:nvCxnSpPr>
      <xdr:spPr>
        <a:xfrm>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77</xdr:row>
      <xdr:rowOff>24130</xdr:rowOff>
    </xdr:to>
    <xdr:cxnSp macro="">
      <xdr:nvCxnSpPr>
        <xdr:cNvPr id="380" name="直線コネクタ 379"/>
        <xdr:cNvCxnSpPr/>
      </xdr:nvCxnSpPr>
      <xdr:spPr>
        <a:xfrm flipV="1">
          <a:off x="1320800" y="131434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90" name="円/楕円 389"/>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91"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2" name="円/楕円 39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3" name="テキスト ボックス 39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94" name="円/楕円 393"/>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95" name="テキスト ボックス 39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6" name="円/楕円 395"/>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7" name="テキスト ボックス 396"/>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8" name="円/楕円 397"/>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99" name="テキスト ボックス 398"/>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職員数の抑制や国家公務員に準拠した給与削減などにより人件費が減少した</a:t>
          </a:r>
          <a:r>
            <a:rPr lang="ja-JP" altLang="en-US" sz="1400">
              <a:solidFill>
                <a:schemeClr val="dk1"/>
              </a:solidFill>
              <a:effectLst/>
              <a:latin typeface="+mn-lt"/>
              <a:ea typeface="+mn-ea"/>
              <a:cs typeface="+mn-cs"/>
            </a:rPr>
            <a:t>ものの、生活保護費等の扶助費等の増加により悪化した。</a:t>
          </a:r>
          <a:r>
            <a:rPr lang="ja-JP" altLang="ja-JP" sz="1400">
              <a:solidFill>
                <a:schemeClr val="dk1"/>
              </a:solidFill>
              <a:effectLst/>
              <a:latin typeface="+mn-lt"/>
              <a:ea typeface="+mn-ea"/>
              <a:cs typeface="+mn-cs"/>
            </a:rPr>
            <a:t>今後も、職員数のさらなる抑制等、より一層の行財政改革を推進し、経常経費充当一般財源の削減に努める。</a:t>
          </a:r>
          <a:endParaRPr lang="ja-JP" altLang="ja-JP" sz="20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120142</xdr:rowOff>
    </xdr:to>
    <xdr:cxnSp macro="">
      <xdr:nvCxnSpPr>
        <xdr:cNvPr id="430" name="直線コネクタ 429"/>
        <xdr:cNvCxnSpPr/>
      </xdr:nvCxnSpPr>
      <xdr:spPr>
        <a:xfrm>
          <a:off x="15671800" y="132440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78</xdr:row>
      <xdr:rowOff>26415</xdr:rowOff>
    </xdr:to>
    <xdr:cxnSp macro="">
      <xdr:nvCxnSpPr>
        <xdr:cNvPr id="433" name="直線コネクタ 432"/>
        <xdr:cNvCxnSpPr/>
      </xdr:nvCxnSpPr>
      <xdr:spPr>
        <a:xfrm flipV="1">
          <a:off x="14782800" y="132440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21844</xdr:rowOff>
    </xdr:from>
    <xdr:to>
      <xdr:col>21</xdr:col>
      <xdr:colOff>361950</xdr:colOff>
      <xdr:row>78</xdr:row>
      <xdr:rowOff>26415</xdr:rowOff>
    </xdr:to>
    <xdr:cxnSp macro="">
      <xdr:nvCxnSpPr>
        <xdr:cNvPr id="436" name="直線コネクタ 435"/>
        <xdr:cNvCxnSpPr/>
      </xdr:nvCxnSpPr>
      <xdr:spPr>
        <a:xfrm>
          <a:off x="13893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8" name="テキスト ボックス 43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21844</xdr:rowOff>
    </xdr:from>
    <xdr:to>
      <xdr:col>20</xdr:col>
      <xdr:colOff>158750</xdr:colOff>
      <xdr:row>78</xdr:row>
      <xdr:rowOff>136144</xdr:rowOff>
    </xdr:to>
    <xdr:cxnSp macro="">
      <xdr:nvCxnSpPr>
        <xdr:cNvPr id="439" name="直線コネクタ 438"/>
        <xdr:cNvCxnSpPr/>
      </xdr:nvCxnSpPr>
      <xdr:spPr>
        <a:xfrm flipV="1">
          <a:off x="13004800" y="133949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41" name="テキスト ボックス 440"/>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49" name="円/楕円 448"/>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41419</xdr:rowOff>
    </xdr:from>
    <xdr:ext cx="762000" cy="259045"/>
    <xdr:sp macro="" textlink="">
      <xdr:nvSpPr>
        <xdr:cNvPr id="450"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51" name="円/楕円 450"/>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52" name="テキスト ボックス 451"/>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3" name="円/楕円 452"/>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4" name="テキスト ボックス 453"/>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142494</xdr:rowOff>
    </xdr:from>
    <xdr:to>
      <xdr:col>20</xdr:col>
      <xdr:colOff>209550</xdr:colOff>
      <xdr:row>78</xdr:row>
      <xdr:rowOff>72644</xdr:rowOff>
    </xdr:to>
    <xdr:sp macro="" textlink="">
      <xdr:nvSpPr>
        <xdr:cNvPr id="455" name="円/楕円 454"/>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57421</xdr:rowOff>
    </xdr:from>
    <xdr:ext cx="762000" cy="259045"/>
    <xdr:sp macro="" textlink="">
      <xdr:nvSpPr>
        <xdr:cNvPr id="456" name="テキスト ボックス 455"/>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85344</xdr:rowOff>
    </xdr:from>
    <xdr:to>
      <xdr:col>19</xdr:col>
      <xdr:colOff>6350</xdr:colOff>
      <xdr:row>79</xdr:row>
      <xdr:rowOff>15494</xdr:rowOff>
    </xdr:to>
    <xdr:sp macro="" textlink="">
      <xdr:nvSpPr>
        <xdr:cNvPr id="457" name="円/楕円 456"/>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271</xdr:rowOff>
    </xdr:from>
    <xdr:ext cx="762000" cy="259045"/>
    <xdr:sp macro="" textlink="">
      <xdr:nvSpPr>
        <xdr:cNvPr id="458" name="テキスト ボックス 457"/>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大阪府寝屋川市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95529</xdr:rowOff>
    </xdr:from>
    <xdr:to>
      <xdr:col>4</xdr:col>
      <xdr:colOff>1117600</xdr:colOff>
      <xdr:row>18</xdr:row>
      <xdr:rowOff>236</xdr:rowOff>
    </xdr:to>
    <xdr:cxnSp macro="">
      <xdr:nvCxnSpPr>
        <xdr:cNvPr id="52" name="直線コネクタ 51"/>
        <xdr:cNvCxnSpPr/>
      </xdr:nvCxnSpPr>
      <xdr:spPr bwMode="auto">
        <a:xfrm>
          <a:off x="5003800" y="3057804"/>
          <a:ext cx="6477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107972</xdr:rowOff>
    </xdr:from>
    <xdr:to>
      <xdr:col>4</xdr:col>
      <xdr:colOff>469900</xdr:colOff>
      <xdr:row>17</xdr:row>
      <xdr:rowOff>95529</xdr:rowOff>
    </xdr:to>
    <xdr:cxnSp macro="">
      <xdr:nvCxnSpPr>
        <xdr:cNvPr id="55" name="直線コネクタ 54"/>
        <xdr:cNvCxnSpPr/>
      </xdr:nvCxnSpPr>
      <xdr:spPr bwMode="auto">
        <a:xfrm>
          <a:off x="4305300" y="2898797"/>
          <a:ext cx="698500" cy="15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122308</xdr:rowOff>
    </xdr:from>
    <xdr:to>
      <xdr:col>3</xdr:col>
      <xdr:colOff>904875</xdr:colOff>
      <xdr:row>16</xdr:row>
      <xdr:rowOff>107972</xdr:rowOff>
    </xdr:to>
    <xdr:cxnSp macro="">
      <xdr:nvCxnSpPr>
        <xdr:cNvPr id="58" name="直線コネクタ 57"/>
        <xdr:cNvCxnSpPr/>
      </xdr:nvCxnSpPr>
      <xdr:spPr bwMode="auto">
        <a:xfrm>
          <a:off x="3606800" y="2741683"/>
          <a:ext cx="698500" cy="157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31913</xdr:rowOff>
    </xdr:from>
    <xdr:to>
      <xdr:col>3</xdr:col>
      <xdr:colOff>206375</xdr:colOff>
      <xdr:row>15</xdr:row>
      <xdr:rowOff>122308</xdr:rowOff>
    </xdr:to>
    <xdr:cxnSp macro="">
      <xdr:nvCxnSpPr>
        <xdr:cNvPr id="61" name="直線コネクタ 60"/>
        <xdr:cNvCxnSpPr/>
      </xdr:nvCxnSpPr>
      <xdr:spPr bwMode="auto">
        <a:xfrm>
          <a:off x="2908300" y="2651288"/>
          <a:ext cx="698500" cy="9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120886</xdr:rowOff>
    </xdr:from>
    <xdr:to>
      <xdr:col>5</xdr:col>
      <xdr:colOff>34925</xdr:colOff>
      <xdr:row>18</xdr:row>
      <xdr:rowOff>51036</xdr:rowOff>
    </xdr:to>
    <xdr:sp macro="" textlink="">
      <xdr:nvSpPr>
        <xdr:cNvPr id="71" name="円/楕円 70"/>
        <xdr:cNvSpPr/>
      </xdr:nvSpPr>
      <xdr:spPr bwMode="auto">
        <a:xfrm>
          <a:off x="5600700" y="308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92963</xdr:rowOff>
    </xdr:from>
    <xdr:ext cx="762000" cy="259045"/>
    <xdr:sp macro="" textlink="">
      <xdr:nvSpPr>
        <xdr:cNvPr id="72" name="人口1人当たり決算額の推移該当値テキスト130"/>
        <xdr:cNvSpPr txBox="1"/>
      </xdr:nvSpPr>
      <xdr:spPr>
        <a:xfrm>
          <a:off x="5740400" y="305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44729</xdr:rowOff>
    </xdr:from>
    <xdr:to>
      <xdr:col>4</xdr:col>
      <xdr:colOff>520700</xdr:colOff>
      <xdr:row>17</xdr:row>
      <xdr:rowOff>146329</xdr:rowOff>
    </xdr:to>
    <xdr:sp macro="" textlink="">
      <xdr:nvSpPr>
        <xdr:cNvPr id="73" name="円/楕円 72"/>
        <xdr:cNvSpPr/>
      </xdr:nvSpPr>
      <xdr:spPr bwMode="auto">
        <a:xfrm>
          <a:off x="4953000" y="300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131106</xdr:rowOff>
    </xdr:from>
    <xdr:ext cx="736600" cy="259045"/>
    <xdr:sp macro="" textlink="">
      <xdr:nvSpPr>
        <xdr:cNvPr id="74" name="テキスト ボックス 73"/>
        <xdr:cNvSpPr txBox="1"/>
      </xdr:nvSpPr>
      <xdr:spPr>
        <a:xfrm>
          <a:off x="4622800" y="309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57172</xdr:rowOff>
    </xdr:from>
    <xdr:to>
      <xdr:col>3</xdr:col>
      <xdr:colOff>955675</xdr:colOff>
      <xdr:row>16</xdr:row>
      <xdr:rowOff>158772</xdr:rowOff>
    </xdr:to>
    <xdr:sp macro="" textlink="">
      <xdr:nvSpPr>
        <xdr:cNvPr id="75" name="円/楕円 74"/>
        <xdr:cNvSpPr/>
      </xdr:nvSpPr>
      <xdr:spPr bwMode="auto">
        <a:xfrm>
          <a:off x="4254500" y="284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143549</xdr:rowOff>
    </xdr:from>
    <xdr:ext cx="762000" cy="259045"/>
    <xdr:sp macro="" textlink="">
      <xdr:nvSpPr>
        <xdr:cNvPr id="76" name="テキスト ボックス 75"/>
        <xdr:cNvSpPr txBox="1"/>
      </xdr:nvSpPr>
      <xdr:spPr>
        <a:xfrm>
          <a:off x="3924300" y="29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71508</xdr:rowOff>
    </xdr:from>
    <xdr:to>
      <xdr:col>3</xdr:col>
      <xdr:colOff>257175</xdr:colOff>
      <xdr:row>16</xdr:row>
      <xdr:rowOff>1658</xdr:rowOff>
    </xdr:to>
    <xdr:sp macro="" textlink="">
      <xdr:nvSpPr>
        <xdr:cNvPr id="77" name="円/楕円 76"/>
        <xdr:cNvSpPr/>
      </xdr:nvSpPr>
      <xdr:spPr bwMode="auto">
        <a:xfrm>
          <a:off x="3556000" y="26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11835</xdr:rowOff>
    </xdr:from>
    <xdr:ext cx="762000" cy="259045"/>
    <xdr:sp macro="" textlink="">
      <xdr:nvSpPr>
        <xdr:cNvPr id="78" name="テキスト ボックス 77"/>
        <xdr:cNvSpPr txBox="1"/>
      </xdr:nvSpPr>
      <xdr:spPr>
        <a:xfrm>
          <a:off x="3225800" y="245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152563</xdr:rowOff>
    </xdr:from>
    <xdr:to>
      <xdr:col>2</xdr:col>
      <xdr:colOff>692150</xdr:colOff>
      <xdr:row>15</xdr:row>
      <xdr:rowOff>82713</xdr:rowOff>
    </xdr:to>
    <xdr:sp macro="" textlink="">
      <xdr:nvSpPr>
        <xdr:cNvPr id="79" name="円/楕円 78"/>
        <xdr:cNvSpPr/>
      </xdr:nvSpPr>
      <xdr:spPr bwMode="auto">
        <a:xfrm>
          <a:off x="2857500" y="260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92890</xdr:rowOff>
    </xdr:from>
    <xdr:ext cx="762000" cy="259045"/>
    <xdr:sp macro="" textlink="">
      <xdr:nvSpPr>
        <xdr:cNvPr id="80" name="テキスト ボックス 79"/>
        <xdr:cNvSpPr txBox="1"/>
      </xdr:nvSpPr>
      <xdr:spPr>
        <a:xfrm>
          <a:off x="2527300" y="236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134641</xdr:rowOff>
    </xdr:from>
    <xdr:to>
      <xdr:col>4</xdr:col>
      <xdr:colOff>1117600</xdr:colOff>
      <xdr:row>36</xdr:row>
      <xdr:rowOff>149174</xdr:rowOff>
    </xdr:to>
    <xdr:cxnSp macro="">
      <xdr:nvCxnSpPr>
        <xdr:cNvPr id="115" name="直線コネクタ 114"/>
        <xdr:cNvCxnSpPr/>
      </xdr:nvCxnSpPr>
      <xdr:spPr bwMode="auto">
        <a:xfrm>
          <a:off x="5003800" y="7087891"/>
          <a:ext cx="647700" cy="14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134641</xdr:rowOff>
    </xdr:from>
    <xdr:to>
      <xdr:col>4</xdr:col>
      <xdr:colOff>469900</xdr:colOff>
      <xdr:row>36</xdr:row>
      <xdr:rowOff>150872</xdr:rowOff>
    </xdr:to>
    <xdr:cxnSp macro="">
      <xdr:nvCxnSpPr>
        <xdr:cNvPr id="118" name="直線コネクタ 117"/>
        <xdr:cNvCxnSpPr/>
      </xdr:nvCxnSpPr>
      <xdr:spPr bwMode="auto">
        <a:xfrm flipV="1">
          <a:off x="4305300" y="7087891"/>
          <a:ext cx="6985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78994</xdr:rowOff>
    </xdr:from>
    <xdr:to>
      <xdr:col>3</xdr:col>
      <xdr:colOff>904875</xdr:colOff>
      <xdr:row>36</xdr:row>
      <xdr:rowOff>150872</xdr:rowOff>
    </xdr:to>
    <xdr:cxnSp macro="">
      <xdr:nvCxnSpPr>
        <xdr:cNvPr id="121" name="直線コネクタ 120"/>
        <xdr:cNvCxnSpPr/>
      </xdr:nvCxnSpPr>
      <xdr:spPr bwMode="auto">
        <a:xfrm>
          <a:off x="3606800" y="7032244"/>
          <a:ext cx="698500" cy="7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78994</xdr:rowOff>
    </xdr:from>
    <xdr:to>
      <xdr:col>3</xdr:col>
      <xdr:colOff>206375</xdr:colOff>
      <xdr:row>36</xdr:row>
      <xdr:rowOff>107014</xdr:rowOff>
    </xdr:to>
    <xdr:cxnSp macro="">
      <xdr:nvCxnSpPr>
        <xdr:cNvPr id="124" name="直線コネクタ 123"/>
        <xdr:cNvCxnSpPr/>
      </xdr:nvCxnSpPr>
      <xdr:spPr bwMode="auto">
        <a:xfrm flipV="1">
          <a:off x="2908300" y="7032244"/>
          <a:ext cx="698500" cy="2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98374</xdr:rowOff>
    </xdr:from>
    <xdr:to>
      <xdr:col>5</xdr:col>
      <xdr:colOff>34925</xdr:colOff>
      <xdr:row>37</xdr:row>
      <xdr:rowOff>28524</xdr:rowOff>
    </xdr:to>
    <xdr:sp macro="" textlink="">
      <xdr:nvSpPr>
        <xdr:cNvPr id="134" name="円/楕円 133"/>
        <xdr:cNvSpPr/>
      </xdr:nvSpPr>
      <xdr:spPr bwMode="auto">
        <a:xfrm>
          <a:off x="5600700" y="705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70451</xdr:rowOff>
    </xdr:from>
    <xdr:ext cx="762000" cy="259045"/>
    <xdr:sp macro="" textlink="">
      <xdr:nvSpPr>
        <xdr:cNvPr id="135" name="人口1人当たり決算額の推移該当値テキスト445"/>
        <xdr:cNvSpPr txBox="1"/>
      </xdr:nvSpPr>
      <xdr:spPr>
        <a:xfrm>
          <a:off x="5740400" y="702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83841</xdr:rowOff>
    </xdr:from>
    <xdr:to>
      <xdr:col>4</xdr:col>
      <xdr:colOff>520700</xdr:colOff>
      <xdr:row>37</xdr:row>
      <xdr:rowOff>13991</xdr:rowOff>
    </xdr:to>
    <xdr:sp macro="" textlink="">
      <xdr:nvSpPr>
        <xdr:cNvPr id="136" name="円/楕円 135"/>
        <xdr:cNvSpPr/>
      </xdr:nvSpPr>
      <xdr:spPr bwMode="auto">
        <a:xfrm>
          <a:off x="4953000" y="703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170218</xdr:rowOff>
    </xdr:from>
    <xdr:ext cx="736600" cy="259045"/>
    <xdr:sp macro="" textlink="">
      <xdr:nvSpPr>
        <xdr:cNvPr id="137" name="テキスト ボックス 136"/>
        <xdr:cNvSpPr txBox="1"/>
      </xdr:nvSpPr>
      <xdr:spPr>
        <a:xfrm>
          <a:off x="4622800" y="712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100072</xdr:rowOff>
    </xdr:from>
    <xdr:to>
      <xdr:col>3</xdr:col>
      <xdr:colOff>955675</xdr:colOff>
      <xdr:row>37</xdr:row>
      <xdr:rowOff>30222</xdr:rowOff>
    </xdr:to>
    <xdr:sp macro="" textlink="">
      <xdr:nvSpPr>
        <xdr:cNvPr id="138" name="円/楕円 137"/>
        <xdr:cNvSpPr/>
      </xdr:nvSpPr>
      <xdr:spPr bwMode="auto">
        <a:xfrm>
          <a:off x="4254500" y="7053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14999</xdr:rowOff>
    </xdr:from>
    <xdr:ext cx="762000" cy="259045"/>
    <xdr:sp macro="" textlink="">
      <xdr:nvSpPr>
        <xdr:cNvPr id="139" name="テキスト ボックス 138"/>
        <xdr:cNvSpPr txBox="1"/>
      </xdr:nvSpPr>
      <xdr:spPr>
        <a:xfrm>
          <a:off x="3924300" y="713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28194</xdr:rowOff>
    </xdr:from>
    <xdr:to>
      <xdr:col>3</xdr:col>
      <xdr:colOff>257175</xdr:colOff>
      <xdr:row>36</xdr:row>
      <xdr:rowOff>129794</xdr:rowOff>
    </xdr:to>
    <xdr:sp macro="" textlink="">
      <xdr:nvSpPr>
        <xdr:cNvPr id="140" name="円/楕円 139"/>
        <xdr:cNvSpPr/>
      </xdr:nvSpPr>
      <xdr:spPr bwMode="auto">
        <a:xfrm>
          <a:off x="3556000" y="6981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114571</xdr:rowOff>
    </xdr:from>
    <xdr:ext cx="762000" cy="259045"/>
    <xdr:sp macro="" textlink="">
      <xdr:nvSpPr>
        <xdr:cNvPr id="141" name="テキスト ボックス 140"/>
        <xdr:cNvSpPr txBox="1"/>
      </xdr:nvSpPr>
      <xdr:spPr>
        <a:xfrm>
          <a:off x="3225800" y="706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56214</xdr:rowOff>
    </xdr:from>
    <xdr:to>
      <xdr:col>2</xdr:col>
      <xdr:colOff>692150</xdr:colOff>
      <xdr:row>36</xdr:row>
      <xdr:rowOff>157814</xdr:rowOff>
    </xdr:to>
    <xdr:sp macro="" textlink="">
      <xdr:nvSpPr>
        <xdr:cNvPr id="142" name="円/楕円 141"/>
        <xdr:cNvSpPr/>
      </xdr:nvSpPr>
      <xdr:spPr bwMode="auto">
        <a:xfrm>
          <a:off x="2857500" y="700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142591</xdr:rowOff>
    </xdr:from>
    <xdr:ext cx="762000" cy="259045"/>
    <xdr:sp macro="" textlink="">
      <xdr:nvSpPr>
        <xdr:cNvPr id="143" name="テキスト ボックス 142"/>
        <xdr:cNvSpPr txBox="1"/>
      </xdr:nvSpPr>
      <xdr:spPr>
        <a:xfrm>
          <a:off x="2527300" y="709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歳入においては、地方交付税が減少したものの、市税や各種交付金が増加した。市債は、普通建設事業債の発行を抑制するなど、市債残高の減少に努めた。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歳出においては、</a:t>
          </a:r>
          <a:r>
            <a:rPr kumimoji="1" lang="ja-JP" altLang="ja-JP" sz="1100">
              <a:solidFill>
                <a:schemeClr val="dk1"/>
              </a:solidFill>
              <a:effectLst/>
              <a:latin typeface="+mn-lt"/>
              <a:ea typeface="+mn-ea"/>
              <a:cs typeface="+mn-cs"/>
            </a:rPr>
            <a:t>生活保護費をはじめとする扶助費</a:t>
          </a:r>
          <a:r>
            <a:rPr kumimoji="1" lang="ja-JP" altLang="en-US" sz="1100">
              <a:solidFill>
                <a:schemeClr val="dk1"/>
              </a:solidFill>
              <a:effectLst/>
              <a:latin typeface="+mn-lt"/>
              <a:ea typeface="+mn-ea"/>
              <a:cs typeface="+mn-cs"/>
            </a:rPr>
            <a:t>や、繰上償還の実施に伴い公債費が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したものの、</a:t>
          </a:r>
          <a:r>
            <a:rPr kumimoji="1" lang="ja-JP" altLang="en-US" sz="1100">
              <a:latin typeface="ＭＳ ゴシック" pitchFamily="49" charset="-128"/>
              <a:ea typeface="ＭＳ ゴシック" pitchFamily="49" charset="-128"/>
            </a:rPr>
            <a:t>職員数の抑制や退職手当の減、国家公務員給与に準拠した給与削減に加え、行財政改革の着実な推進、さらには、経常経費の抑制に取り組むなど、徹底した経費削減に努めた。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その結果、普通会計決算において、単年度収支、実質収支ともに</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年連続の黒字を確保することができた。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普通会計の実質収支黒字の確保に加え、特別会計においては、国民健康保険特別会計の実質収支額が黒字となったことにより、全会計の実質収支額の黒字を確保することができた。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特別会計においては、独立採算制の原則を踏まえ、より一層の経営感覚とコスト意識をもって、収納率の向上や事業の効率化など、さらなる経営の健全化に努める。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400" b="0" i="0">
              <a:solidFill>
                <a:schemeClr val="dk1"/>
              </a:solidFill>
              <a:effectLst/>
              <a:latin typeface="+mn-lt"/>
              <a:ea typeface="+mn-ea"/>
              <a:cs typeface="+mn-cs"/>
            </a:rPr>
            <a:t>　臨時財政対策債の増加</a:t>
          </a:r>
          <a:r>
            <a:rPr lang="ja-JP" altLang="ja-JP" sz="1400" b="0" i="0">
              <a:solidFill>
                <a:schemeClr val="dk1"/>
              </a:solidFill>
              <a:effectLst/>
              <a:latin typeface="+mn-lt"/>
              <a:ea typeface="+mn-ea"/>
              <a:cs typeface="+mn-cs"/>
            </a:rPr>
            <a:t>などにより、元利償還金が増加している。</a:t>
          </a:r>
          <a:endParaRPr lang="ja-JP" altLang="ja-JP" sz="1800">
            <a:effectLst/>
          </a:endParaRPr>
        </a:p>
        <a:p>
          <a:pPr rtl="0" eaLnBrk="1" fontAlgn="auto" latinLnBrk="0" hangingPunct="1"/>
          <a:r>
            <a:rPr lang="ja-JP" altLang="ja-JP" sz="1400" b="0" i="0">
              <a:solidFill>
                <a:schemeClr val="dk1"/>
              </a:solidFill>
              <a:effectLst/>
              <a:latin typeface="+mn-lt"/>
              <a:ea typeface="+mn-ea"/>
              <a:cs typeface="+mn-cs"/>
            </a:rPr>
            <a:t>　将来の財政負担を考慮し、今後も地方債の</a:t>
          </a:r>
          <a:r>
            <a:rPr lang="ja-JP" altLang="en-US" sz="1400" b="0" i="0">
              <a:solidFill>
                <a:schemeClr val="dk1"/>
              </a:solidFill>
              <a:effectLst/>
              <a:latin typeface="+mn-lt"/>
              <a:ea typeface="+mn-ea"/>
              <a:cs typeface="+mn-cs"/>
            </a:rPr>
            <a:t>発行抑制</a:t>
          </a:r>
          <a:r>
            <a:rPr lang="ja-JP" altLang="ja-JP" sz="1400" b="0" i="0">
              <a:solidFill>
                <a:schemeClr val="dk1"/>
              </a:solidFill>
              <a:effectLst/>
              <a:latin typeface="+mn-lt"/>
              <a:ea typeface="+mn-ea"/>
              <a:cs typeface="+mn-cs"/>
            </a:rPr>
            <a:t>に努めていく。</a:t>
          </a:r>
          <a:r>
            <a:rPr lang="ja-JP" altLang="ja-JP" sz="1400">
              <a:solidFill>
                <a:schemeClr val="dk1"/>
              </a:solidFill>
              <a:effectLst/>
              <a:latin typeface="+mn-lt"/>
              <a:ea typeface="+mn-ea"/>
              <a:cs typeface="+mn-cs"/>
            </a:rPr>
            <a:t> </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a:solidFill>
                <a:schemeClr val="dk1"/>
              </a:solidFill>
              <a:effectLst/>
              <a:latin typeface="+mn-lt"/>
              <a:ea typeface="+mn-ea"/>
              <a:cs typeface="+mn-cs"/>
            </a:rPr>
            <a:t>　繰上償還</a:t>
          </a:r>
          <a:r>
            <a:rPr lang="ja-JP" altLang="en-US" sz="1400" b="0" i="0">
              <a:solidFill>
                <a:schemeClr val="dk1"/>
              </a:solidFill>
              <a:effectLst/>
              <a:latin typeface="+mn-lt"/>
              <a:ea typeface="+mn-ea"/>
              <a:cs typeface="+mn-cs"/>
            </a:rPr>
            <a:t>や、普通建設事業債の発行抑制により、地方債残高は減少しており、また、職員数の減少による退職手当負担見込額の減少や充当可能基金の増加により、将来負担比率の分子は大きく改善した。</a:t>
          </a:r>
          <a:endParaRPr lang="en-US" altLang="ja-JP" sz="1400" b="0" i="0">
            <a:solidFill>
              <a:schemeClr val="dk1"/>
            </a:solidFill>
            <a:effectLst/>
            <a:latin typeface="+mn-lt"/>
            <a:ea typeface="+mn-ea"/>
            <a:cs typeface="+mn-cs"/>
          </a:endParaRPr>
        </a:p>
        <a:p>
          <a:pPr rtl="0" eaLnBrk="1" fontAlgn="auto" latinLnBrk="0" hangingPunct="1"/>
          <a:r>
            <a:rPr lang="ja-JP" altLang="en-US" sz="1400" b="0" i="0">
              <a:solidFill>
                <a:schemeClr val="dk1"/>
              </a:solidFill>
              <a:effectLst/>
              <a:latin typeface="+mn-lt"/>
              <a:ea typeface="+mn-ea"/>
              <a:cs typeface="+mn-cs"/>
            </a:rPr>
            <a:t>　今後も、地方債の発行抑制や定員の適正化に努めることなどにより、後年度の負担軽減を図る。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78579466</v>
      </c>
      <c r="BO4" s="379"/>
      <c r="BP4" s="379"/>
      <c r="BQ4" s="379"/>
      <c r="BR4" s="379"/>
      <c r="BS4" s="379"/>
      <c r="BT4" s="379"/>
      <c r="BU4" s="380"/>
      <c r="BV4" s="378">
        <v>79624985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1.9</v>
      </c>
      <c r="CU4" s="554"/>
      <c r="CV4" s="554"/>
      <c r="CW4" s="554"/>
      <c r="CX4" s="554"/>
      <c r="CY4" s="554"/>
      <c r="CZ4" s="554"/>
      <c r="DA4" s="555"/>
      <c r="DB4" s="553">
        <v>1.6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77557515</v>
      </c>
      <c r="BO5" s="384"/>
      <c r="BP5" s="384"/>
      <c r="BQ5" s="384"/>
      <c r="BR5" s="384"/>
      <c r="BS5" s="384"/>
      <c r="BT5" s="384"/>
      <c r="BU5" s="385"/>
      <c r="BV5" s="383">
        <v>78851485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92.7</v>
      </c>
      <c r="CU5" s="354"/>
      <c r="CV5" s="354"/>
      <c r="CW5" s="354"/>
      <c r="CX5" s="354"/>
      <c r="CY5" s="354"/>
      <c r="CZ5" s="354"/>
      <c r="DA5" s="355"/>
      <c r="DB5" s="353">
        <v>90.9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1021951</v>
      </c>
      <c r="BO6" s="384"/>
      <c r="BP6" s="384"/>
      <c r="BQ6" s="384"/>
      <c r="BR6" s="384"/>
      <c r="BS6" s="384"/>
      <c r="BT6" s="384"/>
      <c r="BU6" s="385"/>
      <c r="BV6" s="383">
        <v>773500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101.8</v>
      </c>
      <c r="CU6" s="528"/>
      <c r="CV6" s="528"/>
      <c r="CW6" s="528"/>
      <c r="CX6" s="528"/>
      <c r="CY6" s="528"/>
      <c r="CZ6" s="528"/>
      <c r="DA6" s="529"/>
      <c r="DB6" s="527">
        <v>99.8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164189</v>
      </c>
      <c r="BO7" s="384"/>
      <c r="BP7" s="384"/>
      <c r="BQ7" s="384"/>
      <c r="BR7" s="384"/>
      <c r="BS7" s="384"/>
      <c r="BT7" s="384"/>
      <c r="BU7" s="385"/>
      <c r="BV7" s="383">
        <v>77442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44129032</v>
      </c>
      <c r="CU7" s="384"/>
      <c r="CV7" s="384"/>
      <c r="CW7" s="384"/>
      <c r="CX7" s="384"/>
      <c r="CY7" s="384"/>
      <c r="CZ7" s="384"/>
      <c r="DA7" s="385"/>
      <c r="DB7" s="383">
        <v>43626414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857762</v>
      </c>
      <c r="BO8" s="384"/>
      <c r="BP8" s="384"/>
      <c r="BQ8" s="384"/>
      <c r="BR8" s="384"/>
      <c r="BS8" s="384"/>
      <c r="BT8" s="384"/>
      <c r="BU8" s="385"/>
      <c r="BV8" s="383">
        <v>696058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0.66</v>
      </c>
      <c r="CU8" s="491"/>
      <c r="CV8" s="491"/>
      <c r="CW8" s="491"/>
      <c r="CX8" s="491"/>
      <c r="CY8" s="491"/>
      <c r="CZ8" s="491"/>
      <c r="DA8" s="492"/>
      <c r="DB8" s="490">
        <v>0.66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238204</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161704</v>
      </c>
      <c r="BO9" s="384"/>
      <c r="BP9" s="384"/>
      <c r="BQ9" s="384"/>
      <c r="BR9" s="384"/>
      <c r="BS9" s="384"/>
      <c r="BT9" s="384"/>
      <c r="BU9" s="385"/>
      <c r="BV9" s="383">
        <v>182115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241816</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751761</v>
      </c>
      <c r="BO10" s="384"/>
      <c r="BP10" s="384"/>
      <c r="BQ10" s="384"/>
      <c r="BR10" s="384"/>
      <c r="BS10" s="384"/>
      <c r="BT10" s="384"/>
      <c r="BU10" s="385"/>
      <c r="BV10" s="383">
        <v>764140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1020119</v>
      </c>
      <c r="BO11" s="384"/>
      <c r="BP11" s="384"/>
      <c r="BQ11" s="384"/>
      <c r="BR11" s="384"/>
      <c r="BS11" s="384"/>
      <c r="BT11" s="384"/>
      <c r="BU11" s="385"/>
      <c r="BV11" s="383">
        <v>576294</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241340</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500000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238646</v>
      </c>
      <c r="S13" s="483"/>
      <c r="T13" s="483"/>
      <c r="U13" s="483"/>
      <c r="V13" s="484"/>
      <c r="W13" s="470" t="s">
        <v>122</v>
      </c>
      <c r="X13" s="396"/>
      <c r="Y13" s="396"/>
      <c r="Z13" s="396"/>
      <c r="AA13" s="396"/>
      <c r="AB13" s="397"/>
      <c r="AC13" s="359">
        <v>278</v>
      </c>
      <c r="AD13" s="360"/>
      <c r="AE13" s="360"/>
      <c r="AF13" s="360"/>
      <c r="AG13" s="361"/>
      <c r="AH13" s="359">
        <v>380</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1433584</v>
      </c>
      <c r="BO13" s="384"/>
      <c r="BP13" s="384"/>
      <c r="BQ13" s="384"/>
      <c r="BR13" s="384"/>
      <c r="BS13" s="384"/>
      <c r="BT13" s="384"/>
      <c r="BU13" s="385"/>
      <c r="BV13" s="383">
        <v>1522549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3.6</v>
      </c>
      <c r="CU13" s="354"/>
      <c r="CV13" s="354"/>
      <c r="CW13" s="354"/>
      <c r="CX13" s="354"/>
      <c r="CY13" s="354"/>
      <c r="CZ13" s="354"/>
      <c r="DA13" s="355"/>
      <c r="DB13" s="353">
        <v>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242087</v>
      </c>
      <c r="S14" s="483"/>
      <c r="T14" s="483"/>
      <c r="U14" s="483"/>
      <c r="V14" s="484"/>
      <c r="W14" s="485"/>
      <c r="X14" s="399"/>
      <c r="Y14" s="399"/>
      <c r="Z14" s="399"/>
      <c r="AA14" s="399"/>
      <c r="AB14" s="400"/>
      <c r="AC14" s="475">
        <v>0.3</v>
      </c>
      <c r="AD14" s="476"/>
      <c r="AE14" s="476"/>
      <c r="AF14" s="476"/>
      <c r="AG14" s="477"/>
      <c r="AH14" s="475">
        <v>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t="s">
        <v>119</v>
      </c>
      <c r="CU14" s="454"/>
      <c r="CV14" s="454"/>
      <c r="CW14" s="454"/>
      <c r="CX14" s="454"/>
      <c r="CY14" s="454"/>
      <c r="CZ14" s="454"/>
      <c r="DA14" s="455"/>
      <c r="DB14" s="486" t="s">
        <v>119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239456</v>
      </c>
      <c r="S15" s="483"/>
      <c r="T15" s="483"/>
      <c r="U15" s="483"/>
      <c r="V15" s="484"/>
      <c r="W15" s="470" t="s">
        <v>129</v>
      </c>
      <c r="X15" s="396"/>
      <c r="Y15" s="396"/>
      <c r="Z15" s="396"/>
      <c r="AA15" s="396"/>
      <c r="AB15" s="397"/>
      <c r="AC15" s="359">
        <v>26117</v>
      </c>
      <c r="AD15" s="360"/>
      <c r="AE15" s="360"/>
      <c r="AF15" s="360"/>
      <c r="AG15" s="361"/>
      <c r="AH15" s="359">
        <v>33303</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21985831</v>
      </c>
      <c r="BO15" s="379"/>
      <c r="BP15" s="379"/>
      <c r="BQ15" s="379"/>
      <c r="BR15" s="379"/>
      <c r="BS15" s="379"/>
      <c r="BT15" s="379"/>
      <c r="BU15" s="380"/>
      <c r="BV15" s="378">
        <v>21535291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26.9</v>
      </c>
      <c r="AD16" s="476"/>
      <c r="AE16" s="476"/>
      <c r="AF16" s="476"/>
      <c r="AG16" s="477"/>
      <c r="AH16" s="475">
        <v>29.5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33400952</v>
      </c>
      <c r="BO16" s="384"/>
      <c r="BP16" s="384"/>
      <c r="BQ16" s="384"/>
      <c r="BR16" s="384"/>
      <c r="BS16" s="384"/>
      <c r="BT16" s="384"/>
      <c r="BU16" s="385"/>
      <c r="BV16" s="383">
        <v>33337431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70855</v>
      </c>
      <c r="AD17" s="360"/>
      <c r="AE17" s="360"/>
      <c r="AF17" s="360"/>
      <c r="AG17" s="361"/>
      <c r="AH17" s="359">
        <v>76556</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28503824</v>
      </c>
      <c r="BO17" s="384"/>
      <c r="BP17" s="384"/>
      <c r="BQ17" s="384"/>
      <c r="BR17" s="384"/>
      <c r="BS17" s="384"/>
      <c r="BT17" s="384"/>
      <c r="BU17" s="385"/>
      <c r="BV17" s="383">
        <v>27810893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24.73</v>
      </c>
      <c r="M18" s="446"/>
      <c r="N18" s="446"/>
      <c r="O18" s="446"/>
      <c r="P18" s="446"/>
      <c r="Q18" s="446"/>
      <c r="R18" s="447"/>
      <c r="S18" s="447"/>
      <c r="T18" s="447"/>
      <c r="U18" s="447"/>
      <c r="V18" s="448"/>
      <c r="W18" s="462"/>
      <c r="X18" s="463"/>
      <c r="Y18" s="463"/>
      <c r="Z18" s="463"/>
      <c r="AA18" s="463"/>
      <c r="AB18" s="471"/>
      <c r="AC18" s="347">
        <v>72.900000000000006</v>
      </c>
      <c r="AD18" s="348"/>
      <c r="AE18" s="348"/>
      <c r="AF18" s="348"/>
      <c r="AG18" s="449"/>
      <c r="AH18" s="347">
        <v>67.8</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41402738</v>
      </c>
      <c r="BO18" s="384"/>
      <c r="BP18" s="384"/>
      <c r="BQ18" s="384"/>
      <c r="BR18" s="384"/>
      <c r="BS18" s="384"/>
      <c r="BT18" s="384"/>
      <c r="BU18" s="385"/>
      <c r="BV18" s="383">
        <v>40458964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9632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50979019</v>
      </c>
      <c r="BO19" s="384"/>
      <c r="BP19" s="384"/>
      <c r="BQ19" s="384"/>
      <c r="BR19" s="384"/>
      <c r="BS19" s="384"/>
      <c r="BT19" s="384"/>
      <c r="BU19" s="385"/>
      <c r="BV19" s="383">
        <v>48984313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99178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66640474</v>
      </c>
      <c r="BO23" s="384"/>
      <c r="BP23" s="384"/>
      <c r="BQ23" s="384"/>
      <c r="BR23" s="384"/>
      <c r="BS23" s="384"/>
      <c r="BT23" s="384"/>
      <c r="BU23" s="385"/>
      <c r="BV23" s="383">
        <v>68152567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6180</v>
      </c>
      <c r="R24" s="360"/>
      <c r="S24" s="360"/>
      <c r="T24" s="360"/>
      <c r="U24" s="360"/>
      <c r="V24" s="361"/>
      <c r="W24" s="425"/>
      <c r="X24" s="416"/>
      <c r="Y24" s="417"/>
      <c r="Z24" s="356" t="s">
        <v>152</v>
      </c>
      <c r="AA24" s="357"/>
      <c r="AB24" s="357"/>
      <c r="AC24" s="357"/>
      <c r="AD24" s="357"/>
      <c r="AE24" s="357"/>
      <c r="AF24" s="357"/>
      <c r="AG24" s="358"/>
      <c r="AH24" s="359">
        <v>1017</v>
      </c>
      <c r="AI24" s="360"/>
      <c r="AJ24" s="360"/>
      <c r="AK24" s="360"/>
      <c r="AL24" s="361"/>
      <c r="AM24" s="359">
        <v>3031677</v>
      </c>
      <c r="AN24" s="360"/>
      <c r="AO24" s="360"/>
      <c r="AP24" s="360"/>
      <c r="AQ24" s="360"/>
      <c r="AR24" s="361"/>
      <c r="AS24" s="359">
        <v>2981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43901021</v>
      </c>
      <c r="BO24" s="384"/>
      <c r="BP24" s="384"/>
      <c r="BQ24" s="384"/>
      <c r="BR24" s="384"/>
      <c r="BS24" s="384"/>
      <c r="BT24" s="384"/>
      <c r="BU24" s="385"/>
      <c r="BV24" s="383">
        <v>41304222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6370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2624026</v>
      </c>
      <c r="BO25" s="379"/>
      <c r="BP25" s="379"/>
      <c r="BQ25" s="379"/>
      <c r="BR25" s="379"/>
      <c r="BS25" s="379"/>
      <c r="BT25" s="379"/>
      <c r="BU25" s="380"/>
      <c r="BV25" s="378">
        <v>1285607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6480</v>
      </c>
      <c r="R26" s="360"/>
      <c r="S26" s="360"/>
      <c r="T26" s="360"/>
      <c r="U26" s="360"/>
      <c r="V26" s="361"/>
      <c r="W26" s="425"/>
      <c r="X26" s="416"/>
      <c r="Y26" s="417"/>
      <c r="Z26" s="356" t="s">
        <v>158</v>
      </c>
      <c r="AA26" s="436"/>
      <c r="AB26" s="436"/>
      <c r="AC26" s="436"/>
      <c r="AD26" s="436"/>
      <c r="AE26" s="436"/>
      <c r="AF26" s="436"/>
      <c r="AG26" s="437"/>
      <c r="AH26" s="359">
        <v>155</v>
      </c>
      <c r="AI26" s="360"/>
      <c r="AJ26" s="360"/>
      <c r="AK26" s="360"/>
      <c r="AL26" s="361"/>
      <c r="AM26" s="359">
        <v>487475</v>
      </c>
      <c r="AN26" s="360"/>
      <c r="AO26" s="360"/>
      <c r="AP26" s="360"/>
      <c r="AQ26" s="360"/>
      <c r="AR26" s="361"/>
      <c r="AS26" s="359">
        <v>3145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v>70117</v>
      </c>
      <c r="BO26" s="384"/>
      <c r="BP26" s="384"/>
      <c r="BQ26" s="384"/>
      <c r="BR26" s="384"/>
      <c r="BS26" s="384"/>
      <c r="BT26" s="384"/>
      <c r="BU26" s="385"/>
      <c r="BV26" s="383">
        <v>38788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7000</v>
      </c>
      <c r="R27" s="360"/>
      <c r="S27" s="360"/>
      <c r="T27" s="360"/>
      <c r="U27" s="360"/>
      <c r="V27" s="361"/>
      <c r="W27" s="425"/>
      <c r="X27" s="416"/>
      <c r="Y27" s="417"/>
      <c r="Z27" s="356" t="s">
        <v>161</v>
      </c>
      <c r="AA27" s="357"/>
      <c r="AB27" s="357"/>
      <c r="AC27" s="357"/>
      <c r="AD27" s="357"/>
      <c r="AE27" s="357"/>
      <c r="AF27" s="357"/>
      <c r="AG27" s="358"/>
      <c r="AH27" s="359">
        <v>42</v>
      </c>
      <c r="AI27" s="360"/>
      <c r="AJ27" s="360"/>
      <c r="AK27" s="360"/>
      <c r="AL27" s="361"/>
      <c r="AM27" s="359">
        <v>130028</v>
      </c>
      <c r="AN27" s="360"/>
      <c r="AO27" s="360"/>
      <c r="AP27" s="360"/>
      <c r="AQ27" s="360"/>
      <c r="AR27" s="361"/>
      <c r="AS27" s="359">
        <v>3096</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6600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2805793</v>
      </c>
      <c r="BO28" s="379"/>
      <c r="BP28" s="379"/>
      <c r="BQ28" s="379"/>
      <c r="BR28" s="379"/>
      <c r="BS28" s="379"/>
      <c r="BT28" s="379"/>
      <c r="BU28" s="380"/>
      <c r="BV28" s="378">
        <v>2554032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26</v>
      </c>
      <c r="M29" s="360"/>
      <c r="N29" s="360"/>
      <c r="O29" s="360"/>
      <c r="P29" s="361"/>
      <c r="Q29" s="359">
        <v>6150</v>
      </c>
      <c r="R29" s="360"/>
      <c r="S29" s="360"/>
      <c r="T29" s="360"/>
      <c r="U29" s="360"/>
      <c r="V29" s="361"/>
      <c r="W29" s="425"/>
      <c r="X29" s="416"/>
      <c r="Y29" s="417"/>
      <c r="Z29" s="356" t="s">
        <v>168</v>
      </c>
      <c r="AA29" s="357"/>
      <c r="AB29" s="357"/>
      <c r="AC29" s="357"/>
      <c r="AD29" s="357"/>
      <c r="AE29" s="357"/>
      <c r="AF29" s="357"/>
      <c r="AG29" s="358"/>
      <c r="AH29" s="359">
        <v>1059</v>
      </c>
      <c r="AI29" s="360"/>
      <c r="AJ29" s="360"/>
      <c r="AK29" s="360"/>
      <c r="AL29" s="361"/>
      <c r="AM29" s="359">
        <v>3161705</v>
      </c>
      <c r="AN29" s="360"/>
      <c r="AO29" s="360"/>
      <c r="AP29" s="360"/>
      <c r="AQ29" s="360"/>
      <c r="AR29" s="361"/>
      <c r="AS29" s="359">
        <v>2986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1628044</v>
      </c>
      <c r="BO29" s="384"/>
      <c r="BP29" s="384"/>
      <c r="BQ29" s="384"/>
      <c r="BR29" s="384"/>
      <c r="BS29" s="384"/>
      <c r="BT29" s="384"/>
      <c r="BU29" s="385"/>
      <c r="BV29" s="383">
        <v>1052646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5824044</v>
      </c>
      <c r="BO30" s="387"/>
      <c r="BP30" s="387"/>
      <c r="BQ30" s="387"/>
      <c r="BR30" s="387"/>
      <c r="BS30" s="387"/>
      <c r="BT30" s="387"/>
      <c r="BU30" s="388"/>
      <c r="BV30" s="386">
        <v>5682055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北河内４市リサイクル施設組合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アドバンス寝屋川管理株式会社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枚方寝屋川消防組合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寝屋川市保健福祉公社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大阪都市協定組合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淀川左岸水防事務組合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大阪府後期高齢者医療広域連合（一般会計）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大阪府後期高齢者医療広域連合（後期高齢者医療特別会計）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大阪広域水道企業団（水道事業会計）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大阪広域水道企業団（工業用水道事業会計）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82" t="s">
        <v>23</v>
      </c>
      <c r="C41" s="1183"/>
      <c r="D41" s="81"/>
      <c r="E41" s="1184" t="s">
        <v>24</v>
      </c>
      <c r="F41" s="1184"/>
      <c r="G41" s="1184"/>
      <c r="H41" s="1185"/>
      <c r="I41" s="82">
        <v>63222</v>
      </c>
      <c r="J41" s="83">
        <v>66914</v>
      </c>
      <c r="K41" s="83">
        <v>66388</v>
      </c>
      <c r="L41" s="83">
        <v>68153</v>
      </c>
      <c r="M41" s="84">
        <v>66640</v>
      </c>
    </row>
    <row r="42" spans="2:13" ht="27.75" customHeight="1">
      <c r="B42" s="1172"/>
      <c r="C42" s="1173"/>
      <c r="D42" s="85"/>
      <c r="E42" s="1176" t="s">
        <v>25</v>
      </c>
      <c r="F42" s="1176"/>
      <c r="G42" s="1176"/>
      <c r="H42" s="1177"/>
      <c r="I42" s="86" t="s">
        <v>472</v>
      </c>
      <c r="J42" s="87" t="s">
        <v>472</v>
      </c>
      <c r="K42" s="87" t="s">
        <v>472</v>
      </c>
      <c r="L42" s="87" t="s">
        <v>472</v>
      </c>
      <c r="M42" s="88" t="s">
        <v>472</v>
      </c>
    </row>
    <row r="43" spans="2:13" ht="27.75" customHeight="1">
      <c r="B43" s="1172"/>
      <c r="C43" s="1173"/>
      <c r="D43" s="85"/>
      <c r="E43" s="1176" t="s">
        <v>26</v>
      </c>
      <c r="F43" s="1176"/>
      <c r="G43" s="1176"/>
      <c r="H43" s="1177"/>
      <c r="I43" s="86">
        <v>28637</v>
      </c>
      <c r="J43" s="87">
        <v>25094</v>
      </c>
      <c r="K43" s="87">
        <v>21363</v>
      </c>
      <c r="L43" s="87">
        <v>20932</v>
      </c>
      <c r="M43" s="88">
        <v>19660</v>
      </c>
    </row>
    <row r="44" spans="2:13" ht="27.75" customHeight="1">
      <c r="B44" s="1172"/>
      <c r="C44" s="1173"/>
      <c r="D44" s="85"/>
      <c r="E44" s="1176" t="s">
        <v>27</v>
      </c>
      <c r="F44" s="1176"/>
      <c r="G44" s="1176"/>
      <c r="H44" s="1177"/>
      <c r="I44" s="86">
        <v>992</v>
      </c>
      <c r="J44" s="87">
        <v>937</v>
      </c>
      <c r="K44" s="87">
        <v>856</v>
      </c>
      <c r="L44" s="87">
        <v>869</v>
      </c>
      <c r="M44" s="88">
        <v>912</v>
      </c>
    </row>
    <row r="45" spans="2:13" ht="27.75" customHeight="1">
      <c r="B45" s="1172"/>
      <c r="C45" s="1173"/>
      <c r="D45" s="85"/>
      <c r="E45" s="1176" t="s">
        <v>28</v>
      </c>
      <c r="F45" s="1176"/>
      <c r="G45" s="1176"/>
      <c r="H45" s="1177"/>
      <c r="I45" s="86">
        <v>13913</v>
      </c>
      <c r="J45" s="87">
        <v>12129</v>
      </c>
      <c r="K45" s="87">
        <v>11073</v>
      </c>
      <c r="L45" s="87">
        <v>10408</v>
      </c>
      <c r="M45" s="88">
        <v>9820</v>
      </c>
    </row>
    <row r="46" spans="2:13" ht="27.75" customHeight="1">
      <c r="B46" s="1172"/>
      <c r="C46" s="1173"/>
      <c r="D46" s="85"/>
      <c r="E46" s="1176" t="s">
        <v>29</v>
      </c>
      <c r="F46" s="1176"/>
      <c r="G46" s="1176"/>
      <c r="H46" s="1177"/>
      <c r="I46" s="86">
        <v>3637</v>
      </c>
      <c r="J46" s="87">
        <v>3373</v>
      </c>
      <c r="K46" s="87">
        <v>2794</v>
      </c>
      <c r="L46" s="87">
        <v>2</v>
      </c>
      <c r="M46" s="88">
        <v>2</v>
      </c>
    </row>
    <row r="47" spans="2:13" ht="27.75" customHeight="1">
      <c r="B47" s="1172"/>
      <c r="C47" s="1173"/>
      <c r="D47" s="85"/>
      <c r="E47" s="1176" t="s">
        <v>30</v>
      </c>
      <c r="F47" s="1176"/>
      <c r="G47" s="1176"/>
      <c r="H47" s="1177"/>
      <c r="I47" s="86" t="s">
        <v>472</v>
      </c>
      <c r="J47" s="87" t="s">
        <v>472</v>
      </c>
      <c r="K47" s="87" t="s">
        <v>472</v>
      </c>
      <c r="L47" s="87" t="s">
        <v>472</v>
      </c>
      <c r="M47" s="88" t="s">
        <v>472</v>
      </c>
    </row>
    <row r="48" spans="2:13" ht="27.75" customHeight="1">
      <c r="B48" s="1174"/>
      <c r="C48" s="1175"/>
      <c r="D48" s="85"/>
      <c r="E48" s="1176" t="s">
        <v>31</v>
      </c>
      <c r="F48" s="1176"/>
      <c r="G48" s="1176"/>
      <c r="H48" s="1177"/>
      <c r="I48" s="86" t="s">
        <v>472</v>
      </c>
      <c r="J48" s="87" t="s">
        <v>472</v>
      </c>
      <c r="K48" s="87" t="s">
        <v>472</v>
      </c>
      <c r="L48" s="87" t="s">
        <v>472</v>
      </c>
      <c r="M48" s="88" t="s">
        <v>472</v>
      </c>
    </row>
    <row r="49" spans="2:13" ht="27.75" customHeight="1">
      <c r="B49" s="1170" t="s">
        <v>32</v>
      </c>
      <c r="C49" s="1171"/>
      <c r="D49" s="89"/>
      <c r="E49" s="1176" t="s">
        <v>33</v>
      </c>
      <c r="F49" s="1176"/>
      <c r="G49" s="1176"/>
      <c r="H49" s="1177"/>
      <c r="I49" s="86">
        <v>6881</v>
      </c>
      <c r="J49" s="87">
        <v>6925</v>
      </c>
      <c r="K49" s="87">
        <v>8249</v>
      </c>
      <c r="L49" s="87">
        <v>10260</v>
      </c>
      <c r="M49" s="88">
        <v>10996</v>
      </c>
    </row>
    <row r="50" spans="2:13" ht="27.75" customHeight="1">
      <c r="B50" s="1172"/>
      <c r="C50" s="1173"/>
      <c r="D50" s="85"/>
      <c r="E50" s="1176" t="s">
        <v>34</v>
      </c>
      <c r="F50" s="1176"/>
      <c r="G50" s="1176"/>
      <c r="H50" s="1177"/>
      <c r="I50" s="86">
        <v>25110</v>
      </c>
      <c r="J50" s="87">
        <v>21609</v>
      </c>
      <c r="K50" s="87">
        <v>20821</v>
      </c>
      <c r="L50" s="87">
        <v>20922</v>
      </c>
      <c r="M50" s="88">
        <v>19533</v>
      </c>
    </row>
    <row r="51" spans="2:13" ht="27.75" customHeight="1">
      <c r="B51" s="1174"/>
      <c r="C51" s="1175"/>
      <c r="D51" s="85"/>
      <c r="E51" s="1176" t="s">
        <v>35</v>
      </c>
      <c r="F51" s="1176"/>
      <c r="G51" s="1176"/>
      <c r="H51" s="1177"/>
      <c r="I51" s="86">
        <v>67156</v>
      </c>
      <c r="J51" s="87">
        <v>68786</v>
      </c>
      <c r="K51" s="87">
        <v>70628</v>
      </c>
      <c r="L51" s="87">
        <v>71795</v>
      </c>
      <c r="M51" s="88">
        <v>72904</v>
      </c>
    </row>
    <row r="52" spans="2:13" ht="27.75" customHeight="1" thickBot="1">
      <c r="B52" s="1178" t="s">
        <v>36</v>
      </c>
      <c r="C52" s="1179"/>
      <c r="D52" s="90"/>
      <c r="E52" s="1180" t="s">
        <v>37</v>
      </c>
      <c r="F52" s="1180"/>
      <c r="G52" s="1180"/>
      <c r="H52" s="1181"/>
      <c r="I52" s="91">
        <v>11254</v>
      </c>
      <c r="J52" s="92">
        <v>11126</v>
      </c>
      <c r="K52" s="92">
        <v>2774</v>
      </c>
      <c r="L52" s="92">
        <v>-2613</v>
      </c>
      <c r="M52" s="93">
        <v>-6398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25072</v>
      </c>
      <c r="E3" s="116"/>
      <c r="F3" s="117">
        <v>42247</v>
      </c>
      <c r="G3" s="118"/>
      <c r="H3" s="119"/>
    </row>
    <row r="4" spans="1:8">
      <c r="A4" s="120"/>
      <c r="B4" s="121"/>
      <c r="C4" s="122"/>
      <c r="D4" s="123">
        <v>15002</v>
      </c>
      <c r="E4" s="124"/>
      <c r="F4" s="125">
        <v>25497</v>
      </c>
      <c r="G4" s="126"/>
      <c r="H4" s="127"/>
    </row>
    <row r="5" spans="1:8">
      <c r="A5" s="108" t="s">
        <v>505</v>
      </c>
      <c r="B5" s="113"/>
      <c r="C5" s="114"/>
      <c r="D5" s="115">
        <v>46619</v>
      </c>
      <c r="E5" s="116"/>
      <c r="F5" s="117">
        <v>41739</v>
      </c>
      <c r="G5" s="118"/>
      <c r="H5" s="119"/>
    </row>
    <row r="6" spans="1:8">
      <c r="A6" s="120"/>
      <c r="B6" s="121"/>
      <c r="C6" s="122"/>
      <c r="D6" s="123">
        <v>27975</v>
      </c>
      <c r="E6" s="124"/>
      <c r="F6" s="125">
        <v>24625</v>
      </c>
      <c r="G6" s="126"/>
      <c r="H6" s="127"/>
    </row>
    <row r="7" spans="1:8">
      <c r="A7" s="108" t="s">
        <v>506</v>
      </c>
      <c r="B7" s="113"/>
      <c r="C7" s="114"/>
      <c r="D7" s="115">
        <v>19077</v>
      </c>
      <c r="E7" s="116"/>
      <c r="F7" s="117">
        <v>36765</v>
      </c>
      <c r="G7" s="118"/>
      <c r="H7" s="119"/>
    </row>
    <row r="8" spans="1:8">
      <c r="A8" s="120"/>
      <c r="B8" s="121"/>
      <c r="C8" s="122"/>
      <c r="D8" s="123">
        <v>7988</v>
      </c>
      <c r="E8" s="124"/>
      <c r="F8" s="125">
        <v>20975</v>
      </c>
      <c r="G8" s="126"/>
      <c r="H8" s="127"/>
    </row>
    <row r="9" spans="1:8">
      <c r="A9" s="108" t="s">
        <v>507</v>
      </c>
      <c r="B9" s="113"/>
      <c r="C9" s="114"/>
      <c r="D9" s="115">
        <v>23873</v>
      </c>
      <c r="E9" s="116"/>
      <c r="F9" s="117">
        <v>39052</v>
      </c>
      <c r="G9" s="118"/>
      <c r="H9" s="119"/>
    </row>
    <row r="10" spans="1:8">
      <c r="A10" s="120"/>
      <c r="B10" s="121"/>
      <c r="C10" s="122"/>
      <c r="D10" s="123">
        <v>11388</v>
      </c>
      <c r="E10" s="124"/>
      <c r="F10" s="125">
        <v>21186</v>
      </c>
      <c r="G10" s="126"/>
      <c r="H10" s="127"/>
    </row>
    <row r="11" spans="1:8">
      <c r="A11" s="108" t="s">
        <v>508</v>
      </c>
      <c r="B11" s="113"/>
      <c r="C11" s="114"/>
      <c r="D11" s="115">
        <v>22880</v>
      </c>
      <c r="E11" s="116"/>
      <c r="F11" s="117">
        <v>41235</v>
      </c>
      <c r="G11" s="118"/>
      <c r="H11" s="119"/>
    </row>
    <row r="12" spans="1:8">
      <c r="A12" s="120"/>
      <c r="B12" s="121"/>
      <c r="C12" s="128"/>
      <c r="D12" s="123">
        <v>11134</v>
      </c>
      <c r="E12" s="124"/>
      <c r="F12" s="125">
        <v>22086</v>
      </c>
      <c r="G12" s="126"/>
      <c r="H12" s="127"/>
    </row>
    <row r="13" spans="1:8">
      <c r="A13" s="108"/>
      <c r="B13" s="113"/>
      <c r="C13" s="129"/>
      <c r="D13" s="130">
        <v>27504</v>
      </c>
      <c r="E13" s="131"/>
      <c r="F13" s="132">
        <v>40208</v>
      </c>
      <c r="G13" s="133"/>
      <c r="H13" s="119"/>
    </row>
    <row r="14" spans="1:8">
      <c r="A14" s="120"/>
      <c r="B14" s="121"/>
      <c r="C14" s="122"/>
      <c r="D14" s="123">
        <v>14697</v>
      </c>
      <c r="E14" s="124"/>
      <c r="F14" s="125">
        <v>22874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0.63</v>
      </c>
      <c r="C19" s="134">
        <f>ROUND(VALUE(SUBSTITUTE(実質収支比率等に係る経年分析!G$48,"▲","-")),2)</f>
        <v>0.82</v>
      </c>
      <c r="D19" s="134">
        <f>ROUND(VALUE(SUBSTITUTE(実質収支比率等に係る経年分析!H$48,"▲","-")),2)</f>
        <v>1.2</v>
      </c>
      <c r="E19" s="134">
        <f>ROUND(VALUE(SUBSTITUTE(実質収支比率等に係る経年分析!I$48,"▲","-")),2)</f>
        <v>1.6</v>
      </c>
      <c r="F19" s="134">
        <f>ROUND(VALUE(SUBSTITUTE(実質収支比率等に係る経年分析!J$48,"▲","-")),2)</f>
        <v>1.94</v>
      </c>
    </row>
    <row r="20" spans="1:11">
      <c r="A20" s="134" t="s">
        <v>42</v>
      </c>
      <c r="B20" s="134">
        <f>ROUND(VALUE(SUBSTITUTE(実質収支比率等に係る経年分析!F$47,"▲","-")),2)</f>
        <v>0.64</v>
      </c>
      <c r="C20" s="134">
        <f>ROUND(VALUE(SUBSTITUTE(実質収支比率等に係る経年分析!G$47,"▲","-")),2)</f>
        <v>1.43</v>
      </c>
      <c r="D20" s="134">
        <f>ROUND(VALUE(SUBSTITUTE(実質収支比率等に係る経年分析!H$47,"▲","-")),2)</f>
        <v>4.1900000000000004</v>
      </c>
      <c r="E20" s="134">
        <f>ROUND(VALUE(SUBSTITUTE(実質収支比率等に係る経年分析!I$47,"▲","-")),2)</f>
        <v>5.85</v>
      </c>
      <c r="F20" s="134">
        <f>ROUND(VALUE(SUBSTITUTE(実質収支比率等に係る経年分析!J$47,"▲","-")),2)</f>
        <v>6.36</v>
      </c>
    </row>
    <row r="21" spans="1:11">
      <c r="A21" s="134" t="s">
        <v>43</v>
      </c>
      <c r="B21" s="134">
        <f>IF(ISNUMBER(VALUE(SUBSTITUTE(実質収支比率等に係る経年分析!F$49,"▲","-"))),ROUND(VALUE(SUBSTITUTE(実質収支比率等に係る経年分析!F$49,"▲","-")),2),NA())</f>
        <v>0.43</v>
      </c>
      <c r="C21" s="134">
        <f>IF(ISNUMBER(VALUE(SUBSTITUTE(実質収支比率等に係る経年分析!G$49,"▲","-"))),ROUND(VALUE(SUBSTITUTE(実質収支比率等に係る経年分析!G$49,"▲","-")),2),NA())</f>
        <v>1</v>
      </c>
      <c r="D21" s="134">
        <f>IF(ISNUMBER(VALUE(SUBSTITUTE(実質収支比率等に係る経年分析!H$49,"▲","-"))),ROUND(VALUE(SUBSTITUTE(実質収支比率等に係る経年分析!H$49,"▲","-")),2),NA())</f>
        <v>3.15</v>
      </c>
      <c r="E21" s="134">
        <f>IF(ISNUMBER(VALUE(SUBSTITUTE(実質収支比率等に係る経年分析!I$49,"▲","-"))),ROUND(VALUE(SUBSTITUTE(実質収支比率等に係る経年分析!I$49,"▲","-")),2),NA())</f>
        <v>3.49</v>
      </c>
      <c r="F21" s="134">
        <f>IF(ISNUMBER(VALUE(SUBSTITUTE(実質収支比率等に係る経年分析!J$49,"▲","-"))),ROUND(VALUE(SUBSTITUTE(実質収支比率等に係る経年分析!J$49,"▲","-")),2),NA())</f>
        <v>3.25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公共用地先行取得事業特別会計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f>IF(ROUND(VALUE(SUBSTITUTE(連結実質赤字比率に係る赤字・黒字の構成分析!I$39,"▲", "-")), 2) &lt; 0, ABS(ROUND(VALUE(SUBSTITUTE(連結実質赤字比率に係る赤字・黒字の構成分析!I$39,"▲", "-")), 2)), NA())</f>
        <v>0.01</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f>IF(ROUND(VALUE(SUBSTITUTE(連結実質赤字比率に係る赤字・黒字の構成分析!F$38,"▲", "-")), 2) &lt; 0, ABS(ROUND(VALUE(SUBSTITUTE(連結実質赤字比率に係る赤字・黒字の構成分析!F$38,"▲", "-")), 2)), NA())</f>
        <v>4.63</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2.91</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2.77</v>
      </c>
      <c r="G32" s="135" t="e">
        <f>IF(ROUND(VALUE(SUBSTITUTE(連結実質赤字比率に係る赤字・黒字の構成分析!H$38,"▲", "-")), 2) &gt;= 0, ABS(ROUND(VALUE(SUBSTITUTE(連結実質赤字比率に係る赤字・黒字の構成分析!H$38,"▲", "-")), 2)), NA())</f>
        <v>#N/A</v>
      </c>
      <c r="H32" s="135">
        <f>IF(ROUND(VALUE(SUBSTITUTE(連結実質赤字比率に係る赤字・黒字の構成分析!I$38,"▲", "-")), 2) &lt; 0, ABS(ROUND(VALUE(SUBSTITUTE(連結実質赤字比率に係る赤字・黒字の構成分析!I$38,"▲", "-")), 2)), NA())</f>
        <v>0.69</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9.8800000000000008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6998</v>
      </c>
      <c r="E42" s="136"/>
      <c r="F42" s="136"/>
      <c r="G42" s="136">
        <f>'実質公債費比率（分子）の構造'!L$52</f>
        <v>6749</v>
      </c>
      <c r="H42" s="136"/>
      <c r="I42" s="136"/>
      <c r="J42" s="136">
        <f>'実質公債費比率（分子）の構造'!M$52</f>
        <v>7446</v>
      </c>
      <c r="K42" s="136"/>
      <c r="L42" s="136"/>
      <c r="M42" s="136">
        <f>'実質公債費比率（分子）の構造'!N$52</f>
        <v>7455</v>
      </c>
      <c r="N42" s="136"/>
      <c r="O42" s="136"/>
      <c r="P42" s="136">
        <f>'実質公債費比率（分子）の構造'!O$52</f>
        <v>7490</v>
      </c>
    </row>
    <row r="43" spans="1:16">
      <c r="A43" s="136" t="s">
        <v>51</v>
      </c>
      <c r="B43" s="136">
        <f>'実質公債費比率（分子）の構造'!K$51</f>
        <v>17</v>
      </c>
      <c r="C43" s="136"/>
      <c r="D43" s="136"/>
      <c r="E43" s="136">
        <f>'実質公債費比率（分子）の構造'!L$51</f>
        <v>10</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136</v>
      </c>
      <c r="C45" s="136"/>
      <c r="D45" s="136"/>
      <c r="E45" s="136">
        <f>'実質公債費比率（分子）の構造'!L$49</f>
        <v>145</v>
      </c>
      <c r="F45" s="136"/>
      <c r="G45" s="136"/>
      <c r="H45" s="136">
        <f>'実質公債費比率（分子）の構造'!M$49</f>
        <v>168</v>
      </c>
      <c r="I45" s="136"/>
      <c r="J45" s="136"/>
      <c r="K45" s="136">
        <f>'実質公債費比率（分子）の構造'!N$49</f>
        <v>139</v>
      </c>
      <c r="L45" s="136"/>
      <c r="M45" s="136"/>
      <c r="N45" s="136">
        <f>'実質公債費比率（分子）の構造'!O$49</f>
        <v>136</v>
      </c>
      <c r="O45" s="136"/>
      <c r="P45" s="136"/>
    </row>
    <row r="46" spans="1:16">
      <c r="A46" s="136" t="s">
        <v>54</v>
      </c>
      <c r="B46" s="136">
        <f>'実質公債費比率（分子）の構造'!K$48</f>
        <v>1424</v>
      </c>
      <c r="C46" s="136"/>
      <c r="D46" s="136"/>
      <c r="E46" s="136">
        <f>'実質公債費比率（分子）の構造'!L$48</f>
        <v>1378</v>
      </c>
      <c r="F46" s="136"/>
      <c r="G46" s="136"/>
      <c r="H46" s="136">
        <f>'実質公債費比率（分子）の構造'!M$48</f>
        <v>1384</v>
      </c>
      <c r="I46" s="136"/>
      <c r="J46" s="136"/>
      <c r="K46" s="136">
        <f>'実質公債費比率（分子）の構造'!N$48</f>
        <v>1387</v>
      </c>
      <c r="L46" s="136"/>
      <c r="M46" s="136"/>
      <c r="N46" s="136">
        <f>'実質公債費比率（分子）の構造'!O$48</f>
        <v>1270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7067</v>
      </c>
      <c r="C49" s="136"/>
      <c r="D49" s="136"/>
      <c r="E49" s="136">
        <f>'実質公債費比率（分子）の構造'!L$45</f>
        <v>7067</v>
      </c>
      <c r="F49" s="136"/>
      <c r="G49" s="136"/>
      <c r="H49" s="136">
        <f>'実質公債費比率（分子）の構造'!M$45</f>
        <v>7216</v>
      </c>
      <c r="I49" s="136"/>
      <c r="J49" s="136"/>
      <c r="K49" s="136">
        <f>'実質公債費比率（分子）の構造'!N$45</f>
        <v>7383</v>
      </c>
      <c r="L49" s="136"/>
      <c r="M49" s="136"/>
      <c r="N49" s="136">
        <f>'実質公債費比率（分子）の構造'!O$45</f>
        <v>7427</v>
      </c>
      <c r="O49" s="136"/>
      <c r="P49" s="136"/>
    </row>
    <row r="50" spans="1:16">
      <c r="A50" s="136" t="s">
        <v>58</v>
      </c>
      <c r="B50" s="136" t="e">
        <f>NA()</f>
        <v>#N/A</v>
      </c>
      <c r="C50" s="136">
        <f>IF(ISNUMBER('実質公債費比率（分子）の構造'!K$53),'実質公債費比率（分子）の構造'!K$53,NA())</f>
        <v>1646</v>
      </c>
      <c r="D50" s="136" t="e">
        <f>NA()</f>
        <v>#N/A</v>
      </c>
      <c r="E50" s="136" t="e">
        <f>NA()</f>
        <v>#N/A</v>
      </c>
      <c r="F50" s="136">
        <f>IF(ISNUMBER('実質公債費比率（分子）の構造'!L$53),'実質公債費比率（分子）の構造'!L$53,NA())</f>
        <v>1851</v>
      </c>
      <c r="G50" s="136" t="e">
        <f>NA()</f>
        <v>#N/A</v>
      </c>
      <c r="H50" s="136" t="e">
        <f>NA()</f>
        <v>#N/A</v>
      </c>
      <c r="I50" s="136">
        <f>IF(ISNUMBER('実質公債費比率（分子）の構造'!M$53),'実質公債費比率（分子）の構造'!M$53,NA())</f>
        <v>1324</v>
      </c>
      <c r="J50" s="136" t="e">
        <f>NA()</f>
        <v>#N/A</v>
      </c>
      <c r="K50" s="136" t="e">
        <f>NA()</f>
        <v>#N/A</v>
      </c>
      <c r="L50" s="136">
        <f>IF(ISNUMBER('実質公債費比率（分子）の構造'!N$53),'実質公債費比率（分子）の構造'!N$53,NA())</f>
        <v>1455</v>
      </c>
      <c r="M50" s="136" t="e">
        <f>NA()</f>
        <v>#N/A</v>
      </c>
      <c r="N50" s="136" t="e">
        <f>NA()</f>
        <v>#N/A</v>
      </c>
      <c r="O50" s="136">
        <f>IF(ISNUMBER('実質公債費比率（分子）の構造'!O$53),'実質公債費比率（分子）の構造'!O$53,NA())</f>
        <v>1344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67156</v>
      </c>
      <c r="E56" s="135"/>
      <c r="F56" s="135"/>
      <c r="G56" s="135">
        <f>'将来負担比率（分子）の構造'!J$51</f>
        <v>68786</v>
      </c>
      <c r="H56" s="135"/>
      <c r="I56" s="135"/>
      <c r="J56" s="135">
        <f>'将来負担比率（分子）の構造'!K$51</f>
        <v>70628</v>
      </c>
      <c r="K56" s="135"/>
      <c r="L56" s="135"/>
      <c r="M56" s="135">
        <f>'将来負担比率（分子）の構造'!L$51</f>
        <v>71795</v>
      </c>
      <c r="N56" s="135"/>
      <c r="O56" s="135"/>
      <c r="P56" s="135">
        <f>'将来負担比率（分子）の構造'!M$51</f>
        <v>72904</v>
      </c>
    </row>
    <row r="57" spans="1:16">
      <c r="A57" s="135" t="s">
        <v>34</v>
      </c>
      <c r="B57" s="135"/>
      <c r="C57" s="135"/>
      <c r="D57" s="135">
        <f>'将来負担比率（分子）の構造'!I$50</f>
        <v>25110</v>
      </c>
      <c r="E57" s="135"/>
      <c r="F57" s="135"/>
      <c r="G57" s="135">
        <f>'将来負担比率（分子）の構造'!J$50</f>
        <v>21609</v>
      </c>
      <c r="H57" s="135"/>
      <c r="I57" s="135"/>
      <c r="J57" s="135">
        <f>'将来負担比率（分子）の構造'!K$50</f>
        <v>20821</v>
      </c>
      <c r="K57" s="135"/>
      <c r="L57" s="135"/>
      <c r="M57" s="135">
        <f>'将来負担比率（分子）の構造'!L$50</f>
        <v>20922</v>
      </c>
      <c r="N57" s="135"/>
      <c r="O57" s="135"/>
      <c r="P57" s="135">
        <f>'将来負担比率（分子）の構造'!M$50</f>
        <v>19533</v>
      </c>
    </row>
    <row r="58" spans="1:16">
      <c r="A58" s="135" t="s">
        <v>33</v>
      </c>
      <c r="B58" s="135"/>
      <c r="C58" s="135"/>
      <c r="D58" s="135">
        <f>'将来負担比率（分子）の構造'!I$49</f>
        <v>6881</v>
      </c>
      <c r="E58" s="135"/>
      <c r="F58" s="135"/>
      <c r="G58" s="135">
        <f>'将来負担比率（分子）の構造'!J$49</f>
        <v>6925</v>
      </c>
      <c r="H58" s="135"/>
      <c r="I58" s="135"/>
      <c r="J58" s="135">
        <f>'将来負担比率（分子）の構造'!K$49</f>
        <v>8249</v>
      </c>
      <c r="K58" s="135"/>
      <c r="L58" s="135"/>
      <c r="M58" s="135">
        <f>'将来負担比率（分子）の構造'!L$49</f>
        <v>10260</v>
      </c>
      <c r="N58" s="135"/>
      <c r="O58" s="135"/>
      <c r="P58" s="135">
        <f>'将来負担比率（分子）の構造'!M$49</f>
        <v>10996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3637</v>
      </c>
      <c r="C61" s="135"/>
      <c r="D61" s="135"/>
      <c r="E61" s="135">
        <f>'将来負担比率（分子）の構造'!J$46</f>
        <v>3373</v>
      </c>
      <c r="F61" s="135"/>
      <c r="G61" s="135"/>
      <c r="H61" s="135">
        <f>'将来負担比率（分子）の構造'!K$46</f>
        <v>2794</v>
      </c>
      <c r="I61" s="135"/>
      <c r="J61" s="135"/>
      <c r="K61" s="135">
        <f>'将来負担比率（分子）の構造'!L$46</f>
        <v>2</v>
      </c>
      <c r="L61" s="135"/>
      <c r="M61" s="135"/>
      <c r="N61" s="135">
        <f>'将来負担比率（分子）の構造'!M$46</f>
        <v>2</v>
      </c>
      <c r="O61" s="135"/>
      <c r="P61" s="135"/>
    </row>
    <row r="62" spans="1:16">
      <c r="A62" s="135" t="s">
        <v>28</v>
      </c>
      <c r="B62" s="135">
        <f>'将来負担比率（分子）の構造'!I$45</f>
        <v>13913</v>
      </c>
      <c r="C62" s="135"/>
      <c r="D62" s="135"/>
      <c r="E62" s="135">
        <f>'将来負担比率（分子）の構造'!J$45</f>
        <v>12129</v>
      </c>
      <c r="F62" s="135"/>
      <c r="G62" s="135"/>
      <c r="H62" s="135">
        <f>'将来負担比率（分子）の構造'!K$45</f>
        <v>11073</v>
      </c>
      <c r="I62" s="135"/>
      <c r="J62" s="135"/>
      <c r="K62" s="135">
        <f>'将来負担比率（分子）の構造'!L$45</f>
        <v>10408</v>
      </c>
      <c r="L62" s="135"/>
      <c r="M62" s="135"/>
      <c r="N62" s="135">
        <f>'将来負担比率（分子）の構造'!M$45</f>
        <v>9820</v>
      </c>
      <c r="O62" s="135"/>
      <c r="P62" s="135"/>
    </row>
    <row r="63" spans="1:16">
      <c r="A63" s="135" t="s">
        <v>27</v>
      </c>
      <c r="B63" s="135">
        <f>'将来負担比率（分子）の構造'!I$44</f>
        <v>992</v>
      </c>
      <c r="C63" s="135"/>
      <c r="D63" s="135"/>
      <c r="E63" s="135">
        <f>'将来負担比率（分子）の構造'!J$44</f>
        <v>937</v>
      </c>
      <c r="F63" s="135"/>
      <c r="G63" s="135"/>
      <c r="H63" s="135">
        <f>'将来負担比率（分子）の構造'!K$44</f>
        <v>856</v>
      </c>
      <c r="I63" s="135"/>
      <c r="J63" s="135"/>
      <c r="K63" s="135">
        <f>'将来負担比率（分子）の構造'!L$44</f>
        <v>869</v>
      </c>
      <c r="L63" s="135"/>
      <c r="M63" s="135"/>
      <c r="N63" s="135">
        <f>'将来負担比率（分子）の構造'!M$44</f>
        <v>912</v>
      </c>
      <c r="O63" s="135"/>
      <c r="P63" s="135"/>
    </row>
    <row r="64" spans="1:16">
      <c r="A64" s="135" t="s">
        <v>26</v>
      </c>
      <c r="B64" s="135">
        <f>'将来負担比率（分子）の構造'!I$43</f>
        <v>28637</v>
      </c>
      <c r="C64" s="135"/>
      <c r="D64" s="135"/>
      <c r="E64" s="135">
        <f>'将来負担比率（分子）の構造'!J$43</f>
        <v>25094</v>
      </c>
      <c r="F64" s="135"/>
      <c r="G64" s="135"/>
      <c r="H64" s="135">
        <f>'将来負担比率（分子）の構造'!K$43</f>
        <v>21363</v>
      </c>
      <c r="I64" s="135"/>
      <c r="J64" s="135"/>
      <c r="K64" s="135">
        <f>'将来負担比率（分子）の構造'!L$43</f>
        <v>20932</v>
      </c>
      <c r="L64" s="135"/>
      <c r="M64" s="135"/>
      <c r="N64" s="135">
        <f>'将来負担比率（分子）の構造'!M$43</f>
        <v>19660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63222</v>
      </c>
      <c r="C66" s="135"/>
      <c r="D66" s="135"/>
      <c r="E66" s="135">
        <f>'将来負担比率（分子）の構造'!J$41</f>
        <v>66914</v>
      </c>
      <c r="F66" s="135"/>
      <c r="G66" s="135"/>
      <c r="H66" s="135">
        <f>'将来負担比率（分子）の構造'!K$41</f>
        <v>66388</v>
      </c>
      <c r="I66" s="135"/>
      <c r="J66" s="135"/>
      <c r="K66" s="135">
        <f>'将来負担比率（分子）の構造'!L$41</f>
        <v>68153</v>
      </c>
      <c r="L66" s="135"/>
      <c r="M66" s="135"/>
      <c r="N66" s="135">
        <f>'将来負担比率（分子）の構造'!M$41</f>
        <v>66640</v>
      </c>
      <c r="O66" s="135"/>
      <c r="P66" s="135"/>
    </row>
    <row r="67" spans="1:16">
      <c r="A67" s="135" t="s">
        <v>62</v>
      </c>
      <c r="B67" s="135" t="e">
        <f>NA()</f>
        <v>#N/A</v>
      </c>
      <c r="C67" s="135">
        <f>IF(ISNUMBER('将来負担比率（分子）の構造'!I$52), IF('将来負担比率（分子）の構造'!I$52 &lt; 0, 0, '将来負担比率（分子）の構造'!I$52), NA())</f>
        <v>11254</v>
      </c>
      <c r="D67" s="135" t="e">
        <f>NA()</f>
        <v>#N/A</v>
      </c>
      <c r="E67" s="135" t="e">
        <f>NA()</f>
        <v>#N/A</v>
      </c>
      <c r="F67" s="135">
        <f>IF(ISNUMBER('将来負担比率（分子）の構造'!J$52), IF('将来負担比率（分子）の構造'!J$52 &lt; 0, 0, '将来負担比率（分子）の構造'!J$52), NA())</f>
        <v>11126</v>
      </c>
      <c r="G67" s="135" t="e">
        <f>NA()</f>
        <v>#N/A</v>
      </c>
      <c r="H67" s="135" t="e">
        <f>NA()</f>
        <v>#N/A</v>
      </c>
      <c r="I67" s="135">
        <f>IF(ISNUMBER('将来負担比率（分子）の構造'!K$52), IF('将来負担比率（分子）の構造'!K$52 &lt; 0, 0, '将来負担比率（分子）の構造'!K$52), NA())</f>
        <v>2774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28279333</v>
      </c>
      <c r="S5" s="637"/>
      <c r="T5" s="637"/>
      <c r="U5" s="637"/>
      <c r="V5" s="637"/>
      <c r="W5" s="637"/>
      <c r="X5" s="637"/>
      <c r="Y5" s="684"/>
      <c r="Z5" s="697">
        <v>36</v>
      </c>
      <c r="AA5" s="697"/>
      <c r="AB5" s="697"/>
      <c r="AC5" s="697"/>
      <c r="AD5" s="698">
        <v>25824641</v>
      </c>
      <c r="AE5" s="698"/>
      <c r="AF5" s="698"/>
      <c r="AG5" s="698"/>
      <c r="AH5" s="698"/>
      <c r="AI5" s="698"/>
      <c r="AJ5" s="698"/>
      <c r="AK5" s="698"/>
      <c r="AL5" s="685">
        <v>63.5</v>
      </c>
      <c r="AM5" s="654"/>
      <c r="AN5" s="654"/>
      <c r="AO5" s="686"/>
      <c r="AP5" s="673" t="s">
        <v>206</v>
      </c>
      <c r="AQ5" s="674"/>
      <c r="AR5" s="674"/>
      <c r="AS5" s="674"/>
      <c r="AT5" s="674"/>
      <c r="AU5" s="674"/>
      <c r="AV5" s="674"/>
      <c r="AW5" s="674"/>
      <c r="AX5" s="674"/>
      <c r="AY5" s="674"/>
      <c r="AZ5" s="674"/>
      <c r="BA5" s="674"/>
      <c r="BB5" s="674"/>
      <c r="BC5" s="674"/>
      <c r="BD5" s="674"/>
      <c r="BE5" s="674"/>
      <c r="BF5" s="675"/>
      <c r="BG5" s="586">
        <v>25819276</v>
      </c>
      <c r="BH5" s="587"/>
      <c r="BI5" s="587"/>
      <c r="BJ5" s="587"/>
      <c r="BK5" s="587"/>
      <c r="BL5" s="587"/>
      <c r="BM5" s="587"/>
      <c r="BN5" s="588"/>
      <c r="BO5" s="639">
        <v>91.3</v>
      </c>
      <c r="BP5" s="639"/>
      <c r="BQ5" s="639"/>
      <c r="BR5" s="639"/>
      <c r="BS5" s="640">
        <v>322808</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338547</v>
      </c>
      <c r="S6" s="587"/>
      <c r="T6" s="587"/>
      <c r="U6" s="587"/>
      <c r="V6" s="587"/>
      <c r="W6" s="587"/>
      <c r="X6" s="587"/>
      <c r="Y6" s="588"/>
      <c r="Z6" s="639">
        <v>0.4</v>
      </c>
      <c r="AA6" s="639"/>
      <c r="AB6" s="639"/>
      <c r="AC6" s="639"/>
      <c r="AD6" s="640">
        <v>338547</v>
      </c>
      <c r="AE6" s="640"/>
      <c r="AF6" s="640"/>
      <c r="AG6" s="640"/>
      <c r="AH6" s="640"/>
      <c r="AI6" s="640"/>
      <c r="AJ6" s="640"/>
      <c r="AK6" s="640"/>
      <c r="AL6" s="609">
        <v>0.8</v>
      </c>
      <c r="AM6" s="641"/>
      <c r="AN6" s="641"/>
      <c r="AO6" s="642"/>
      <c r="AP6" s="583" t="s">
        <v>211</v>
      </c>
      <c r="AQ6" s="584"/>
      <c r="AR6" s="584"/>
      <c r="AS6" s="584"/>
      <c r="AT6" s="584"/>
      <c r="AU6" s="584"/>
      <c r="AV6" s="584"/>
      <c r="AW6" s="584"/>
      <c r="AX6" s="584"/>
      <c r="AY6" s="584"/>
      <c r="AZ6" s="584"/>
      <c r="BA6" s="584"/>
      <c r="BB6" s="584"/>
      <c r="BC6" s="584"/>
      <c r="BD6" s="584"/>
      <c r="BE6" s="584"/>
      <c r="BF6" s="585"/>
      <c r="BG6" s="586">
        <v>25819276</v>
      </c>
      <c r="BH6" s="587"/>
      <c r="BI6" s="587"/>
      <c r="BJ6" s="587"/>
      <c r="BK6" s="587"/>
      <c r="BL6" s="587"/>
      <c r="BM6" s="587"/>
      <c r="BN6" s="588"/>
      <c r="BO6" s="639">
        <v>91.3</v>
      </c>
      <c r="BP6" s="639"/>
      <c r="BQ6" s="639"/>
      <c r="BR6" s="639"/>
      <c r="BS6" s="640">
        <v>322808</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501329</v>
      </c>
      <c r="CS6" s="587"/>
      <c r="CT6" s="587"/>
      <c r="CU6" s="587"/>
      <c r="CV6" s="587"/>
      <c r="CW6" s="587"/>
      <c r="CX6" s="587"/>
      <c r="CY6" s="588"/>
      <c r="CZ6" s="639">
        <v>0.6</v>
      </c>
      <c r="DA6" s="639"/>
      <c r="DB6" s="639"/>
      <c r="DC6" s="639"/>
      <c r="DD6" s="592" t="s">
        <v>213</v>
      </c>
      <c r="DE6" s="587"/>
      <c r="DF6" s="587"/>
      <c r="DG6" s="587"/>
      <c r="DH6" s="587"/>
      <c r="DI6" s="587"/>
      <c r="DJ6" s="587"/>
      <c r="DK6" s="587"/>
      <c r="DL6" s="587"/>
      <c r="DM6" s="587"/>
      <c r="DN6" s="587"/>
      <c r="DO6" s="587"/>
      <c r="DP6" s="588"/>
      <c r="DQ6" s="592">
        <v>501255</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118717</v>
      </c>
      <c r="S7" s="587"/>
      <c r="T7" s="587"/>
      <c r="U7" s="587"/>
      <c r="V7" s="587"/>
      <c r="W7" s="587"/>
      <c r="X7" s="587"/>
      <c r="Y7" s="588"/>
      <c r="Z7" s="639">
        <v>0.2</v>
      </c>
      <c r="AA7" s="639"/>
      <c r="AB7" s="639"/>
      <c r="AC7" s="639"/>
      <c r="AD7" s="640">
        <v>118717</v>
      </c>
      <c r="AE7" s="640"/>
      <c r="AF7" s="640"/>
      <c r="AG7" s="640"/>
      <c r="AH7" s="640"/>
      <c r="AI7" s="640"/>
      <c r="AJ7" s="640"/>
      <c r="AK7" s="640"/>
      <c r="AL7" s="609">
        <v>0.3</v>
      </c>
      <c r="AM7" s="641"/>
      <c r="AN7" s="641"/>
      <c r="AO7" s="642"/>
      <c r="AP7" s="583" t="s">
        <v>215</v>
      </c>
      <c r="AQ7" s="584"/>
      <c r="AR7" s="584"/>
      <c r="AS7" s="584"/>
      <c r="AT7" s="584"/>
      <c r="AU7" s="584"/>
      <c r="AV7" s="584"/>
      <c r="AW7" s="584"/>
      <c r="AX7" s="584"/>
      <c r="AY7" s="584"/>
      <c r="AZ7" s="584"/>
      <c r="BA7" s="584"/>
      <c r="BB7" s="584"/>
      <c r="BC7" s="584"/>
      <c r="BD7" s="584"/>
      <c r="BE7" s="584"/>
      <c r="BF7" s="585"/>
      <c r="BG7" s="586">
        <v>12904222</v>
      </c>
      <c r="BH7" s="587"/>
      <c r="BI7" s="587"/>
      <c r="BJ7" s="587"/>
      <c r="BK7" s="587"/>
      <c r="BL7" s="587"/>
      <c r="BM7" s="587"/>
      <c r="BN7" s="588"/>
      <c r="BO7" s="639">
        <v>45.6</v>
      </c>
      <c r="BP7" s="639"/>
      <c r="BQ7" s="639"/>
      <c r="BR7" s="639"/>
      <c r="BS7" s="640">
        <v>322808</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7407986</v>
      </c>
      <c r="CS7" s="587"/>
      <c r="CT7" s="587"/>
      <c r="CU7" s="587"/>
      <c r="CV7" s="587"/>
      <c r="CW7" s="587"/>
      <c r="CX7" s="587"/>
      <c r="CY7" s="588"/>
      <c r="CZ7" s="639">
        <v>9.6</v>
      </c>
      <c r="DA7" s="639"/>
      <c r="DB7" s="639"/>
      <c r="DC7" s="639"/>
      <c r="DD7" s="592">
        <v>183555</v>
      </c>
      <c r="DE7" s="587"/>
      <c r="DF7" s="587"/>
      <c r="DG7" s="587"/>
      <c r="DH7" s="587"/>
      <c r="DI7" s="587"/>
      <c r="DJ7" s="587"/>
      <c r="DK7" s="587"/>
      <c r="DL7" s="587"/>
      <c r="DM7" s="587"/>
      <c r="DN7" s="587"/>
      <c r="DO7" s="587"/>
      <c r="DP7" s="588"/>
      <c r="DQ7" s="592">
        <v>6740734</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172295</v>
      </c>
      <c r="S8" s="587"/>
      <c r="T8" s="587"/>
      <c r="U8" s="587"/>
      <c r="V8" s="587"/>
      <c r="W8" s="587"/>
      <c r="X8" s="587"/>
      <c r="Y8" s="588"/>
      <c r="Z8" s="639">
        <v>0.2</v>
      </c>
      <c r="AA8" s="639"/>
      <c r="AB8" s="639"/>
      <c r="AC8" s="639"/>
      <c r="AD8" s="640">
        <v>172295</v>
      </c>
      <c r="AE8" s="640"/>
      <c r="AF8" s="640"/>
      <c r="AG8" s="640"/>
      <c r="AH8" s="640"/>
      <c r="AI8" s="640"/>
      <c r="AJ8" s="640"/>
      <c r="AK8" s="640"/>
      <c r="AL8" s="609">
        <v>0.4</v>
      </c>
      <c r="AM8" s="641"/>
      <c r="AN8" s="641"/>
      <c r="AO8" s="642"/>
      <c r="AP8" s="583" t="s">
        <v>218</v>
      </c>
      <c r="AQ8" s="584"/>
      <c r="AR8" s="584"/>
      <c r="AS8" s="584"/>
      <c r="AT8" s="584"/>
      <c r="AU8" s="584"/>
      <c r="AV8" s="584"/>
      <c r="AW8" s="584"/>
      <c r="AX8" s="584"/>
      <c r="AY8" s="584"/>
      <c r="AZ8" s="584"/>
      <c r="BA8" s="584"/>
      <c r="BB8" s="584"/>
      <c r="BC8" s="584"/>
      <c r="BD8" s="584"/>
      <c r="BE8" s="584"/>
      <c r="BF8" s="585"/>
      <c r="BG8" s="586">
        <v>305623</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40853595</v>
      </c>
      <c r="CS8" s="587"/>
      <c r="CT8" s="587"/>
      <c r="CU8" s="587"/>
      <c r="CV8" s="587"/>
      <c r="CW8" s="587"/>
      <c r="CX8" s="587"/>
      <c r="CY8" s="588"/>
      <c r="CZ8" s="639">
        <v>52.7</v>
      </c>
      <c r="DA8" s="639"/>
      <c r="DB8" s="639"/>
      <c r="DC8" s="639"/>
      <c r="DD8" s="592">
        <v>870361</v>
      </c>
      <c r="DE8" s="587"/>
      <c r="DF8" s="587"/>
      <c r="DG8" s="587"/>
      <c r="DH8" s="587"/>
      <c r="DI8" s="587"/>
      <c r="DJ8" s="587"/>
      <c r="DK8" s="587"/>
      <c r="DL8" s="587"/>
      <c r="DM8" s="587"/>
      <c r="DN8" s="587"/>
      <c r="DO8" s="587"/>
      <c r="DP8" s="588"/>
      <c r="DQ8" s="592">
        <v>17944817</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264255</v>
      </c>
      <c r="S9" s="587"/>
      <c r="T9" s="587"/>
      <c r="U9" s="587"/>
      <c r="V9" s="587"/>
      <c r="W9" s="587"/>
      <c r="X9" s="587"/>
      <c r="Y9" s="588"/>
      <c r="Z9" s="639">
        <v>0.3</v>
      </c>
      <c r="AA9" s="639"/>
      <c r="AB9" s="639"/>
      <c r="AC9" s="639"/>
      <c r="AD9" s="640">
        <v>264255</v>
      </c>
      <c r="AE9" s="640"/>
      <c r="AF9" s="640"/>
      <c r="AG9" s="640"/>
      <c r="AH9" s="640"/>
      <c r="AI9" s="640"/>
      <c r="AJ9" s="640"/>
      <c r="AK9" s="640"/>
      <c r="AL9" s="609">
        <v>0.6</v>
      </c>
      <c r="AM9" s="641"/>
      <c r="AN9" s="641"/>
      <c r="AO9" s="642"/>
      <c r="AP9" s="583" t="s">
        <v>221</v>
      </c>
      <c r="AQ9" s="584"/>
      <c r="AR9" s="584"/>
      <c r="AS9" s="584"/>
      <c r="AT9" s="584"/>
      <c r="AU9" s="584"/>
      <c r="AV9" s="584"/>
      <c r="AW9" s="584"/>
      <c r="AX9" s="584"/>
      <c r="AY9" s="584"/>
      <c r="AZ9" s="584"/>
      <c r="BA9" s="584"/>
      <c r="BB9" s="584"/>
      <c r="BC9" s="584"/>
      <c r="BD9" s="584"/>
      <c r="BE9" s="584"/>
      <c r="BF9" s="585"/>
      <c r="BG9" s="586">
        <v>10682655</v>
      </c>
      <c r="BH9" s="587"/>
      <c r="BI9" s="587"/>
      <c r="BJ9" s="587"/>
      <c r="BK9" s="587"/>
      <c r="BL9" s="587"/>
      <c r="BM9" s="587"/>
      <c r="BN9" s="588"/>
      <c r="BO9" s="639">
        <v>37.799999999999997</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3950652</v>
      </c>
      <c r="CS9" s="587"/>
      <c r="CT9" s="587"/>
      <c r="CU9" s="587"/>
      <c r="CV9" s="587"/>
      <c r="CW9" s="587"/>
      <c r="CX9" s="587"/>
      <c r="CY9" s="588"/>
      <c r="CZ9" s="639">
        <v>5.0999999999999996</v>
      </c>
      <c r="DA9" s="639"/>
      <c r="DB9" s="639"/>
      <c r="DC9" s="639"/>
      <c r="DD9" s="592">
        <v>35808</v>
      </c>
      <c r="DE9" s="587"/>
      <c r="DF9" s="587"/>
      <c r="DG9" s="587"/>
      <c r="DH9" s="587"/>
      <c r="DI9" s="587"/>
      <c r="DJ9" s="587"/>
      <c r="DK9" s="587"/>
      <c r="DL9" s="587"/>
      <c r="DM9" s="587"/>
      <c r="DN9" s="587"/>
      <c r="DO9" s="587"/>
      <c r="DP9" s="588"/>
      <c r="DQ9" s="592">
        <v>3471384</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1958032</v>
      </c>
      <c r="S10" s="587"/>
      <c r="T10" s="587"/>
      <c r="U10" s="587"/>
      <c r="V10" s="587"/>
      <c r="W10" s="587"/>
      <c r="X10" s="587"/>
      <c r="Y10" s="588"/>
      <c r="Z10" s="639">
        <v>2.5</v>
      </c>
      <c r="AA10" s="639"/>
      <c r="AB10" s="639"/>
      <c r="AC10" s="639"/>
      <c r="AD10" s="640">
        <v>1958032</v>
      </c>
      <c r="AE10" s="640"/>
      <c r="AF10" s="640"/>
      <c r="AG10" s="640"/>
      <c r="AH10" s="640"/>
      <c r="AI10" s="640"/>
      <c r="AJ10" s="640"/>
      <c r="AK10" s="640"/>
      <c r="AL10" s="609">
        <v>4.8</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524761</v>
      </c>
      <c r="BH10" s="587"/>
      <c r="BI10" s="587"/>
      <c r="BJ10" s="587"/>
      <c r="BK10" s="587"/>
      <c r="BL10" s="587"/>
      <c r="BM10" s="587"/>
      <c r="BN10" s="588"/>
      <c r="BO10" s="639">
        <v>1.9</v>
      </c>
      <c r="BP10" s="639"/>
      <c r="BQ10" s="639"/>
      <c r="BR10" s="639"/>
      <c r="BS10" s="592">
        <v>89624</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17655</v>
      </c>
      <c r="CS10" s="587"/>
      <c r="CT10" s="587"/>
      <c r="CU10" s="587"/>
      <c r="CV10" s="587"/>
      <c r="CW10" s="587"/>
      <c r="CX10" s="587"/>
      <c r="CY10" s="588"/>
      <c r="CZ10" s="639">
        <v>0</v>
      </c>
      <c r="DA10" s="639"/>
      <c r="DB10" s="639"/>
      <c r="DC10" s="639"/>
      <c r="DD10" s="592" t="s">
        <v>111</v>
      </c>
      <c r="DE10" s="587"/>
      <c r="DF10" s="587"/>
      <c r="DG10" s="587"/>
      <c r="DH10" s="587"/>
      <c r="DI10" s="587"/>
      <c r="DJ10" s="587"/>
      <c r="DK10" s="587"/>
      <c r="DL10" s="587"/>
      <c r="DM10" s="587"/>
      <c r="DN10" s="587"/>
      <c r="DO10" s="587"/>
      <c r="DP10" s="588"/>
      <c r="DQ10" s="592">
        <v>17655</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1391183</v>
      </c>
      <c r="BH11" s="587"/>
      <c r="BI11" s="587"/>
      <c r="BJ11" s="587"/>
      <c r="BK11" s="587"/>
      <c r="BL11" s="587"/>
      <c r="BM11" s="587"/>
      <c r="BN11" s="588"/>
      <c r="BO11" s="639">
        <v>4.9000000000000004</v>
      </c>
      <c r="BP11" s="639"/>
      <c r="BQ11" s="639"/>
      <c r="BR11" s="639"/>
      <c r="BS11" s="592">
        <v>233184</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186111</v>
      </c>
      <c r="CS11" s="587"/>
      <c r="CT11" s="587"/>
      <c r="CU11" s="587"/>
      <c r="CV11" s="587"/>
      <c r="CW11" s="587"/>
      <c r="CX11" s="587"/>
      <c r="CY11" s="588"/>
      <c r="CZ11" s="639">
        <v>0.2</v>
      </c>
      <c r="DA11" s="639"/>
      <c r="DB11" s="639"/>
      <c r="DC11" s="639"/>
      <c r="DD11" s="592">
        <v>44993</v>
      </c>
      <c r="DE11" s="587"/>
      <c r="DF11" s="587"/>
      <c r="DG11" s="587"/>
      <c r="DH11" s="587"/>
      <c r="DI11" s="587"/>
      <c r="DJ11" s="587"/>
      <c r="DK11" s="587"/>
      <c r="DL11" s="587"/>
      <c r="DM11" s="587"/>
      <c r="DN11" s="587"/>
      <c r="DO11" s="587"/>
      <c r="DP11" s="588"/>
      <c r="DQ11" s="592">
        <v>160268</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10969565</v>
      </c>
      <c r="BH12" s="587"/>
      <c r="BI12" s="587"/>
      <c r="BJ12" s="587"/>
      <c r="BK12" s="587"/>
      <c r="BL12" s="587"/>
      <c r="BM12" s="587"/>
      <c r="BN12" s="588"/>
      <c r="BO12" s="639">
        <v>38.799999999999997</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252174</v>
      </c>
      <c r="CS12" s="587"/>
      <c r="CT12" s="587"/>
      <c r="CU12" s="587"/>
      <c r="CV12" s="587"/>
      <c r="CW12" s="587"/>
      <c r="CX12" s="587"/>
      <c r="CY12" s="588"/>
      <c r="CZ12" s="639">
        <v>0.3</v>
      </c>
      <c r="DA12" s="639"/>
      <c r="DB12" s="639"/>
      <c r="DC12" s="639"/>
      <c r="DD12" s="592">
        <v>95169</v>
      </c>
      <c r="DE12" s="587"/>
      <c r="DF12" s="587"/>
      <c r="DG12" s="587"/>
      <c r="DH12" s="587"/>
      <c r="DI12" s="587"/>
      <c r="DJ12" s="587"/>
      <c r="DK12" s="587"/>
      <c r="DL12" s="587"/>
      <c r="DM12" s="587"/>
      <c r="DN12" s="587"/>
      <c r="DO12" s="587"/>
      <c r="DP12" s="588"/>
      <c r="DQ12" s="592">
        <v>148441</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166512</v>
      </c>
      <c r="S13" s="587"/>
      <c r="T13" s="587"/>
      <c r="U13" s="587"/>
      <c r="V13" s="587"/>
      <c r="W13" s="587"/>
      <c r="X13" s="587"/>
      <c r="Y13" s="588"/>
      <c r="Z13" s="639">
        <v>0.2</v>
      </c>
      <c r="AA13" s="639"/>
      <c r="AB13" s="639"/>
      <c r="AC13" s="639"/>
      <c r="AD13" s="640">
        <v>166512</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10683140</v>
      </c>
      <c r="BH13" s="587"/>
      <c r="BI13" s="587"/>
      <c r="BJ13" s="587"/>
      <c r="BK13" s="587"/>
      <c r="BL13" s="587"/>
      <c r="BM13" s="587"/>
      <c r="BN13" s="588"/>
      <c r="BO13" s="639">
        <v>37.799999999999997</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5494097</v>
      </c>
      <c r="CS13" s="587"/>
      <c r="CT13" s="587"/>
      <c r="CU13" s="587"/>
      <c r="CV13" s="587"/>
      <c r="CW13" s="587"/>
      <c r="CX13" s="587"/>
      <c r="CY13" s="588"/>
      <c r="CZ13" s="639">
        <v>7.1</v>
      </c>
      <c r="DA13" s="639"/>
      <c r="DB13" s="639"/>
      <c r="DC13" s="639"/>
      <c r="DD13" s="592">
        <v>1904505</v>
      </c>
      <c r="DE13" s="587"/>
      <c r="DF13" s="587"/>
      <c r="DG13" s="587"/>
      <c r="DH13" s="587"/>
      <c r="DI13" s="587"/>
      <c r="DJ13" s="587"/>
      <c r="DK13" s="587"/>
      <c r="DL13" s="587"/>
      <c r="DM13" s="587"/>
      <c r="DN13" s="587"/>
      <c r="DO13" s="587"/>
      <c r="DP13" s="588"/>
      <c r="DQ13" s="592">
        <v>4583859</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200134</v>
      </c>
      <c r="BH14" s="587"/>
      <c r="BI14" s="587"/>
      <c r="BJ14" s="587"/>
      <c r="BK14" s="587"/>
      <c r="BL14" s="587"/>
      <c r="BM14" s="587"/>
      <c r="BN14" s="588"/>
      <c r="BO14" s="639">
        <v>0.7</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3093328</v>
      </c>
      <c r="CS14" s="587"/>
      <c r="CT14" s="587"/>
      <c r="CU14" s="587"/>
      <c r="CV14" s="587"/>
      <c r="CW14" s="587"/>
      <c r="CX14" s="587"/>
      <c r="CY14" s="588"/>
      <c r="CZ14" s="639">
        <v>4</v>
      </c>
      <c r="DA14" s="639"/>
      <c r="DB14" s="639"/>
      <c r="DC14" s="639"/>
      <c r="DD14" s="592">
        <v>126132</v>
      </c>
      <c r="DE14" s="587"/>
      <c r="DF14" s="587"/>
      <c r="DG14" s="587"/>
      <c r="DH14" s="587"/>
      <c r="DI14" s="587"/>
      <c r="DJ14" s="587"/>
      <c r="DK14" s="587"/>
      <c r="DL14" s="587"/>
      <c r="DM14" s="587"/>
      <c r="DN14" s="587"/>
      <c r="DO14" s="587"/>
      <c r="DP14" s="588"/>
      <c r="DQ14" s="592">
        <v>2962125</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192469</v>
      </c>
      <c r="S15" s="587"/>
      <c r="T15" s="587"/>
      <c r="U15" s="587"/>
      <c r="V15" s="587"/>
      <c r="W15" s="587"/>
      <c r="X15" s="587"/>
      <c r="Y15" s="588"/>
      <c r="Z15" s="639">
        <v>0.2</v>
      </c>
      <c r="AA15" s="639"/>
      <c r="AB15" s="639"/>
      <c r="AC15" s="639"/>
      <c r="AD15" s="640">
        <v>192469</v>
      </c>
      <c r="AE15" s="640"/>
      <c r="AF15" s="640"/>
      <c r="AG15" s="640"/>
      <c r="AH15" s="640"/>
      <c r="AI15" s="640"/>
      <c r="AJ15" s="640"/>
      <c r="AK15" s="640"/>
      <c r="AL15" s="609">
        <v>0.5</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1745355</v>
      </c>
      <c r="BH15" s="587"/>
      <c r="BI15" s="587"/>
      <c r="BJ15" s="587"/>
      <c r="BK15" s="587"/>
      <c r="BL15" s="587"/>
      <c r="BM15" s="587"/>
      <c r="BN15" s="588"/>
      <c r="BO15" s="639">
        <v>6.2</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7353802</v>
      </c>
      <c r="CS15" s="587"/>
      <c r="CT15" s="587"/>
      <c r="CU15" s="587"/>
      <c r="CV15" s="587"/>
      <c r="CW15" s="587"/>
      <c r="CX15" s="587"/>
      <c r="CY15" s="588"/>
      <c r="CZ15" s="639">
        <v>9.5</v>
      </c>
      <c r="DA15" s="639"/>
      <c r="DB15" s="639"/>
      <c r="DC15" s="639"/>
      <c r="DD15" s="592">
        <v>2261261</v>
      </c>
      <c r="DE15" s="587"/>
      <c r="DF15" s="587"/>
      <c r="DG15" s="587"/>
      <c r="DH15" s="587"/>
      <c r="DI15" s="587"/>
      <c r="DJ15" s="587"/>
      <c r="DK15" s="587"/>
      <c r="DL15" s="587"/>
      <c r="DM15" s="587"/>
      <c r="DN15" s="587"/>
      <c r="DO15" s="587"/>
      <c r="DP15" s="588"/>
      <c r="DQ15" s="592">
        <v>5003131</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11973701</v>
      </c>
      <c r="S16" s="587"/>
      <c r="T16" s="587"/>
      <c r="U16" s="587"/>
      <c r="V16" s="587"/>
      <c r="W16" s="587"/>
      <c r="X16" s="587"/>
      <c r="Y16" s="588"/>
      <c r="Z16" s="639">
        <v>15.2</v>
      </c>
      <c r="AA16" s="639"/>
      <c r="AB16" s="639"/>
      <c r="AC16" s="639"/>
      <c r="AD16" s="640">
        <v>11415121</v>
      </c>
      <c r="AE16" s="640"/>
      <c r="AF16" s="640"/>
      <c r="AG16" s="640"/>
      <c r="AH16" s="640"/>
      <c r="AI16" s="640"/>
      <c r="AJ16" s="640"/>
      <c r="AK16" s="640"/>
      <c r="AL16" s="609">
        <v>28.1</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11415121</v>
      </c>
      <c r="S17" s="587"/>
      <c r="T17" s="587"/>
      <c r="U17" s="587"/>
      <c r="V17" s="587"/>
      <c r="W17" s="587"/>
      <c r="X17" s="587"/>
      <c r="Y17" s="588"/>
      <c r="Z17" s="639">
        <v>14.5</v>
      </c>
      <c r="AA17" s="639"/>
      <c r="AB17" s="639"/>
      <c r="AC17" s="639"/>
      <c r="AD17" s="640">
        <v>11415121</v>
      </c>
      <c r="AE17" s="640"/>
      <c r="AF17" s="640"/>
      <c r="AG17" s="640"/>
      <c r="AH17" s="640"/>
      <c r="AI17" s="640"/>
      <c r="AJ17" s="640"/>
      <c r="AK17" s="640"/>
      <c r="AL17" s="609">
        <v>28.1</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8446786</v>
      </c>
      <c r="CS17" s="587"/>
      <c r="CT17" s="587"/>
      <c r="CU17" s="587"/>
      <c r="CV17" s="587"/>
      <c r="CW17" s="587"/>
      <c r="CX17" s="587"/>
      <c r="CY17" s="588"/>
      <c r="CZ17" s="639">
        <v>10.9</v>
      </c>
      <c r="DA17" s="639"/>
      <c r="DB17" s="639"/>
      <c r="DC17" s="639"/>
      <c r="DD17" s="592" t="s">
        <v>111</v>
      </c>
      <c r="DE17" s="587"/>
      <c r="DF17" s="587"/>
      <c r="DG17" s="587"/>
      <c r="DH17" s="587"/>
      <c r="DI17" s="587"/>
      <c r="DJ17" s="587"/>
      <c r="DK17" s="587"/>
      <c r="DL17" s="587"/>
      <c r="DM17" s="587"/>
      <c r="DN17" s="587"/>
      <c r="DO17" s="587"/>
      <c r="DP17" s="588"/>
      <c r="DQ17" s="592">
        <v>8423399</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558570</v>
      </c>
      <c r="S18" s="587"/>
      <c r="T18" s="587"/>
      <c r="U18" s="587"/>
      <c r="V18" s="587"/>
      <c r="W18" s="587"/>
      <c r="X18" s="587"/>
      <c r="Y18" s="588"/>
      <c r="Z18" s="639">
        <v>0.7</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10</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2460057</v>
      </c>
      <c r="BH19" s="587"/>
      <c r="BI19" s="587"/>
      <c r="BJ19" s="587"/>
      <c r="BK19" s="587"/>
      <c r="BL19" s="587"/>
      <c r="BM19" s="587"/>
      <c r="BN19" s="588"/>
      <c r="BO19" s="639">
        <v>8.6999999999999993</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43463861</v>
      </c>
      <c r="S20" s="587"/>
      <c r="T20" s="587"/>
      <c r="U20" s="587"/>
      <c r="V20" s="587"/>
      <c r="W20" s="587"/>
      <c r="X20" s="587"/>
      <c r="Y20" s="588"/>
      <c r="Z20" s="639">
        <v>55.3</v>
      </c>
      <c r="AA20" s="639"/>
      <c r="AB20" s="639"/>
      <c r="AC20" s="639"/>
      <c r="AD20" s="640">
        <v>40450589</v>
      </c>
      <c r="AE20" s="640"/>
      <c r="AF20" s="640"/>
      <c r="AG20" s="640"/>
      <c r="AH20" s="640"/>
      <c r="AI20" s="640"/>
      <c r="AJ20" s="640"/>
      <c r="AK20" s="640"/>
      <c r="AL20" s="609">
        <v>99.4</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2460057</v>
      </c>
      <c r="BH20" s="587"/>
      <c r="BI20" s="587"/>
      <c r="BJ20" s="587"/>
      <c r="BK20" s="587"/>
      <c r="BL20" s="587"/>
      <c r="BM20" s="587"/>
      <c r="BN20" s="588"/>
      <c r="BO20" s="639">
        <v>8.6999999999999993</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77557515</v>
      </c>
      <c r="CS20" s="587"/>
      <c r="CT20" s="587"/>
      <c r="CU20" s="587"/>
      <c r="CV20" s="587"/>
      <c r="CW20" s="587"/>
      <c r="CX20" s="587"/>
      <c r="CY20" s="588"/>
      <c r="CZ20" s="639">
        <v>100</v>
      </c>
      <c r="DA20" s="639"/>
      <c r="DB20" s="639"/>
      <c r="DC20" s="639"/>
      <c r="DD20" s="592">
        <v>5521784</v>
      </c>
      <c r="DE20" s="587"/>
      <c r="DF20" s="587"/>
      <c r="DG20" s="587"/>
      <c r="DH20" s="587"/>
      <c r="DI20" s="587"/>
      <c r="DJ20" s="587"/>
      <c r="DK20" s="587"/>
      <c r="DL20" s="587"/>
      <c r="DM20" s="587"/>
      <c r="DN20" s="587"/>
      <c r="DO20" s="587"/>
      <c r="DP20" s="588"/>
      <c r="DQ20" s="592">
        <v>49957068</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34652</v>
      </c>
      <c r="S21" s="587"/>
      <c r="T21" s="587"/>
      <c r="U21" s="587"/>
      <c r="V21" s="587"/>
      <c r="W21" s="587"/>
      <c r="X21" s="587"/>
      <c r="Y21" s="588"/>
      <c r="Z21" s="639">
        <v>0</v>
      </c>
      <c r="AA21" s="639"/>
      <c r="AB21" s="639"/>
      <c r="AC21" s="639"/>
      <c r="AD21" s="640">
        <v>34652</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v>5365</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878094</v>
      </c>
      <c r="S22" s="587"/>
      <c r="T22" s="587"/>
      <c r="U22" s="587"/>
      <c r="V22" s="587"/>
      <c r="W22" s="587"/>
      <c r="X22" s="587"/>
      <c r="Y22" s="588"/>
      <c r="Z22" s="639">
        <v>1.1000000000000001</v>
      </c>
      <c r="AA22" s="639"/>
      <c r="AB22" s="639"/>
      <c r="AC22" s="639"/>
      <c r="AD22" s="640">
        <v>21678</v>
      </c>
      <c r="AE22" s="640"/>
      <c r="AF22" s="640"/>
      <c r="AG22" s="640"/>
      <c r="AH22" s="640"/>
      <c r="AI22" s="640"/>
      <c r="AJ22" s="640"/>
      <c r="AK22" s="640"/>
      <c r="AL22" s="609">
        <v>0.1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649089</v>
      </c>
      <c r="S23" s="587"/>
      <c r="T23" s="587"/>
      <c r="U23" s="587"/>
      <c r="V23" s="587"/>
      <c r="W23" s="587"/>
      <c r="X23" s="587"/>
      <c r="Y23" s="588"/>
      <c r="Z23" s="639">
        <v>0.8</v>
      </c>
      <c r="AA23" s="639"/>
      <c r="AB23" s="639"/>
      <c r="AC23" s="639"/>
      <c r="AD23" s="640">
        <v>178656</v>
      </c>
      <c r="AE23" s="640"/>
      <c r="AF23" s="640"/>
      <c r="AG23" s="640"/>
      <c r="AH23" s="640"/>
      <c r="AI23" s="640"/>
      <c r="AJ23" s="640"/>
      <c r="AK23" s="640"/>
      <c r="AL23" s="609">
        <v>0.4</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2454692</v>
      </c>
      <c r="BH23" s="587"/>
      <c r="BI23" s="587"/>
      <c r="BJ23" s="587"/>
      <c r="BK23" s="587"/>
      <c r="BL23" s="587"/>
      <c r="BM23" s="587"/>
      <c r="BN23" s="588"/>
      <c r="BO23" s="639">
        <v>8.6999999999999993</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288561</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46751054</v>
      </c>
      <c r="CS24" s="637"/>
      <c r="CT24" s="637"/>
      <c r="CU24" s="637"/>
      <c r="CV24" s="637"/>
      <c r="CW24" s="637"/>
      <c r="CX24" s="637"/>
      <c r="CY24" s="684"/>
      <c r="CZ24" s="688">
        <v>60.3</v>
      </c>
      <c r="DA24" s="689"/>
      <c r="DB24" s="689"/>
      <c r="DC24" s="690"/>
      <c r="DD24" s="683">
        <v>25882748</v>
      </c>
      <c r="DE24" s="637"/>
      <c r="DF24" s="637"/>
      <c r="DG24" s="637"/>
      <c r="DH24" s="637"/>
      <c r="DI24" s="637"/>
      <c r="DJ24" s="637"/>
      <c r="DK24" s="684"/>
      <c r="DL24" s="683">
        <v>24289493</v>
      </c>
      <c r="DM24" s="637"/>
      <c r="DN24" s="637"/>
      <c r="DO24" s="637"/>
      <c r="DP24" s="637"/>
      <c r="DQ24" s="637"/>
      <c r="DR24" s="637"/>
      <c r="DS24" s="637"/>
      <c r="DT24" s="637"/>
      <c r="DU24" s="637"/>
      <c r="DV24" s="684"/>
      <c r="DW24" s="685">
        <v>54.4</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18205417</v>
      </c>
      <c r="S25" s="587"/>
      <c r="T25" s="587"/>
      <c r="U25" s="587"/>
      <c r="V25" s="587"/>
      <c r="W25" s="587"/>
      <c r="X25" s="587"/>
      <c r="Y25" s="588"/>
      <c r="Z25" s="639">
        <v>23.2</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10609694</v>
      </c>
      <c r="CS25" s="605"/>
      <c r="CT25" s="605"/>
      <c r="CU25" s="605"/>
      <c r="CV25" s="605"/>
      <c r="CW25" s="605"/>
      <c r="CX25" s="605"/>
      <c r="CY25" s="606"/>
      <c r="CZ25" s="589">
        <v>13.7</v>
      </c>
      <c r="DA25" s="607"/>
      <c r="DB25" s="607"/>
      <c r="DC25" s="608"/>
      <c r="DD25" s="592">
        <v>9531798</v>
      </c>
      <c r="DE25" s="605"/>
      <c r="DF25" s="605"/>
      <c r="DG25" s="605"/>
      <c r="DH25" s="605"/>
      <c r="DI25" s="605"/>
      <c r="DJ25" s="605"/>
      <c r="DK25" s="606"/>
      <c r="DL25" s="592">
        <v>8961200</v>
      </c>
      <c r="DM25" s="605"/>
      <c r="DN25" s="605"/>
      <c r="DO25" s="605"/>
      <c r="DP25" s="605"/>
      <c r="DQ25" s="605"/>
      <c r="DR25" s="605"/>
      <c r="DS25" s="605"/>
      <c r="DT25" s="605"/>
      <c r="DU25" s="605"/>
      <c r="DV25" s="606"/>
      <c r="DW25" s="609">
        <v>20.100000000000001</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7148381</v>
      </c>
      <c r="CS26" s="587"/>
      <c r="CT26" s="587"/>
      <c r="CU26" s="587"/>
      <c r="CV26" s="587"/>
      <c r="CW26" s="587"/>
      <c r="CX26" s="587"/>
      <c r="CY26" s="588"/>
      <c r="CZ26" s="589">
        <v>9.1999999999999993</v>
      </c>
      <c r="DA26" s="607"/>
      <c r="DB26" s="607"/>
      <c r="DC26" s="608"/>
      <c r="DD26" s="592">
        <v>6179291</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5752125</v>
      </c>
      <c r="S27" s="587"/>
      <c r="T27" s="587"/>
      <c r="U27" s="587"/>
      <c r="V27" s="587"/>
      <c r="W27" s="587"/>
      <c r="X27" s="587"/>
      <c r="Y27" s="588"/>
      <c r="Z27" s="639">
        <v>7.3</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28279333</v>
      </c>
      <c r="BH27" s="587"/>
      <c r="BI27" s="587"/>
      <c r="BJ27" s="587"/>
      <c r="BK27" s="587"/>
      <c r="BL27" s="587"/>
      <c r="BM27" s="587"/>
      <c r="BN27" s="588"/>
      <c r="BO27" s="639">
        <v>100</v>
      </c>
      <c r="BP27" s="639"/>
      <c r="BQ27" s="639"/>
      <c r="BR27" s="639"/>
      <c r="BS27" s="592">
        <v>322808</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27694574</v>
      </c>
      <c r="CS27" s="605"/>
      <c r="CT27" s="605"/>
      <c r="CU27" s="605"/>
      <c r="CV27" s="605"/>
      <c r="CW27" s="605"/>
      <c r="CX27" s="605"/>
      <c r="CY27" s="606"/>
      <c r="CZ27" s="589">
        <v>35.700000000000003</v>
      </c>
      <c r="DA27" s="607"/>
      <c r="DB27" s="607"/>
      <c r="DC27" s="608"/>
      <c r="DD27" s="592">
        <v>7927551</v>
      </c>
      <c r="DE27" s="605"/>
      <c r="DF27" s="605"/>
      <c r="DG27" s="605"/>
      <c r="DH27" s="605"/>
      <c r="DI27" s="605"/>
      <c r="DJ27" s="605"/>
      <c r="DK27" s="606"/>
      <c r="DL27" s="592">
        <v>7925013</v>
      </c>
      <c r="DM27" s="605"/>
      <c r="DN27" s="605"/>
      <c r="DO27" s="605"/>
      <c r="DP27" s="605"/>
      <c r="DQ27" s="605"/>
      <c r="DR27" s="605"/>
      <c r="DS27" s="605"/>
      <c r="DT27" s="605"/>
      <c r="DU27" s="605"/>
      <c r="DV27" s="606"/>
      <c r="DW27" s="609">
        <v>17.7</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147515</v>
      </c>
      <c r="S28" s="587"/>
      <c r="T28" s="587"/>
      <c r="U28" s="587"/>
      <c r="V28" s="587"/>
      <c r="W28" s="587"/>
      <c r="X28" s="587"/>
      <c r="Y28" s="588"/>
      <c r="Z28" s="639">
        <v>0.2</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8446786</v>
      </c>
      <c r="CS28" s="587"/>
      <c r="CT28" s="587"/>
      <c r="CU28" s="587"/>
      <c r="CV28" s="587"/>
      <c r="CW28" s="587"/>
      <c r="CX28" s="587"/>
      <c r="CY28" s="588"/>
      <c r="CZ28" s="589">
        <v>10.9</v>
      </c>
      <c r="DA28" s="607"/>
      <c r="DB28" s="607"/>
      <c r="DC28" s="608"/>
      <c r="DD28" s="592">
        <v>8423399</v>
      </c>
      <c r="DE28" s="587"/>
      <c r="DF28" s="587"/>
      <c r="DG28" s="587"/>
      <c r="DH28" s="587"/>
      <c r="DI28" s="587"/>
      <c r="DJ28" s="587"/>
      <c r="DK28" s="588"/>
      <c r="DL28" s="592">
        <v>7403280</v>
      </c>
      <c r="DM28" s="587"/>
      <c r="DN28" s="587"/>
      <c r="DO28" s="587"/>
      <c r="DP28" s="587"/>
      <c r="DQ28" s="587"/>
      <c r="DR28" s="587"/>
      <c r="DS28" s="587"/>
      <c r="DT28" s="587"/>
      <c r="DU28" s="587"/>
      <c r="DV28" s="588"/>
      <c r="DW28" s="609">
        <v>16.600000000000001</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18306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57</v>
      </c>
      <c r="CG29" s="620"/>
      <c r="CH29" s="620"/>
      <c r="CI29" s="620"/>
      <c r="CJ29" s="620"/>
      <c r="CK29" s="620"/>
      <c r="CL29" s="620"/>
      <c r="CM29" s="620"/>
      <c r="CN29" s="620"/>
      <c r="CO29" s="620"/>
      <c r="CP29" s="620"/>
      <c r="CQ29" s="621"/>
      <c r="CR29" s="586">
        <v>8445997</v>
      </c>
      <c r="CS29" s="605"/>
      <c r="CT29" s="605"/>
      <c r="CU29" s="605"/>
      <c r="CV29" s="605"/>
      <c r="CW29" s="605"/>
      <c r="CX29" s="605"/>
      <c r="CY29" s="606"/>
      <c r="CZ29" s="589">
        <v>10.9</v>
      </c>
      <c r="DA29" s="607"/>
      <c r="DB29" s="607"/>
      <c r="DC29" s="608"/>
      <c r="DD29" s="592">
        <v>8422610</v>
      </c>
      <c r="DE29" s="605"/>
      <c r="DF29" s="605"/>
      <c r="DG29" s="605"/>
      <c r="DH29" s="605"/>
      <c r="DI29" s="605"/>
      <c r="DJ29" s="605"/>
      <c r="DK29" s="606"/>
      <c r="DL29" s="592">
        <v>7402491</v>
      </c>
      <c r="DM29" s="605"/>
      <c r="DN29" s="605"/>
      <c r="DO29" s="605"/>
      <c r="DP29" s="605"/>
      <c r="DQ29" s="605"/>
      <c r="DR29" s="605"/>
      <c r="DS29" s="605"/>
      <c r="DT29" s="605"/>
      <c r="DU29" s="605"/>
      <c r="DV29" s="606"/>
      <c r="DW29" s="609">
        <v>16.600000000000001</v>
      </c>
      <c r="DX29" s="610"/>
      <c r="DY29" s="610"/>
      <c r="DZ29" s="610"/>
      <c r="EA29" s="610"/>
      <c r="EB29" s="610"/>
      <c r="EC29" s="611"/>
    </row>
    <row r="30" spans="2:133" ht="11.25" customHeight="1">
      <c r="B30" s="583" t="s">
        <v>286</v>
      </c>
      <c r="C30" s="584"/>
      <c r="D30" s="584"/>
      <c r="E30" s="584"/>
      <c r="F30" s="584"/>
      <c r="G30" s="584"/>
      <c r="H30" s="584"/>
      <c r="I30" s="584"/>
      <c r="J30" s="584"/>
      <c r="K30" s="584"/>
      <c r="L30" s="584"/>
      <c r="M30" s="584"/>
      <c r="N30" s="584"/>
      <c r="O30" s="584"/>
      <c r="P30" s="584"/>
      <c r="Q30" s="585"/>
      <c r="R30" s="586">
        <v>1524828</v>
      </c>
      <c r="S30" s="587"/>
      <c r="T30" s="587"/>
      <c r="U30" s="587"/>
      <c r="V30" s="587"/>
      <c r="W30" s="587"/>
      <c r="X30" s="587"/>
      <c r="Y30" s="588"/>
      <c r="Z30" s="639">
        <v>1.9</v>
      </c>
      <c r="AA30" s="639"/>
      <c r="AB30" s="639"/>
      <c r="AC30" s="639"/>
      <c r="AD30" s="640" t="s">
        <v>111</v>
      </c>
      <c r="AE30" s="640"/>
      <c r="AF30" s="640"/>
      <c r="AG30" s="640"/>
      <c r="AH30" s="640"/>
      <c r="AI30" s="640"/>
      <c r="AJ30" s="640"/>
      <c r="AK30" s="640"/>
      <c r="AL30" s="609" t="s">
        <v>111</v>
      </c>
      <c r="AM30" s="641"/>
      <c r="AN30" s="641"/>
      <c r="AO30" s="642"/>
      <c r="AP30" s="664" t="s">
        <v>287</v>
      </c>
      <c r="AQ30" s="665"/>
      <c r="AR30" s="665"/>
      <c r="AS30" s="665"/>
      <c r="AT30" s="670" t="s">
        <v>288</v>
      </c>
      <c r="AU30" s="182"/>
      <c r="AV30" s="182"/>
      <c r="AW30" s="182"/>
      <c r="AX30" s="673" t="s">
        <v>168</v>
      </c>
      <c r="AY30" s="674"/>
      <c r="AZ30" s="674"/>
      <c r="BA30" s="674"/>
      <c r="BB30" s="674"/>
      <c r="BC30" s="674"/>
      <c r="BD30" s="674"/>
      <c r="BE30" s="674"/>
      <c r="BF30" s="675"/>
      <c r="BG30" s="652">
        <v>98</v>
      </c>
      <c r="BH30" s="653"/>
      <c r="BI30" s="653"/>
      <c r="BJ30" s="653"/>
      <c r="BK30" s="653"/>
      <c r="BL30" s="653"/>
      <c r="BM30" s="654">
        <v>90.9</v>
      </c>
      <c r="BN30" s="653"/>
      <c r="BO30" s="653"/>
      <c r="BP30" s="653"/>
      <c r="BQ30" s="655"/>
      <c r="BR30" s="652">
        <v>97.7</v>
      </c>
      <c r="BS30" s="653"/>
      <c r="BT30" s="653"/>
      <c r="BU30" s="653"/>
      <c r="BV30" s="653"/>
      <c r="BW30" s="653"/>
      <c r="BX30" s="654">
        <v>90</v>
      </c>
      <c r="BY30" s="653"/>
      <c r="BZ30" s="653"/>
      <c r="CA30" s="653"/>
      <c r="CB30" s="655"/>
      <c r="CD30" s="658"/>
      <c r="CE30" s="659"/>
      <c r="CF30" s="623" t="s">
        <v>289</v>
      </c>
      <c r="CG30" s="620"/>
      <c r="CH30" s="620"/>
      <c r="CI30" s="620"/>
      <c r="CJ30" s="620"/>
      <c r="CK30" s="620"/>
      <c r="CL30" s="620"/>
      <c r="CM30" s="620"/>
      <c r="CN30" s="620"/>
      <c r="CO30" s="620"/>
      <c r="CP30" s="620"/>
      <c r="CQ30" s="621"/>
      <c r="CR30" s="586">
        <v>7501393</v>
      </c>
      <c r="CS30" s="587"/>
      <c r="CT30" s="587"/>
      <c r="CU30" s="587"/>
      <c r="CV30" s="587"/>
      <c r="CW30" s="587"/>
      <c r="CX30" s="587"/>
      <c r="CY30" s="588"/>
      <c r="CZ30" s="589">
        <v>9.6999999999999993</v>
      </c>
      <c r="DA30" s="607"/>
      <c r="DB30" s="607"/>
      <c r="DC30" s="608"/>
      <c r="DD30" s="592">
        <v>7488132</v>
      </c>
      <c r="DE30" s="587"/>
      <c r="DF30" s="587"/>
      <c r="DG30" s="587"/>
      <c r="DH30" s="587"/>
      <c r="DI30" s="587"/>
      <c r="DJ30" s="587"/>
      <c r="DK30" s="588"/>
      <c r="DL30" s="592">
        <v>6469109</v>
      </c>
      <c r="DM30" s="587"/>
      <c r="DN30" s="587"/>
      <c r="DO30" s="587"/>
      <c r="DP30" s="587"/>
      <c r="DQ30" s="587"/>
      <c r="DR30" s="587"/>
      <c r="DS30" s="587"/>
      <c r="DT30" s="587"/>
      <c r="DU30" s="587"/>
      <c r="DV30" s="588"/>
      <c r="DW30" s="609">
        <v>14.5</v>
      </c>
      <c r="DX30" s="610"/>
      <c r="DY30" s="610"/>
      <c r="DZ30" s="610"/>
      <c r="EA30" s="610"/>
      <c r="EB30" s="610"/>
      <c r="EC30" s="611"/>
    </row>
    <row r="31" spans="2:133" ht="11.25" customHeight="1">
      <c r="B31" s="583" t="s">
        <v>290</v>
      </c>
      <c r="C31" s="584"/>
      <c r="D31" s="584"/>
      <c r="E31" s="584"/>
      <c r="F31" s="584"/>
      <c r="G31" s="584"/>
      <c r="H31" s="584"/>
      <c r="I31" s="584"/>
      <c r="J31" s="584"/>
      <c r="K31" s="584"/>
      <c r="L31" s="584"/>
      <c r="M31" s="584"/>
      <c r="N31" s="584"/>
      <c r="O31" s="584"/>
      <c r="P31" s="584"/>
      <c r="Q31" s="585"/>
      <c r="R31" s="586">
        <v>773500</v>
      </c>
      <c r="S31" s="587"/>
      <c r="T31" s="587"/>
      <c r="U31" s="587"/>
      <c r="V31" s="587"/>
      <c r="W31" s="587"/>
      <c r="X31" s="587"/>
      <c r="Y31" s="588"/>
      <c r="Z31" s="639">
        <v>1</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97.9</v>
      </c>
      <c r="BH31" s="605"/>
      <c r="BI31" s="605"/>
      <c r="BJ31" s="605"/>
      <c r="BK31" s="605"/>
      <c r="BL31" s="605"/>
      <c r="BM31" s="641">
        <v>93.3</v>
      </c>
      <c r="BN31" s="651"/>
      <c r="BO31" s="651"/>
      <c r="BP31" s="651"/>
      <c r="BQ31" s="615"/>
      <c r="BR31" s="650">
        <v>97.5</v>
      </c>
      <c r="BS31" s="605"/>
      <c r="BT31" s="605"/>
      <c r="BU31" s="605"/>
      <c r="BV31" s="605"/>
      <c r="BW31" s="605"/>
      <c r="BX31" s="641">
        <v>92.2</v>
      </c>
      <c r="BY31" s="651"/>
      <c r="BZ31" s="651"/>
      <c r="CA31" s="651"/>
      <c r="CB31" s="615"/>
      <c r="CD31" s="658"/>
      <c r="CE31" s="659"/>
      <c r="CF31" s="623" t="s">
        <v>293</v>
      </c>
      <c r="CG31" s="620"/>
      <c r="CH31" s="620"/>
      <c r="CI31" s="620"/>
      <c r="CJ31" s="620"/>
      <c r="CK31" s="620"/>
      <c r="CL31" s="620"/>
      <c r="CM31" s="620"/>
      <c r="CN31" s="620"/>
      <c r="CO31" s="620"/>
      <c r="CP31" s="620"/>
      <c r="CQ31" s="621"/>
      <c r="CR31" s="586">
        <v>944604</v>
      </c>
      <c r="CS31" s="605"/>
      <c r="CT31" s="605"/>
      <c r="CU31" s="605"/>
      <c r="CV31" s="605"/>
      <c r="CW31" s="605"/>
      <c r="CX31" s="605"/>
      <c r="CY31" s="606"/>
      <c r="CZ31" s="589">
        <v>1.2</v>
      </c>
      <c r="DA31" s="607"/>
      <c r="DB31" s="607"/>
      <c r="DC31" s="608"/>
      <c r="DD31" s="592">
        <v>934478</v>
      </c>
      <c r="DE31" s="605"/>
      <c r="DF31" s="605"/>
      <c r="DG31" s="605"/>
      <c r="DH31" s="605"/>
      <c r="DI31" s="605"/>
      <c r="DJ31" s="605"/>
      <c r="DK31" s="606"/>
      <c r="DL31" s="592">
        <v>933382</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294</v>
      </c>
      <c r="C32" s="584"/>
      <c r="D32" s="584"/>
      <c r="E32" s="584"/>
      <c r="F32" s="584"/>
      <c r="G32" s="584"/>
      <c r="H32" s="584"/>
      <c r="I32" s="584"/>
      <c r="J32" s="584"/>
      <c r="K32" s="584"/>
      <c r="L32" s="584"/>
      <c r="M32" s="584"/>
      <c r="N32" s="584"/>
      <c r="O32" s="584"/>
      <c r="P32" s="584"/>
      <c r="Q32" s="585"/>
      <c r="R32" s="586">
        <v>854218</v>
      </c>
      <c r="S32" s="587"/>
      <c r="T32" s="587"/>
      <c r="U32" s="587"/>
      <c r="V32" s="587"/>
      <c r="W32" s="587"/>
      <c r="X32" s="587"/>
      <c r="Y32" s="588"/>
      <c r="Z32" s="639">
        <v>1.1000000000000001</v>
      </c>
      <c r="AA32" s="639"/>
      <c r="AB32" s="639"/>
      <c r="AC32" s="639"/>
      <c r="AD32" s="640">
        <v>356</v>
      </c>
      <c r="AE32" s="640"/>
      <c r="AF32" s="640"/>
      <c r="AG32" s="640"/>
      <c r="AH32" s="640"/>
      <c r="AI32" s="640"/>
      <c r="AJ32" s="640"/>
      <c r="AK32" s="640"/>
      <c r="AL32" s="609">
        <v>0</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97.9</v>
      </c>
      <c r="BH32" s="571"/>
      <c r="BI32" s="571"/>
      <c r="BJ32" s="571"/>
      <c r="BK32" s="571"/>
      <c r="BL32" s="571"/>
      <c r="BM32" s="634">
        <v>89.6</v>
      </c>
      <c r="BN32" s="571"/>
      <c r="BO32" s="571"/>
      <c r="BP32" s="571"/>
      <c r="BQ32" s="628"/>
      <c r="BR32" s="649">
        <v>97.6</v>
      </c>
      <c r="BS32" s="571"/>
      <c r="BT32" s="571"/>
      <c r="BU32" s="571"/>
      <c r="BV32" s="571"/>
      <c r="BW32" s="571"/>
      <c r="BX32" s="634">
        <v>88.8</v>
      </c>
      <c r="BY32" s="571"/>
      <c r="BZ32" s="571"/>
      <c r="CA32" s="571"/>
      <c r="CB32" s="628"/>
      <c r="CD32" s="660"/>
      <c r="CE32" s="661"/>
      <c r="CF32" s="623" t="s">
        <v>296</v>
      </c>
      <c r="CG32" s="620"/>
      <c r="CH32" s="620"/>
      <c r="CI32" s="620"/>
      <c r="CJ32" s="620"/>
      <c r="CK32" s="620"/>
      <c r="CL32" s="620"/>
      <c r="CM32" s="620"/>
      <c r="CN32" s="620"/>
      <c r="CO32" s="620"/>
      <c r="CP32" s="620"/>
      <c r="CQ32" s="621"/>
      <c r="CR32" s="586">
        <v>789</v>
      </c>
      <c r="CS32" s="587"/>
      <c r="CT32" s="587"/>
      <c r="CU32" s="587"/>
      <c r="CV32" s="587"/>
      <c r="CW32" s="587"/>
      <c r="CX32" s="587"/>
      <c r="CY32" s="588"/>
      <c r="CZ32" s="589">
        <v>0</v>
      </c>
      <c r="DA32" s="607"/>
      <c r="DB32" s="607"/>
      <c r="DC32" s="608"/>
      <c r="DD32" s="592">
        <v>789</v>
      </c>
      <c r="DE32" s="587"/>
      <c r="DF32" s="587"/>
      <c r="DG32" s="587"/>
      <c r="DH32" s="587"/>
      <c r="DI32" s="587"/>
      <c r="DJ32" s="587"/>
      <c r="DK32" s="588"/>
      <c r="DL32" s="592">
        <v>789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297</v>
      </c>
      <c r="C33" s="584"/>
      <c r="D33" s="584"/>
      <c r="E33" s="584"/>
      <c r="F33" s="584"/>
      <c r="G33" s="584"/>
      <c r="H33" s="584"/>
      <c r="I33" s="584"/>
      <c r="J33" s="584"/>
      <c r="K33" s="584"/>
      <c r="L33" s="584"/>
      <c r="M33" s="584"/>
      <c r="N33" s="584"/>
      <c r="O33" s="584"/>
      <c r="P33" s="584"/>
      <c r="Q33" s="585"/>
      <c r="R33" s="586">
        <v>5989300</v>
      </c>
      <c r="S33" s="587"/>
      <c r="T33" s="587"/>
      <c r="U33" s="587"/>
      <c r="V33" s="587"/>
      <c r="W33" s="587"/>
      <c r="X33" s="587"/>
      <c r="Y33" s="588"/>
      <c r="Z33" s="639">
        <v>7.6</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25284677</v>
      </c>
      <c r="CS33" s="605"/>
      <c r="CT33" s="605"/>
      <c r="CU33" s="605"/>
      <c r="CV33" s="605"/>
      <c r="CW33" s="605"/>
      <c r="CX33" s="605"/>
      <c r="CY33" s="606"/>
      <c r="CZ33" s="589">
        <v>32.6</v>
      </c>
      <c r="DA33" s="607"/>
      <c r="DB33" s="607"/>
      <c r="DC33" s="608"/>
      <c r="DD33" s="592">
        <v>22364286</v>
      </c>
      <c r="DE33" s="605"/>
      <c r="DF33" s="605"/>
      <c r="DG33" s="605"/>
      <c r="DH33" s="605"/>
      <c r="DI33" s="605"/>
      <c r="DJ33" s="605"/>
      <c r="DK33" s="606"/>
      <c r="DL33" s="592">
        <v>17113245</v>
      </c>
      <c r="DM33" s="605"/>
      <c r="DN33" s="605"/>
      <c r="DO33" s="605"/>
      <c r="DP33" s="605"/>
      <c r="DQ33" s="605"/>
      <c r="DR33" s="605"/>
      <c r="DS33" s="605"/>
      <c r="DT33" s="605"/>
      <c r="DU33" s="605"/>
      <c r="DV33" s="606"/>
      <c r="DW33" s="609">
        <v>38.299999999999997</v>
      </c>
      <c r="DX33" s="610"/>
      <c r="DY33" s="610"/>
      <c r="DZ33" s="610"/>
      <c r="EA33" s="610"/>
      <c r="EB33" s="610"/>
      <c r="EC33" s="611"/>
    </row>
    <row r="34" spans="2:133" ht="11.25" customHeight="1">
      <c r="B34" s="583" t="s">
        <v>299</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7030859</v>
      </c>
      <c r="CS34" s="587"/>
      <c r="CT34" s="587"/>
      <c r="CU34" s="587"/>
      <c r="CV34" s="587"/>
      <c r="CW34" s="587"/>
      <c r="CX34" s="587"/>
      <c r="CY34" s="588"/>
      <c r="CZ34" s="589">
        <v>9.1</v>
      </c>
      <c r="DA34" s="607"/>
      <c r="DB34" s="607"/>
      <c r="DC34" s="608"/>
      <c r="DD34" s="592">
        <v>5945070</v>
      </c>
      <c r="DE34" s="587"/>
      <c r="DF34" s="587"/>
      <c r="DG34" s="587"/>
      <c r="DH34" s="587"/>
      <c r="DI34" s="587"/>
      <c r="DJ34" s="587"/>
      <c r="DK34" s="588"/>
      <c r="DL34" s="592">
        <v>5352678</v>
      </c>
      <c r="DM34" s="587"/>
      <c r="DN34" s="587"/>
      <c r="DO34" s="587"/>
      <c r="DP34" s="587"/>
      <c r="DQ34" s="587"/>
      <c r="DR34" s="587"/>
      <c r="DS34" s="587"/>
      <c r="DT34" s="587"/>
      <c r="DU34" s="587"/>
      <c r="DV34" s="588"/>
      <c r="DW34" s="609">
        <v>12</v>
      </c>
      <c r="DX34" s="610"/>
      <c r="DY34" s="610"/>
      <c r="DZ34" s="610"/>
      <c r="EA34" s="610"/>
      <c r="EB34" s="610"/>
      <c r="EC34" s="611"/>
    </row>
    <row r="35" spans="2:133" ht="11.25" customHeight="1">
      <c r="B35" s="583" t="s">
        <v>303</v>
      </c>
      <c r="C35" s="584"/>
      <c r="D35" s="584"/>
      <c r="E35" s="584"/>
      <c r="F35" s="584"/>
      <c r="G35" s="584"/>
      <c r="H35" s="584"/>
      <c r="I35" s="584"/>
      <c r="J35" s="584"/>
      <c r="K35" s="584"/>
      <c r="L35" s="584"/>
      <c r="M35" s="584"/>
      <c r="N35" s="584"/>
      <c r="O35" s="584"/>
      <c r="P35" s="584"/>
      <c r="Q35" s="585"/>
      <c r="R35" s="586">
        <v>4000000</v>
      </c>
      <c r="S35" s="587"/>
      <c r="T35" s="587"/>
      <c r="U35" s="587"/>
      <c r="V35" s="587"/>
      <c r="W35" s="587"/>
      <c r="X35" s="587"/>
      <c r="Y35" s="588"/>
      <c r="Z35" s="639">
        <v>5.0999999999999996</v>
      </c>
      <c r="AA35" s="639"/>
      <c r="AB35" s="639"/>
      <c r="AC35" s="639"/>
      <c r="AD35" s="640" t="s">
        <v>111</v>
      </c>
      <c r="AE35" s="640"/>
      <c r="AF35" s="640"/>
      <c r="AG35" s="640"/>
      <c r="AH35" s="640"/>
      <c r="AI35" s="640"/>
      <c r="AJ35" s="640"/>
      <c r="AK35" s="640"/>
      <c r="AL35" s="609" t="s">
        <v>111</v>
      </c>
      <c r="AM35" s="641"/>
      <c r="AN35" s="641"/>
      <c r="AO35" s="642"/>
      <c r="AP35" s="186"/>
      <c r="AQ35" s="643" t="s">
        <v>304</v>
      </c>
      <c r="AR35" s="644"/>
      <c r="AS35" s="644"/>
      <c r="AT35" s="644"/>
      <c r="AU35" s="644"/>
      <c r="AV35" s="644"/>
      <c r="AW35" s="644"/>
      <c r="AX35" s="644"/>
      <c r="AY35" s="645"/>
      <c r="AZ35" s="636">
        <v>9567372</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v>70381</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282227</v>
      </c>
      <c r="CS35" s="605"/>
      <c r="CT35" s="605"/>
      <c r="CU35" s="605"/>
      <c r="CV35" s="605"/>
      <c r="CW35" s="605"/>
      <c r="CX35" s="605"/>
      <c r="CY35" s="606"/>
      <c r="CZ35" s="589">
        <v>0.4</v>
      </c>
      <c r="DA35" s="607"/>
      <c r="DB35" s="607"/>
      <c r="DC35" s="608"/>
      <c r="DD35" s="592">
        <v>282227</v>
      </c>
      <c r="DE35" s="605"/>
      <c r="DF35" s="605"/>
      <c r="DG35" s="605"/>
      <c r="DH35" s="605"/>
      <c r="DI35" s="605"/>
      <c r="DJ35" s="605"/>
      <c r="DK35" s="606"/>
      <c r="DL35" s="592">
        <v>278615</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307</v>
      </c>
      <c r="C36" s="568"/>
      <c r="D36" s="568"/>
      <c r="E36" s="568"/>
      <c r="F36" s="568"/>
      <c r="G36" s="568"/>
      <c r="H36" s="568"/>
      <c r="I36" s="568"/>
      <c r="J36" s="568"/>
      <c r="K36" s="568"/>
      <c r="L36" s="568"/>
      <c r="M36" s="568"/>
      <c r="N36" s="568"/>
      <c r="O36" s="568"/>
      <c r="P36" s="568"/>
      <c r="Q36" s="569"/>
      <c r="R36" s="570">
        <v>78579466</v>
      </c>
      <c r="S36" s="627"/>
      <c r="T36" s="627"/>
      <c r="U36" s="627"/>
      <c r="V36" s="627"/>
      <c r="W36" s="627"/>
      <c r="X36" s="627"/>
      <c r="Y36" s="630"/>
      <c r="Z36" s="631">
        <v>100</v>
      </c>
      <c r="AA36" s="631"/>
      <c r="AB36" s="631"/>
      <c r="AC36" s="631"/>
      <c r="AD36" s="632">
        <v>40685931</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2134298</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-520516</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7582780</v>
      </c>
      <c r="CS36" s="587"/>
      <c r="CT36" s="587"/>
      <c r="CU36" s="587"/>
      <c r="CV36" s="587"/>
      <c r="CW36" s="587"/>
      <c r="CX36" s="587"/>
      <c r="CY36" s="588"/>
      <c r="CZ36" s="589">
        <v>9.8000000000000007</v>
      </c>
      <c r="DA36" s="607"/>
      <c r="DB36" s="607"/>
      <c r="DC36" s="608"/>
      <c r="DD36" s="592">
        <v>7023340</v>
      </c>
      <c r="DE36" s="587"/>
      <c r="DF36" s="587"/>
      <c r="DG36" s="587"/>
      <c r="DH36" s="587"/>
      <c r="DI36" s="587"/>
      <c r="DJ36" s="587"/>
      <c r="DK36" s="588"/>
      <c r="DL36" s="592">
        <v>5853301</v>
      </c>
      <c r="DM36" s="587"/>
      <c r="DN36" s="587"/>
      <c r="DO36" s="587"/>
      <c r="DP36" s="587"/>
      <c r="DQ36" s="587"/>
      <c r="DR36" s="587"/>
      <c r="DS36" s="587"/>
      <c r="DT36" s="587"/>
      <c r="DU36" s="587"/>
      <c r="DV36" s="588"/>
      <c r="DW36" s="609">
        <v>13.1</v>
      </c>
      <c r="DX36" s="610"/>
      <c r="DY36" s="610"/>
      <c r="DZ36" s="610"/>
      <c r="EA36" s="610"/>
      <c r="EB36" s="610"/>
      <c r="EC36" s="611"/>
    </row>
    <row r="37" spans="2:133" ht="11.25" customHeight="1">
      <c r="AQ37" s="612" t="s">
        <v>311</v>
      </c>
      <c r="AR37" s="613"/>
      <c r="AS37" s="613"/>
      <c r="AT37" s="613"/>
      <c r="AU37" s="613"/>
      <c r="AV37" s="613"/>
      <c r="AW37" s="613"/>
      <c r="AX37" s="613"/>
      <c r="AY37" s="614"/>
      <c r="AZ37" s="586">
        <v>11907</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41037</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2924980</v>
      </c>
      <c r="CS37" s="605"/>
      <c r="CT37" s="605"/>
      <c r="CU37" s="605"/>
      <c r="CV37" s="605"/>
      <c r="CW37" s="605"/>
      <c r="CX37" s="605"/>
      <c r="CY37" s="606"/>
      <c r="CZ37" s="589">
        <v>3.8</v>
      </c>
      <c r="DA37" s="607"/>
      <c r="DB37" s="607"/>
      <c r="DC37" s="608"/>
      <c r="DD37" s="592">
        <v>2916376</v>
      </c>
      <c r="DE37" s="605"/>
      <c r="DF37" s="605"/>
      <c r="DG37" s="605"/>
      <c r="DH37" s="605"/>
      <c r="DI37" s="605"/>
      <c r="DJ37" s="605"/>
      <c r="DK37" s="606"/>
      <c r="DL37" s="592">
        <v>2751519</v>
      </c>
      <c r="DM37" s="605"/>
      <c r="DN37" s="605"/>
      <c r="DO37" s="605"/>
      <c r="DP37" s="605"/>
      <c r="DQ37" s="605"/>
      <c r="DR37" s="605"/>
      <c r="DS37" s="605"/>
      <c r="DT37" s="605"/>
      <c r="DU37" s="605"/>
      <c r="DV37" s="606"/>
      <c r="DW37" s="609">
        <v>6.2</v>
      </c>
      <c r="DX37" s="610"/>
      <c r="DY37" s="610"/>
      <c r="DZ37" s="610"/>
      <c r="EA37" s="610"/>
      <c r="EB37" s="610"/>
      <c r="EC37" s="611"/>
    </row>
    <row r="38" spans="2:133" ht="11.25" customHeight="1">
      <c r="AQ38" s="612" t="s">
        <v>314</v>
      </c>
      <c r="AR38" s="613"/>
      <c r="AS38" s="613"/>
      <c r="AT38" s="613"/>
      <c r="AU38" s="613"/>
      <c r="AV38" s="613"/>
      <c r="AW38" s="613"/>
      <c r="AX38" s="613"/>
      <c r="AY38" s="614"/>
      <c r="AZ38" s="586" t="s">
        <v>315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69907</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7421167</v>
      </c>
      <c r="CS38" s="587"/>
      <c r="CT38" s="587"/>
      <c r="CU38" s="587"/>
      <c r="CV38" s="587"/>
      <c r="CW38" s="587"/>
      <c r="CX38" s="587"/>
      <c r="CY38" s="588"/>
      <c r="CZ38" s="589">
        <v>9.6</v>
      </c>
      <c r="DA38" s="607"/>
      <c r="DB38" s="607"/>
      <c r="DC38" s="608"/>
      <c r="DD38" s="592">
        <v>6198071</v>
      </c>
      <c r="DE38" s="587"/>
      <c r="DF38" s="587"/>
      <c r="DG38" s="587"/>
      <c r="DH38" s="587"/>
      <c r="DI38" s="587"/>
      <c r="DJ38" s="587"/>
      <c r="DK38" s="588"/>
      <c r="DL38" s="592">
        <v>5166487</v>
      </c>
      <c r="DM38" s="587"/>
      <c r="DN38" s="587"/>
      <c r="DO38" s="587"/>
      <c r="DP38" s="587"/>
      <c r="DQ38" s="587"/>
      <c r="DR38" s="587"/>
      <c r="DS38" s="587"/>
      <c r="DT38" s="587"/>
      <c r="DU38" s="587"/>
      <c r="DV38" s="588"/>
      <c r="DW38" s="609">
        <v>11.6</v>
      </c>
      <c r="DX38" s="610"/>
      <c r="DY38" s="610"/>
      <c r="DZ38" s="610"/>
      <c r="EA38" s="610"/>
      <c r="EB38" s="610"/>
      <c r="EC38" s="611"/>
    </row>
    <row r="39" spans="2:133" ht="11.25" customHeight="1">
      <c r="AQ39" s="612" t="s">
        <v>318</v>
      </c>
      <c r="AR39" s="613"/>
      <c r="AS39" s="613"/>
      <c r="AT39" s="613"/>
      <c r="AU39" s="613"/>
      <c r="AV39" s="613"/>
      <c r="AW39" s="613"/>
      <c r="AX39" s="613"/>
      <c r="AY39" s="614"/>
      <c r="AZ39" s="586" t="s">
        <v>315</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80</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2493972</v>
      </c>
      <c r="CS39" s="605"/>
      <c r="CT39" s="605"/>
      <c r="CU39" s="605"/>
      <c r="CV39" s="605"/>
      <c r="CW39" s="605"/>
      <c r="CX39" s="605"/>
      <c r="CY39" s="606"/>
      <c r="CZ39" s="589">
        <v>3.2</v>
      </c>
      <c r="DA39" s="607"/>
      <c r="DB39" s="607"/>
      <c r="DC39" s="608"/>
      <c r="DD39" s="592">
        <v>2453414</v>
      </c>
      <c r="DE39" s="605"/>
      <c r="DF39" s="605"/>
      <c r="DG39" s="605"/>
      <c r="DH39" s="605"/>
      <c r="DI39" s="605"/>
      <c r="DJ39" s="605"/>
      <c r="DK39" s="606"/>
      <c r="DL39" s="592" t="s">
        <v>315</v>
      </c>
      <c r="DM39" s="605"/>
      <c r="DN39" s="605"/>
      <c r="DO39" s="605"/>
      <c r="DP39" s="605"/>
      <c r="DQ39" s="605"/>
      <c r="DR39" s="605"/>
      <c r="DS39" s="605"/>
      <c r="DT39" s="605"/>
      <c r="DU39" s="605"/>
      <c r="DV39" s="606"/>
      <c r="DW39" s="609" t="s">
        <v>315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2786371</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97</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473672</v>
      </c>
      <c r="CS40" s="587"/>
      <c r="CT40" s="587"/>
      <c r="CU40" s="587"/>
      <c r="CV40" s="587"/>
      <c r="CW40" s="587"/>
      <c r="CX40" s="587"/>
      <c r="CY40" s="588"/>
      <c r="CZ40" s="589">
        <v>0.6</v>
      </c>
      <c r="DA40" s="607"/>
      <c r="DB40" s="607"/>
      <c r="DC40" s="608"/>
      <c r="DD40" s="592">
        <v>462164</v>
      </c>
      <c r="DE40" s="587"/>
      <c r="DF40" s="587"/>
      <c r="DG40" s="587"/>
      <c r="DH40" s="587"/>
      <c r="DI40" s="587"/>
      <c r="DJ40" s="587"/>
      <c r="DK40" s="588"/>
      <c r="DL40" s="592">
        <v>462164</v>
      </c>
      <c r="DM40" s="587"/>
      <c r="DN40" s="587"/>
      <c r="DO40" s="587"/>
      <c r="DP40" s="587"/>
      <c r="DQ40" s="587"/>
      <c r="DR40" s="587"/>
      <c r="DS40" s="587"/>
      <c r="DT40" s="587"/>
      <c r="DU40" s="587"/>
      <c r="DV40" s="588"/>
      <c r="DW40" s="609">
        <v>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4634796</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279</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5521784</v>
      </c>
      <c r="CS42" s="587"/>
      <c r="CT42" s="587"/>
      <c r="CU42" s="587"/>
      <c r="CV42" s="587"/>
      <c r="CW42" s="587"/>
      <c r="CX42" s="587"/>
      <c r="CY42" s="588"/>
      <c r="CZ42" s="589">
        <v>7.1</v>
      </c>
      <c r="DA42" s="590"/>
      <c r="DB42" s="590"/>
      <c r="DC42" s="591"/>
      <c r="DD42" s="592">
        <v>1710034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244723</v>
      </c>
      <c r="CS43" s="605"/>
      <c r="CT43" s="605"/>
      <c r="CU43" s="605"/>
      <c r="CV43" s="605"/>
      <c r="CW43" s="605"/>
      <c r="CX43" s="605"/>
      <c r="CY43" s="606"/>
      <c r="CZ43" s="589">
        <v>0.3</v>
      </c>
      <c r="DA43" s="607"/>
      <c r="DB43" s="607"/>
      <c r="DC43" s="608"/>
      <c r="DD43" s="592">
        <v>244723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285</v>
      </c>
      <c r="CE44" s="600"/>
      <c r="CF44" s="583" t="s">
        <v>334</v>
      </c>
      <c r="CG44" s="584"/>
      <c r="CH44" s="584"/>
      <c r="CI44" s="584"/>
      <c r="CJ44" s="584"/>
      <c r="CK44" s="584"/>
      <c r="CL44" s="584"/>
      <c r="CM44" s="584"/>
      <c r="CN44" s="584"/>
      <c r="CO44" s="584"/>
      <c r="CP44" s="584"/>
      <c r="CQ44" s="585"/>
      <c r="CR44" s="586">
        <v>5521784</v>
      </c>
      <c r="CS44" s="587"/>
      <c r="CT44" s="587"/>
      <c r="CU44" s="587"/>
      <c r="CV44" s="587"/>
      <c r="CW44" s="587"/>
      <c r="CX44" s="587"/>
      <c r="CY44" s="588"/>
      <c r="CZ44" s="589">
        <v>7.1</v>
      </c>
      <c r="DA44" s="590"/>
      <c r="DB44" s="590"/>
      <c r="DC44" s="591"/>
      <c r="DD44" s="592">
        <v>1710034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2834706</v>
      </c>
      <c r="CS45" s="605"/>
      <c r="CT45" s="605"/>
      <c r="CU45" s="605"/>
      <c r="CV45" s="605"/>
      <c r="CW45" s="605"/>
      <c r="CX45" s="605"/>
      <c r="CY45" s="606"/>
      <c r="CZ45" s="589">
        <v>3.7</v>
      </c>
      <c r="DA45" s="607"/>
      <c r="DB45" s="607"/>
      <c r="DC45" s="608"/>
      <c r="DD45" s="592">
        <v>386188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2687078</v>
      </c>
      <c r="CS46" s="587"/>
      <c r="CT46" s="587"/>
      <c r="CU46" s="587"/>
      <c r="CV46" s="587"/>
      <c r="CW46" s="587"/>
      <c r="CX46" s="587"/>
      <c r="CY46" s="588"/>
      <c r="CZ46" s="589">
        <v>3.5</v>
      </c>
      <c r="DA46" s="590"/>
      <c r="DB46" s="590"/>
      <c r="DC46" s="591"/>
      <c r="DD46" s="592">
        <v>1323846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t="s">
        <v>315</v>
      </c>
      <c r="CS47" s="605"/>
      <c r="CT47" s="605"/>
      <c r="CU47" s="605"/>
      <c r="CV47" s="605"/>
      <c r="CW47" s="605"/>
      <c r="CX47" s="605"/>
      <c r="CY47" s="606"/>
      <c r="CZ47" s="589" t="s">
        <v>315</v>
      </c>
      <c r="DA47" s="607"/>
      <c r="DB47" s="607"/>
      <c r="DC47" s="608"/>
      <c r="DD47" s="592" t="s">
        <v>315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315</v>
      </c>
      <c r="CS48" s="587"/>
      <c r="CT48" s="587"/>
      <c r="CU48" s="587"/>
      <c r="CV48" s="587"/>
      <c r="CW48" s="587"/>
      <c r="CX48" s="587"/>
      <c r="CY48" s="588"/>
      <c r="CZ48" s="589" t="s">
        <v>315</v>
      </c>
      <c r="DA48" s="590"/>
      <c r="DB48" s="590"/>
      <c r="DC48" s="591"/>
      <c r="DD48" s="592" t="s">
        <v>315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77557515</v>
      </c>
      <c r="CS49" s="571"/>
      <c r="CT49" s="571"/>
      <c r="CU49" s="571"/>
      <c r="CV49" s="571"/>
      <c r="CW49" s="571"/>
      <c r="CX49" s="571"/>
      <c r="CY49" s="572"/>
      <c r="CZ49" s="573">
        <v>100</v>
      </c>
      <c r="DA49" s="574"/>
      <c r="DB49" s="574"/>
      <c r="DC49" s="575"/>
      <c r="DD49" s="576">
        <v>49957068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341</v>
      </c>
      <c r="DK2" s="1108"/>
      <c r="DL2" s="1108"/>
      <c r="DM2" s="1108"/>
      <c r="DN2" s="1108"/>
      <c r="DO2" s="1109"/>
      <c r="DP2" s="200"/>
      <c r="DQ2" s="1107" t="s">
        <v>342</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343</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10"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5" t="s">
        <v>359</v>
      </c>
      <c r="DH5" s="1096"/>
      <c r="DI5" s="1096"/>
      <c r="DJ5" s="1096"/>
      <c r="DK5" s="1097"/>
      <c r="DL5" s="1095" t="s">
        <v>360</v>
      </c>
      <c r="DM5" s="1096"/>
      <c r="DN5" s="1096"/>
      <c r="DO5" s="1096"/>
      <c r="DP5" s="1097"/>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1"/>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8"/>
      <c r="DH6" s="1099"/>
      <c r="DI6" s="1099"/>
      <c r="DJ6" s="1099"/>
      <c r="DK6" s="1100"/>
      <c r="DL6" s="1098"/>
      <c r="DM6" s="1099"/>
      <c r="DN6" s="1099"/>
      <c r="DO6" s="1099"/>
      <c r="DP6" s="1100"/>
      <c r="DQ6" s="998"/>
      <c r="DR6" s="999"/>
      <c r="DS6" s="999"/>
      <c r="DT6" s="999"/>
      <c r="DU6" s="1000"/>
      <c r="DV6" s="998"/>
      <c r="DW6" s="999"/>
      <c r="DX6" s="999"/>
      <c r="DY6" s="999"/>
      <c r="DZ6" s="1012"/>
      <c r="EA6" s="205"/>
    </row>
    <row r="7" spans="1:131" s="206" customFormat="1" ht="26.25" customHeight="1" thickTop="1">
      <c r="A7" s="209">
        <v>1</v>
      </c>
      <c r="B7" s="1047" t="s">
        <v>362</v>
      </c>
      <c r="C7" s="1048"/>
      <c r="D7" s="1048"/>
      <c r="E7" s="1048"/>
      <c r="F7" s="1048"/>
      <c r="G7" s="1048"/>
      <c r="H7" s="1048"/>
      <c r="I7" s="1048"/>
      <c r="J7" s="1048"/>
      <c r="K7" s="1048"/>
      <c r="L7" s="1048"/>
      <c r="M7" s="1048"/>
      <c r="N7" s="1048"/>
      <c r="O7" s="1048"/>
      <c r="P7" s="1049"/>
      <c r="Q7" s="1101">
        <v>78746</v>
      </c>
      <c r="R7" s="1102"/>
      <c r="S7" s="1102"/>
      <c r="T7" s="1102"/>
      <c r="U7" s="1102"/>
      <c r="V7" s="1102">
        <v>77724</v>
      </c>
      <c r="W7" s="1102"/>
      <c r="X7" s="1102"/>
      <c r="Y7" s="1102"/>
      <c r="Z7" s="1102"/>
      <c r="AA7" s="1102">
        <v>1022</v>
      </c>
      <c r="AB7" s="1102"/>
      <c r="AC7" s="1102"/>
      <c r="AD7" s="1102"/>
      <c r="AE7" s="1103"/>
      <c r="AF7" s="1104">
        <v>858</v>
      </c>
      <c r="AG7" s="1105"/>
      <c r="AH7" s="1105"/>
      <c r="AI7" s="1105"/>
      <c r="AJ7" s="1106"/>
      <c r="AK7" s="1088">
        <v>1525</v>
      </c>
      <c r="AL7" s="1089"/>
      <c r="AM7" s="1089"/>
      <c r="AN7" s="1089"/>
      <c r="AO7" s="1089"/>
      <c r="AP7" s="1089">
        <v>66640</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540</v>
      </c>
      <c r="BT7" s="1093"/>
      <c r="BU7" s="1093"/>
      <c r="BV7" s="1093"/>
      <c r="BW7" s="1093"/>
      <c r="BX7" s="1093"/>
      <c r="BY7" s="1093"/>
      <c r="BZ7" s="1093"/>
      <c r="CA7" s="1093"/>
      <c r="CB7" s="1093"/>
      <c r="CC7" s="1093"/>
      <c r="CD7" s="1093"/>
      <c r="CE7" s="1093"/>
      <c r="CF7" s="1093"/>
      <c r="CG7" s="1094"/>
      <c r="CH7" s="1085">
        <v>41</v>
      </c>
      <c r="CI7" s="1086"/>
      <c r="CJ7" s="1086"/>
      <c r="CK7" s="1086"/>
      <c r="CL7" s="1087"/>
      <c r="CM7" s="1085">
        <v>836</v>
      </c>
      <c r="CN7" s="1086"/>
      <c r="CO7" s="1086"/>
      <c r="CP7" s="1086"/>
      <c r="CQ7" s="1087"/>
      <c r="CR7" s="1085">
        <v>144</v>
      </c>
      <c r="CS7" s="1086"/>
      <c r="CT7" s="1086"/>
      <c r="CU7" s="1086"/>
      <c r="CV7" s="1087"/>
      <c r="CW7" s="1085" t="s">
        <v>542</v>
      </c>
      <c r="CX7" s="1086"/>
      <c r="CY7" s="1086"/>
      <c r="CZ7" s="1086"/>
      <c r="DA7" s="1087"/>
      <c r="DB7" s="1085">
        <v>1100</v>
      </c>
      <c r="DC7" s="1086"/>
      <c r="DD7" s="1086"/>
      <c r="DE7" s="1086"/>
      <c r="DF7" s="1087"/>
      <c r="DG7" s="1085" t="s">
        <v>543</v>
      </c>
      <c r="DH7" s="1086"/>
      <c r="DI7" s="1086"/>
      <c r="DJ7" s="1086"/>
      <c r="DK7" s="1087"/>
      <c r="DL7" s="1085" t="s">
        <v>543</v>
      </c>
      <c r="DM7" s="1086"/>
      <c r="DN7" s="1086"/>
      <c r="DO7" s="1086"/>
      <c r="DP7" s="1087"/>
      <c r="DQ7" s="1085" t="s">
        <v>543</v>
      </c>
      <c r="DR7" s="1086"/>
      <c r="DS7" s="1086"/>
      <c r="DT7" s="1086"/>
      <c r="DU7" s="1087"/>
      <c r="DV7" s="1112"/>
      <c r="DW7" s="1113"/>
      <c r="DX7" s="1113"/>
      <c r="DY7" s="1113"/>
      <c r="DZ7" s="1114"/>
      <c r="EA7" s="205"/>
    </row>
    <row r="8" spans="1:131" s="206" customFormat="1" ht="26.25" customHeight="1">
      <c r="A8" s="212">
        <v>2</v>
      </c>
      <c r="B8" s="1031" t="s">
        <v>363</v>
      </c>
      <c r="C8" s="1032"/>
      <c r="D8" s="1032"/>
      <c r="E8" s="1032"/>
      <c r="F8" s="1032"/>
      <c r="G8" s="1032"/>
      <c r="H8" s="1032"/>
      <c r="I8" s="1032"/>
      <c r="J8" s="1032"/>
      <c r="K8" s="1032"/>
      <c r="L8" s="1032"/>
      <c r="M8" s="1032"/>
      <c r="N8" s="1032"/>
      <c r="O8" s="1032"/>
      <c r="P8" s="1033"/>
      <c r="Q8" s="1037">
        <v>23</v>
      </c>
      <c r="R8" s="1038"/>
      <c r="S8" s="1038"/>
      <c r="T8" s="1038"/>
      <c r="U8" s="1038"/>
      <c r="V8" s="1038">
        <v>23</v>
      </c>
      <c r="W8" s="1038"/>
      <c r="X8" s="1038"/>
      <c r="Y8" s="1038"/>
      <c r="Z8" s="1038"/>
      <c r="AA8" s="1038" t="s">
        <v>531</v>
      </c>
      <c r="AB8" s="1038"/>
      <c r="AC8" s="1038"/>
      <c r="AD8" s="1038"/>
      <c r="AE8" s="1039"/>
      <c r="AF8" s="1013" t="s">
        <v>111</v>
      </c>
      <c r="AG8" s="1014"/>
      <c r="AH8" s="1014"/>
      <c r="AI8" s="1014"/>
      <c r="AJ8" s="1015"/>
      <c r="AK8" s="1083">
        <v>0</v>
      </c>
      <c r="AL8" s="1084"/>
      <c r="AM8" s="1084"/>
      <c r="AN8" s="1084"/>
      <c r="AO8" s="1084"/>
      <c r="AP8" s="1084" t="s">
        <v>531</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08" t="s">
        <v>541</v>
      </c>
      <c r="BT8" s="1009"/>
      <c r="BU8" s="1009"/>
      <c r="BV8" s="1009"/>
      <c r="BW8" s="1009"/>
      <c r="BX8" s="1009"/>
      <c r="BY8" s="1009"/>
      <c r="BZ8" s="1009"/>
      <c r="CA8" s="1009"/>
      <c r="CB8" s="1009"/>
      <c r="CC8" s="1009"/>
      <c r="CD8" s="1009"/>
      <c r="CE8" s="1009"/>
      <c r="CF8" s="1009"/>
      <c r="CG8" s="1010"/>
      <c r="CH8" s="983">
        <v>0</v>
      </c>
      <c r="CI8" s="984"/>
      <c r="CJ8" s="984"/>
      <c r="CK8" s="984"/>
      <c r="CL8" s="985"/>
      <c r="CM8" s="983">
        <v>252</v>
      </c>
      <c r="CN8" s="984"/>
      <c r="CO8" s="984"/>
      <c r="CP8" s="984"/>
      <c r="CQ8" s="985"/>
      <c r="CR8" s="983">
        <v>250</v>
      </c>
      <c r="CS8" s="984"/>
      <c r="CT8" s="984"/>
      <c r="CU8" s="984"/>
      <c r="CV8" s="985"/>
      <c r="CW8" s="983">
        <v>12</v>
      </c>
      <c r="CX8" s="984"/>
      <c r="CY8" s="984"/>
      <c r="CZ8" s="984"/>
      <c r="DA8" s="985"/>
      <c r="DB8" s="983" t="s">
        <v>543</v>
      </c>
      <c r="DC8" s="984"/>
      <c r="DD8" s="984"/>
      <c r="DE8" s="984"/>
      <c r="DF8" s="985"/>
      <c r="DG8" s="983" t="s">
        <v>543</v>
      </c>
      <c r="DH8" s="984"/>
      <c r="DI8" s="984"/>
      <c r="DJ8" s="984"/>
      <c r="DK8" s="985"/>
      <c r="DL8" s="983" t="s">
        <v>544</v>
      </c>
      <c r="DM8" s="984"/>
      <c r="DN8" s="984"/>
      <c r="DO8" s="984"/>
      <c r="DP8" s="985"/>
      <c r="DQ8" s="983" t="s">
        <v>545</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8"/>
      <c r="R22" s="1079"/>
      <c r="S22" s="1079"/>
      <c r="T22" s="1079"/>
      <c r="U22" s="1079"/>
      <c r="V22" s="1079"/>
      <c r="W22" s="1079"/>
      <c r="X22" s="1079"/>
      <c r="Y22" s="1079"/>
      <c r="Z22" s="1079"/>
      <c r="AA22" s="1079"/>
      <c r="AB22" s="1079"/>
      <c r="AC22" s="1079"/>
      <c r="AD22" s="1079"/>
      <c r="AE22" s="1080"/>
      <c r="AF22" s="1013"/>
      <c r="AG22" s="1014"/>
      <c r="AH22" s="1014"/>
      <c r="AI22" s="1014"/>
      <c r="AJ22" s="1015"/>
      <c r="AK22" s="1074"/>
      <c r="AL22" s="1075"/>
      <c r="AM22" s="1075"/>
      <c r="AN22" s="1075"/>
      <c r="AO22" s="1075"/>
      <c r="AP22" s="1075"/>
      <c r="AQ22" s="1075"/>
      <c r="AR22" s="1075"/>
      <c r="AS22" s="1075"/>
      <c r="AT22" s="1075"/>
      <c r="AU22" s="1076"/>
      <c r="AV22" s="1076"/>
      <c r="AW22" s="1076"/>
      <c r="AX22" s="1076"/>
      <c r="AY22" s="1077"/>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5">
        <v>78579</v>
      </c>
      <c r="R23" s="1066"/>
      <c r="S23" s="1066"/>
      <c r="T23" s="1066"/>
      <c r="U23" s="1066"/>
      <c r="V23" s="1066">
        <v>77558</v>
      </c>
      <c r="W23" s="1066"/>
      <c r="X23" s="1066"/>
      <c r="Y23" s="1066"/>
      <c r="Z23" s="1066"/>
      <c r="AA23" s="1066">
        <v>1022</v>
      </c>
      <c r="AB23" s="1066"/>
      <c r="AC23" s="1066"/>
      <c r="AD23" s="1066"/>
      <c r="AE23" s="1067"/>
      <c r="AF23" s="1068">
        <v>858</v>
      </c>
      <c r="AG23" s="1066"/>
      <c r="AH23" s="1066"/>
      <c r="AI23" s="1066"/>
      <c r="AJ23" s="1069"/>
      <c r="AK23" s="1070"/>
      <c r="AL23" s="1071"/>
      <c r="AM23" s="1071"/>
      <c r="AN23" s="1071"/>
      <c r="AO23" s="1071"/>
      <c r="AP23" s="1066">
        <v>66640</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1" t="s">
        <v>367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60" t="s">
        <v>368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6" t="s">
        <v>372</v>
      </c>
      <c r="AG26" s="1002"/>
      <c r="AH26" s="1002"/>
      <c r="AI26" s="1002"/>
      <c r="AJ26" s="1057"/>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8"/>
      <c r="AG27" s="1005"/>
      <c r="AH27" s="1005"/>
      <c r="AI27" s="1005"/>
      <c r="AJ27" s="1059"/>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7" t="s">
        <v>377</v>
      </c>
      <c r="C28" s="1048"/>
      <c r="D28" s="1048"/>
      <c r="E28" s="1048"/>
      <c r="F28" s="1048"/>
      <c r="G28" s="1048"/>
      <c r="H28" s="1048"/>
      <c r="I28" s="1048"/>
      <c r="J28" s="1048"/>
      <c r="K28" s="1048"/>
      <c r="L28" s="1048"/>
      <c r="M28" s="1048"/>
      <c r="N28" s="1048"/>
      <c r="O28" s="1048"/>
      <c r="P28" s="1049"/>
      <c r="Q28" s="1050">
        <v>29013</v>
      </c>
      <c r="R28" s="1051"/>
      <c r="S28" s="1051"/>
      <c r="T28" s="1051"/>
      <c r="U28" s="1051"/>
      <c r="V28" s="1051">
        <v>28943</v>
      </c>
      <c r="W28" s="1051"/>
      <c r="X28" s="1051"/>
      <c r="Y28" s="1051"/>
      <c r="Z28" s="1051"/>
      <c r="AA28" s="1051">
        <v>70</v>
      </c>
      <c r="AB28" s="1051"/>
      <c r="AC28" s="1051"/>
      <c r="AD28" s="1051"/>
      <c r="AE28" s="1052"/>
      <c r="AF28" s="1053">
        <v>70</v>
      </c>
      <c r="AG28" s="1051"/>
      <c r="AH28" s="1051"/>
      <c r="AI28" s="1051"/>
      <c r="AJ28" s="1054"/>
      <c r="AK28" s="1055">
        <v>2786</v>
      </c>
      <c r="AL28" s="1043"/>
      <c r="AM28" s="1043"/>
      <c r="AN28" s="1043"/>
      <c r="AO28" s="1043"/>
      <c r="AP28" s="1043" t="s">
        <v>531</v>
      </c>
      <c r="AQ28" s="1043"/>
      <c r="AR28" s="1043"/>
      <c r="AS28" s="1043"/>
      <c r="AT28" s="1043"/>
      <c r="AU28" s="1043" t="s">
        <v>531</v>
      </c>
      <c r="AV28" s="1043"/>
      <c r="AW28" s="1043"/>
      <c r="AX28" s="1043"/>
      <c r="AY28" s="1043"/>
      <c r="AZ28" s="1044" t="s">
        <v>531</v>
      </c>
      <c r="BA28" s="1044"/>
      <c r="BB28" s="1044"/>
      <c r="BC28" s="1044"/>
      <c r="BD28" s="1044"/>
      <c r="BE28" s="1045"/>
      <c r="BF28" s="1045"/>
      <c r="BG28" s="1045"/>
      <c r="BH28" s="1045"/>
      <c r="BI28" s="1046"/>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15466</v>
      </c>
      <c r="R29" s="1038"/>
      <c r="S29" s="1038"/>
      <c r="T29" s="1038"/>
      <c r="U29" s="1038"/>
      <c r="V29" s="1038">
        <v>15466</v>
      </c>
      <c r="W29" s="1038"/>
      <c r="X29" s="1038"/>
      <c r="Y29" s="1038"/>
      <c r="Z29" s="1038"/>
      <c r="AA29" s="1038" t="s">
        <v>530</v>
      </c>
      <c r="AB29" s="1038"/>
      <c r="AC29" s="1038"/>
      <c r="AD29" s="1038"/>
      <c r="AE29" s="1039"/>
      <c r="AF29" s="1013" t="s">
        <v>111</v>
      </c>
      <c r="AG29" s="1014"/>
      <c r="AH29" s="1014"/>
      <c r="AI29" s="1014"/>
      <c r="AJ29" s="1015"/>
      <c r="AK29" s="974">
        <v>2505</v>
      </c>
      <c r="AL29" s="965"/>
      <c r="AM29" s="965"/>
      <c r="AN29" s="965"/>
      <c r="AO29" s="965"/>
      <c r="AP29" s="975" t="s">
        <v>472</v>
      </c>
      <c r="AQ29" s="973"/>
      <c r="AR29" s="973"/>
      <c r="AS29" s="973"/>
      <c r="AT29" s="974"/>
      <c r="AU29" s="975" t="s">
        <v>472</v>
      </c>
      <c r="AV29" s="973"/>
      <c r="AW29" s="973"/>
      <c r="AX29" s="973"/>
      <c r="AY29" s="974"/>
      <c r="AZ29" s="1040" t="s">
        <v>472</v>
      </c>
      <c r="BA29" s="1041"/>
      <c r="BB29" s="1041"/>
      <c r="BC29" s="1041"/>
      <c r="BD29" s="1042"/>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2609</v>
      </c>
      <c r="R30" s="1038"/>
      <c r="S30" s="1038"/>
      <c r="T30" s="1038"/>
      <c r="U30" s="1038"/>
      <c r="V30" s="1038">
        <v>2485</v>
      </c>
      <c r="W30" s="1038"/>
      <c r="X30" s="1038"/>
      <c r="Y30" s="1038"/>
      <c r="Z30" s="1038"/>
      <c r="AA30" s="1038">
        <v>124</v>
      </c>
      <c r="AB30" s="1038"/>
      <c r="AC30" s="1038"/>
      <c r="AD30" s="1038"/>
      <c r="AE30" s="1039"/>
      <c r="AF30" s="1013">
        <v>124</v>
      </c>
      <c r="AG30" s="1014"/>
      <c r="AH30" s="1014"/>
      <c r="AI30" s="1014"/>
      <c r="AJ30" s="1015"/>
      <c r="AK30" s="974">
        <v>477</v>
      </c>
      <c r="AL30" s="965"/>
      <c r="AM30" s="965"/>
      <c r="AN30" s="965"/>
      <c r="AO30" s="965"/>
      <c r="AP30" s="975" t="s">
        <v>472</v>
      </c>
      <c r="AQ30" s="973"/>
      <c r="AR30" s="973"/>
      <c r="AS30" s="973"/>
      <c r="AT30" s="974"/>
      <c r="AU30" s="975" t="s">
        <v>472</v>
      </c>
      <c r="AV30" s="973"/>
      <c r="AW30" s="973"/>
      <c r="AX30" s="973"/>
      <c r="AY30" s="974"/>
      <c r="AZ30" s="1040" t="s">
        <v>472</v>
      </c>
      <c r="BA30" s="1041"/>
      <c r="BB30" s="1041"/>
      <c r="BC30" s="1041"/>
      <c r="BD30" s="1042"/>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4111</v>
      </c>
      <c r="R31" s="1038"/>
      <c r="S31" s="1038"/>
      <c r="T31" s="1038"/>
      <c r="U31" s="1038"/>
      <c r="V31" s="1038">
        <v>3900</v>
      </c>
      <c r="W31" s="1038"/>
      <c r="X31" s="1038"/>
      <c r="Y31" s="1038"/>
      <c r="Z31" s="1038"/>
      <c r="AA31" s="1038">
        <v>211</v>
      </c>
      <c r="AB31" s="1038"/>
      <c r="AC31" s="1038"/>
      <c r="AD31" s="1038"/>
      <c r="AE31" s="1039"/>
      <c r="AF31" s="1013">
        <v>5032</v>
      </c>
      <c r="AG31" s="1014"/>
      <c r="AH31" s="1014"/>
      <c r="AI31" s="1014"/>
      <c r="AJ31" s="1015"/>
      <c r="AK31" s="974">
        <v>112</v>
      </c>
      <c r="AL31" s="965"/>
      <c r="AM31" s="965"/>
      <c r="AN31" s="965"/>
      <c r="AO31" s="965"/>
      <c r="AP31" s="965">
        <v>8531</v>
      </c>
      <c r="AQ31" s="965"/>
      <c r="AR31" s="965"/>
      <c r="AS31" s="965"/>
      <c r="AT31" s="965"/>
      <c r="AU31" s="965">
        <v>51</v>
      </c>
      <c r="AV31" s="965"/>
      <c r="AW31" s="965"/>
      <c r="AX31" s="965"/>
      <c r="AY31" s="965"/>
      <c r="AZ31" s="1036" t="s">
        <v>531</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5852</v>
      </c>
      <c r="R32" s="1038"/>
      <c r="S32" s="1038"/>
      <c r="T32" s="1038"/>
      <c r="U32" s="1038"/>
      <c r="V32" s="1038">
        <v>5711</v>
      </c>
      <c r="W32" s="1038"/>
      <c r="X32" s="1038"/>
      <c r="Y32" s="1038"/>
      <c r="Z32" s="1038"/>
      <c r="AA32" s="1038">
        <v>141</v>
      </c>
      <c r="AB32" s="1038"/>
      <c r="AC32" s="1038"/>
      <c r="AD32" s="1038"/>
      <c r="AE32" s="1039"/>
      <c r="AF32" s="1013">
        <v>86</v>
      </c>
      <c r="AG32" s="1014"/>
      <c r="AH32" s="1014"/>
      <c r="AI32" s="1014"/>
      <c r="AJ32" s="1015"/>
      <c r="AK32" s="974">
        <v>1672</v>
      </c>
      <c r="AL32" s="965"/>
      <c r="AM32" s="965"/>
      <c r="AN32" s="965"/>
      <c r="AO32" s="965"/>
      <c r="AP32" s="965">
        <v>58710</v>
      </c>
      <c r="AQ32" s="965"/>
      <c r="AR32" s="965"/>
      <c r="AS32" s="965"/>
      <c r="AT32" s="965"/>
      <c r="AU32" s="965">
        <v>19609</v>
      </c>
      <c r="AV32" s="965"/>
      <c r="AW32" s="965"/>
      <c r="AX32" s="965"/>
      <c r="AY32" s="965"/>
      <c r="AZ32" s="1036" t="s">
        <v>531</v>
      </c>
      <c r="BA32" s="1036"/>
      <c r="BB32" s="1036"/>
      <c r="BC32" s="1036"/>
      <c r="BD32" s="1036"/>
      <c r="BE32" s="1026" t="s">
        <v>381</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5313</v>
      </c>
      <c r="AG63" s="953"/>
      <c r="AH63" s="953"/>
      <c r="AI63" s="953"/>
      <c r="AJ63" s="1024"/>
      <c r="AK63" s="1025"/>
      <c r="AL63" s="957"/>
      <c r="AM63" s="957"/>
      <c r="AN63" s="957"/>
      <c r="AO63" s="957"/>
      <c r="AP63" s="953">
        <v>67241</v>
      </c>
      <c r="AQ63" s="953"/>
      <c r="AR63" s="953"/>
      <c r="AS63" s="953"/>
      <c r="AT63" s="953"/>
      <c r="AU63" s="953">
        <v>19660</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386</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387</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434</v>
      </c>
      <c r="R68" s="976"/>
      <c r="S68" s="976"/>
      <c r="T68" s="976"/>
      <c r="U68" s="976"/>
      <c r="V68" s="976">
        <v>426</v>
      </c>
      <c r="W68" s="976"/>
      <c r="X68" s="976"/>
      <c r="Y68" s="976"/>
      <c r="Z68" s="976"/>
      <c r="AA68" s="976">
        <v>8</v>
      </c>
      <c r="AB68" s="976"/>
      <c r="AC68" s="976"/>
      <c r="AD68" s="976"/>
      <c r="AE68" s="976"/>
      <c r="AF68" s="976">
        <v>8</v>
      </c>
      <c r="AG68" s="976"/>
      <c r="AH68" s="976"/>
      <c r="AI68" s="976"/>
      <c r="AJ68" s="976"/>
      <c r="AK68" s="976" t="s">
        <v>548</v>
      </c>
      <c r="AL68" s="976"/>
      <c r="AM68" s="976"/>
      <c r="AN68" s="976"/>
      <c r="AO68" s="976"/>
      <c r="AP68" s="976">
        <v>838</v>
      </c>
      <c r="AQ68" s="976"/>
      <c r="AR68" s="976"/>
      <c r="AS68" s="976"/>
      <c r="AT68" s="976"/>
      <c r="AU68" s="976">
        <v>250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7519</v>
      </c>
      <c r="R69" s="965"/>
      <c r="S69" s="965"/>
      <c r="T69" s="965"/>
      <c r="U69" s="965"/>
      <c r="V69" s="965">
        <v>7398</v>
      </c>
      <c r="W69" s="965"/>
      <c r="X69" s="965"/>
      <c r="Y69" s="965"/>
      <c r="Z69" s="965"/>
      <c r="AA69" s="965">
        <v>122</v>
      </c>
      <c r="AB69" s="965"/>
      <c r="AC69" s="965"/>
      <c r="AD69" s="965"/>
      <c r="AE69" s="965"/>
      <c r="AF69" s="965">
        <v>122</v>
      </c>
      <c r="AG69" s="965"/>
      <c r="AH69" s="965"/>
      <c r="AI69" s="965"/>
      <c r="AJ69" s="965"/>
      <c r="AK69" s="965" t="s">
        <v>548</v>
      </c>
      <c r="AL69" s="965"/>
      <c r="AM69" s="965"/>
      <c r="AN69" s="965"/>
      <c r="AO69" s="965"/>
      <c r="AP69" s="965">
        <v>1690</v>
      </c>
      <c r="AQ69" s="965"/>
      <c r="AR69" s="965"/>
      <c r="AS69" s="965"/>
      <c r="AT69" s="965"/>
      <c r="AU69" s="965">
        <v>662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73609</v>
      </c>
      <c r="R70" s="965"/>
      <c r="S70" s="965"/>
      <c r="T70" s="965"/>
      <c r="U70" s="965"/>
      <c r="V70" s="965">
        <v>72699</v>
      </c>
      <c r="W70" s="965"/>
      <c r="X70" s="965"/>
      <c r="Y70" s="965"/>
      <c r="Z70" s="965"/>
      <c r="AA70" s="965">
        <v>910</v>
      </c>
      <c r="AB70" s="965"/>
      <c r="AC70" s="965"/>
      <c r="AD70" s="965"/>
      <c r="AE70" s="965"/>
      <c r="AF70" s="965">
        <v>910</v>
      </c>
      <c r="AG70" s="965"/>
      <c r="AH70" s="965"/>
      <c r="AI70" s="965"/>
      <c r="AJ70" s="965"/>
      <c r="AK70" s="965">
        <v>685</v>
      </c>
      <c r="AL70" s="965"/>
      <c r="AM70" s="965"/>
      <c r="AN70" s="965"/>
      <c r="AO70" s="965"/>
      <c r="AP70" s="965" t="s">
        <v>543</v>
      </c>
      <c r="AQ70" s="965"/>
      <c r="AR70" s="965"/>
      <c r="AS70" s="965"/>
      <c r="AT70" s="965"/>
      <c r="AU70" s="965" t="s">
        <v>543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195</v>
      </c>
      <c r="R71" s="965"/>
      <c r="S71" s="965"/>
      <c r="T71" s="965"/>
      <c r="U71" s="965"/>
      <c r="V71" s="965">
        <v>193</v>
      </c>
      <c r="W71" s="965"/>
      <c r="X71" s="965"/>
      <c r="Y71" s="965"/>
      <c r="Z71" s="965"/>
      <c r="AA71" s="965">
        <v>3</v>
      </c>
      <c r="AB71" s="965"/>
      <c r="AC71" s="965"/>
      <c r="AD71" s="965"/>
      <c r="AE71" s="965"/>
      <c r="AF71" s="965">
        <v>3</v>
      </c>
      <c r="AG71" s="965"/>
      <c r="AH71" s="965"/>
      <c r="AI71" s="965"/>
      <c r="AJ71" s="965"/>
      <c r="AK71" s="965">
        <v>23</v>
      </c>
      <c r="AL71" s="965"/>
      <c r="AM71" s="965"/>
      <c r="AN71" s="965"/>
      <c r="AO71" s="965"/>
      <c r="AP71" s="965" t="s">
        <v>546</v>
      </c>
      <c r="AQ71" s="965"/>
      <c r="AR71" s="965"/>
      <c r="AS71" s="965"/>
      <c r="AT71" s="965"/>
      <c r="AU71" s="965" t="s">
        <v>546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185</v>
      </c>
      <c r="R72" s="965"/>
      <c r="S72" s="965"/>
      <c r="T72" s="965"/>
      <c r="U72" s="965"/>
      <c r="V72" s="965">
        <v>158</v>
      </c>
      <c r="W72" s="965"/>
      <c r="X72" s="965"/>
      <c r="Y72" s="965"/>
      <c r="Z72" s="965"/>
      <c r="AA72" s="965">
        <v>26</v>
      </c>
      <c r="AB72" s="965"/>
      <c r="AC72" s="965"/>
      <c r="AD72" s="965"/>
      <c r="AE72" s="965"/>
      <c r="AF72" s="965">
        <v>26</v>
      </c>
      <c r="AG72" s="965"/>
      <c r="AH72" s="965"/>
      <c r="AI72" s="965"/>
      <c r="AJ72" s="965"/>
      <c r="AK72" s="965">
        <v>12</v>
      </c>
      <c r="AL72" s="965"/>
      <c r="AM72" s="965"/>
      <c r="AN72" s="965"/>
      <c r="AO72" s="965"/>
      <c r="AP72" s="965" t="s">
        <v>530</v>
      </c>
      <c r="AQ72" s="965"/>
      <c r="AR72" s="965"/>
      <c r="AS72" s="965"/>
      <c r="AT72" s="965"/>
      <c r="AU72" s="965" t="s">
        <v>530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946790</v>
      </c>
      <c r="R73" s="965"/>
      <c r="S73" s="965"/>
      <c r="T73" s="965"/>
      <c r="U73" s="965"/>
      <c r="V73" s="965">
        <v>924334</v>
      </c>
      <c r="W73" s="965"/>
      <c r="X73" s="965"/>
      <c r="Y73" s="965"/>
      <c r="Z73" s="965"/>
      <c r="AA73" s="965">
        <v>22456</v>
      </c>
      <c r="AB73" s="965"/>
      <c r="AC73" s="965"/>
      <c r="AD73" s="965"/>
      <c r="AE73" s="965"/>
      <c r="AF73" s="965">
        <v>22456</v>
      </c>
      <c r="AG73" s="965"/>
      <c r="AH73" s="965"/>
      <c r="AI73" s="965"/>
      <c r="AJ73" s="965"/>
      <c r="AK73" s="965">
        <v>5657</v>
      </c>
      <c r="AL73" s="965"/>
      <c r="AM73" s="965"/>
      <c r="AN73" s="965"/>
      <c r="AO73" s="965"/>
      <c r="AP73" s="965" t="s">
        <v>530</v>
      </c>
      <c r="AQ73" s="965"/>
      <c r="AR73" s="965"/>
      <c r="AS73" s="965"/>
      <c r="AT73" s="965"/>
      <c r="AU73" s="965" t="s">
        <v>530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40036</v>
      </c>
      <c r="R74" s="965"/>
      <c r="S74" s="965"/>
      <c r="T74" s="965"/>
      <c r="U74" s="965"/>
      <c r="V74" s="965">
        <v>34096</v>
      </c>
      <c r="W74" s="965"/>
      <c r="X74" s="965"/>
      <c r="Y74" s="965"/>
      <c r="Z74" s="965"/>
      <c r="AA74" s="965">
        <v>5940</v>
      </c>
      <c r="AB74" s="965"/>
      <c r="AC74" s="965"/>
      <c r="AD74" s="965"/>
      <c r="AE74" s="965"/>
      <c r="AF74" s="965">
        <v>32505</v>
      </c>
      <c r="AG74" s="965"/>
      <c r="AH74" s="965"/>
      <c r="AI74" s="965"/>
      <c r="AJ74" s="965"/>
      <c r="AK74" s="965" t="s">
        <v>547</v>
      </c>
      <c r="AL74" s="965"/>
      <c r="AM74" s="965"/>
      <c r="AN74" s="965"/>
      <c r="AO74" s="965"/>
      <c r="AP74" s="965">
        <v>149081</v>
      </c>
      <c r="AQ74" s="965"/>
      <c r="AR74" s="965"/>
      <c r="AS74" s="965"/>
      <c r="AT74" s="965"/>
      <c r="AU74" s="965" t="s">
        <v>530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9050</v>
      </c>
      <c r="R75" s="973"/>
      <c r="S75" s="973"/>
      <c r="T75" s="973"/>
      <c r="U75" s="974"/>
      <c r="V75" s="975">
        <v>5629</v>
      </c>
      <c r="W75" s="973"/>
      <c r="X75" s="973"/>
      <c r="Y75" s="973"/>
      <c r="Z75" s="974"/>
      <c r="AA75" s="975">
        <v>3421</v>
      </c>
      <c r="AB75" s="973"/>
      <c r="AC75" s="973"/>
      <c r="AD75" s="973"/>
      <c r="AE75" s="974"/>
      <c r="AF75" s="975">
        <v>11358</v>
      </c>
      <c r="AG75" s="973"/>
      <c r="AH75" s="973"/>
      <c r="AI75" s="973"/>
      <c r="AJ75" s="974"/>
      <c r="AK75" s="965" t="s">
        <v>547</v>
      </c>
      <c r="AL75" s="965"/>
      <c r="AM75" s="965"/>
      <c r="AN75" s="965"/>
      <c r="AO75" s="965"/>
      <c r="AP75" s="975">
        <v>20248</v>
      </c>
      <c r="AQ75" s="973"/>
      <c r="AR75" s="973"/>
      <c r="AS75" s="973"/>
      <c r="AT75" s="974"/>
      <c r="AU75" s="965" t="s">
        <v>530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67388</v>
      </c>
      <c r="AG88" s="953"/>
      <c r="AH88" s="953"/>
      <c r="AI88" s="953"/>
      <c r="AJ88" s="953"/>
      <c r="AK88" s="957"/>
      <c r="AL88" s="957"/>
      <c r="AM88" s="957"/>
      <c r="AN88" s="957"/>
      <c r="AO88" s="957"/>
      <c r="AP88" s="953">
        <v>171858</v>
      </c>
      <c r="AQ88" s="953"/>
      <c r="AR88" s="953"/>
      <c r="AS88" s="953"/>
      <c r="AT88" s="953"/>
      <c r="AU88" s="953">
        <v>912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394</v>
      </c>
      <c r="CS102" s="945"/>
      <c r="CT102" s="945"/>
      <c r="CU102" s="945"/>
      <c r="CV102" s="946"/>
      <c r="CW102" s="944">
        <v>12</v>
      </c>
      <c r="CX102" s="945"/>
      <c r="CY102" s="945"/>
      <c r="CZ102" s="945"/>
      <c r="DA102" s="946"/>
      <c r="DB102" s="944">
        <v>1100</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284</v>
      </c>
      <c r="AG109" s="886"/>
      <c r="AH109" s="886"/>
      <c r="AI109" s="886"/>
      <c r="AJ109" s="887"/>
      <c r="AK109" s="888" t="s">
        <v>283</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284</v>
      </c>
      <c r="BW109" s="886"/>
      <c r="BX109" s="886"/>
      <c r="BY109" s="886"/>
      <c r="BZ109" s="887"/>
      <c r="CA109" s="888" t="s">
        <v>283</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284</v>
      </c>
      <c r="DM109" s="886"/>
      <c r="DN109" s="886"/>
      <c r="DO109" s="886"/>
      <c r="DP109" s="887"/>
      <c r="DQ109" s="888" t="s">
        <v>283</v>
      </c>
      <c r="DR109" s="886"/>
      <c r="DS109" s="886"/>
      <c r="DT109" s="886"/>
      <c r="DU109" s="887"/>
      <c r="DV109" s="888" t="s">
        <v>398</v>
      </c>
      <c r="DW109" s="886"/>
      <c r="DX109" s="886"/>
      <c r="DY109" s="886"/>
      <c r="DZ109" s="917"/>
    </row>
    <row r="110" spans="1:131" s="197" customFormat="1" ht="26.25" customHeight="1">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7215667</v>
      </c>
      <c r="AB110" s="871"/>
      <c r="AC110" s="871"/>
      <c r="AD110" s="871"/>
      <c r="AE110" s="872"/>
      <c r="AF110" s="873">
        <v>7383277</v>
      </c>
      <c r="AG110" s="871"/>
      <c r="AH110" s="871"/>
      <c r="AI110" s="871"/>
      <c r="AJ110" s="872"/>
      <c r="AK110" s="873">
        <v>7426974</v>
      </c>
      <c r="AL110" s="871"/>
      <c r="AM110" s="871"/>
      <c r="AN110" s="871"/>
      <c r="AO110" s="872"/>
      <c r="AP110" s="874">
        <v>19.2</v>
      </c>
      <c r="AQ110" s="875"/>
      <c r="AR110" s="875"/>
      <c r="AS110" s="875"/>
      <c r="AT110" s="876"/>
      <c r="AU110" s="918" t="s">
        <v>60</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66387730</v>
      </c>
      <c r="BR110" s="798"/>
      <c r="BS110" s="798"/>
      <c r="BT110" s="798"/>
      <c r="BU110" s="798"/>
      <c r="BV110" s="798">
        <v>68152567</v>
      </c>
      <c r="BW110" s="798"/>
      <c r="BX110" s="798"/>
      <c r="BY110" s="798"/>
      <c r="BZ110" s="798"/>
      <c r="CA110" s="798">
        <v>66640474</v>
      </c>
      <c r="CB110" s="798"/>
      <c r="CC110" s="798"/>
      <c r="CD110" s="798"/>
      <c r="CE110" s="798"/>
      <c r="CF110" s="859">
        <v>172.2</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405</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407</v>
      </c>
      <c r="B112" s="901"/>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409</v>
      </c>
      <c r="BA112" s="766"/>
      <c r="BB112" s="766"/>
      <c r="BC112" s="766"/>
      <c r="BD112" s="766"/>
      <c r="BE112" s="766"/>
      <c r="BF112" s="766"/>
      <c r="BG112" s="766"/>
      <c r="BH112" s="766"/>
      <c r="BI112" s="766"/>
      <c r="BJ112" s="766"/>
      <c r="BK112" s="766"/>
      <c r="BL112" s="766"/>
      <c r="BM112" s="766"/>
      <c r="BN112" s="766"/>
      <c r="BO112" s="766"/>
      <c r="BP112" s="767"/>
      <c r="BQ112" s="768">
        <v>21362542</v>
      </c>
      <c r="BR112" s="769"/>
      <c r="BS112" s="769"/>
      <c r="BT112" s="769"/>
      <c r="BU112" s="769"/>
      <c r="BV112" s="769">
        <v>20932342</v>
      </c>
      <c r="BW112" s="769"/>
      <c r="BX112" s="769"/>
      <c r="BY112" s="769"/>
      <c r="BZ112" s="769"/>
      <c r="CA112" s="769">
        <v>19660400</v>
      </c>
      <c r="CB112" s="769"/>
      <c r="CC112" s="769"/>
      <c r="CD112" s="769"/>
      <c r="CE112" s="769"/>
      <c r="CF112" s="846">
        <v>50.8</v>
      </c>
      <c r="CG112" s="847"/>
      <c r="CH112" s="847"/>
      <c r="CI112" s="847"/>
      <c r="CJ112" s="847"/>
      <c r="CK112" s="915"/>
      <c r="CL112" s="864"/>
      <c r="CM112" s="801" t="s">
        <v>410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1384327</v>
      </c>
      <c r="AB113" s="907"/>
      <c r="AC113" s="907"/>
      <c r="AD113" s="907"/>
      <c r="AE113" s="908"/>
      <c r="AF113" s="909">
        <v>1387365</v>
      </c>
      <c r="AG113" s="907"/>
      <c r="AH113" s="907"/>
      <c r="AI113" s="907"/>
      <c r="AJ113" s="908"/>
      <c r="AK113" s="909">
        <v>1269974</v>
      </c>
      <c r="AL113" s="907"/>
      <c r="AM113" s="907"/>
      <c r="AN113" s="907"/>
      <c r="AO113" s="908"/>
      <c r="AP113" s="910">
        <v>3.3</v>
      </c>
      <c r="AQ113" s="911"/>
      <c r="AR113" s="911"/>
      <c r="AS113" s="911"/>
      <c r="AT113" s="912"/>
      <c r="AU113" s="921"/>
      <c r="AV113" s="922"/>
      <c r="AW113" s="922"/>
      <c r="AX113" s="922"/>
      <c r="AY113" s="923"/>
      <c r="AZ113" s="765" t="s">
        <v>412</v>
      </c>
      <c r="BA113" s="766"/>
      <c r="BB113" s="766"/>
      <c r="BC113" s="766"/>
      <c r="BD113" s="766"/>
      <c r="BE113" s="766"/>
      <c r="BF113" s="766"/>
      <c r="BG113" s="766"/>
      <c r="BH113" s="766"/>
      <c r="BI113" s="766"/>
      <c r="BJ113" s="766"/>
      <c r="BK113" s="766"/>
      <c r="BL113" s="766"/>
      <c r="BM113" s="766"/>
      <c r="BN113" s="766"/>
      <c r="BO113" s="766"/>
      <c r="BP113" s="767"/>
      <c r="BQ113" s="768">
        <v>855706</v>
      </c>
      <c r="BR113" s="769"/>
      <c r="BS113" s="769"/>
      <c r="BT113" s="769"/>
      <c r="BU113" s="769"/>
      <c r="BV113" s="769">
        <v>869360</v>
      </c>
      <c r="BW113" s="769"/>
      <c r="BX113" s="769"/>
      <c r="BY113" s="769"/>
      <c r="BZ113" s="769"/>
      <c r="CA113" s="769">
        <v>911583</v>
      </c>
      <c r="CB113" s="769"/>
      <c r="CC113" s="769"/>
      <c r="CD113" s="769"/>
      <c r="CE113" s="769"/>
      <c r="CF113" s="846">
        <v>2.4</v>
      </c>
      <c r="CG113" s="847"/>
      <c r="CH113" s="847"/>
      <c r="CI113" s="847"/>
      <c r="CJ113" s="847"/>
      <c r="CK113" s="915"/>
      <c r="CL113" s="864"/>
      <c r="CM113" s="801" t="s">
        <v>413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168288</v>
      </c>
      <c r="AB114" s="782"/>
      <c r="AC114" s="782"/>
      <c r="AD114" s="782"/>
      <c r="AE114" s="783"/>
      <c r="AF114" s="784">
        <v>139499</v>
      </c>
      <c r="AG114" s="782"/>
      <c r="AH114" s="782"/>
      <c r="AI114" s="782"/>
      <c r="AJ114" s="783"/>
      <c r="AK114" s="784">
        <v>136263</v>
      </c>
      <c r="AL114" s="782"/>
      <c r="AM114" s="782"/>
      <c r="AN114" s="782"/>
      <c r="AO114" s="783"/>
      <c r="AP114" s="752">
        <v>0.4</v>
      </c>
      <c r="AQ114" s="753"/>
      <c r="AR114" s="753"/>
      <c r="AS114" s="753"/>
      <c r="AT114" s="754"/>
      <c r="AU114" s="921"/>
      <c r="AV114" s="922"/>
      <c r="AW114" s="922"/>
      <c r="AX114" s="922"/>
      <c r="AY114" s="923"/>
      <c r="AZ114" s="765" t="s">
        <v>415</v>
      </c>
      <c r="BA114" s="766"/>
      <c r="BB114" s="766"/>
      <c r="BC114" s="766"/>
      <c r="BD114" s="766"/>
      <c r="BE114" s="766"/>
      <c r="BF114" s="766"/>
      <c r="BG114" s="766"/>
      <c r="BH114" s="766"/>
      <c r="BI114" s="766"/>
      <c r="BJ114" s="766"/>
      <c r="BK114" s="766"/>
      <c r="BL114" s="766"/>
      <c r="BM114" s="766"/>
      <c r="BN114" s="766"/>
      <c r="BO114" s="766"/>
      <c r="BP114" s="767"/>
      <c r="BQ114" s="768">
        <v>11072561</v>
      </c>
      <c r="BR114" s="769"/>
      <c r="BS114" s="769"/>
      <c r="BT114" s="769"/>
      <c r="BU114" s="769"/>
      <c r="BV114" s="769">
        <v>10407880</v>
      </c>
      <c r="BW114" s="769"/>
      <c r="BX114" s="769"/>
      <c r="BY114" s="769"/>
      <c r="BZ114" s="769"/>
      <c r="CA114" s="769">
        <v>9820214</v>
      </c>
      <c r="CB114" s="769"/>
      <c r="CC114" s="769"/>
      <c r="CD114" s="769"/>
      <c r="CE114" s="769"/>
      <c r="CF114" s="846">
        <v>25.4</v>
      </c>
      <c r="CG114" s="847"/>
      <c r="CH114" s="847"/>
      <c r="CI114" s="847"/>
      <c r="CJ114" s="847"/>
      <c r="CK114" s="915"/>
      <c r="CL114" s="864"/>
      <c r="CM114" s="801" t="s">
        <v>416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t="s">
        <v>111</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418</v>
      </c>
      <c r="BA115" s="766"/>
      <c r="BB115" s="766"/>
      <c r="BC115" s="766"/>
      <c r="BD115" s="766"/>
      <c r="BE115" s="766"/>
      <c r="BF115" s="766"/>
      <c r="BG115" s="766"/>
      <c r="BH115" s="766"/>
      <c r="BI115" s="766"/>
      <c r="BJ115" s="766"/>
      <c r="BK115" s="766"/>
      <c r="BL115" s="766"/>
      <c r="BM115" s="766"/>
      <c r="BN115" s="766"/>
      <c r="BO115" s="766"/>
      <c r="BP115" s="767"/>
      <c r="BQ115" s="768">
        <v>2793998</v>
      </c>
      <c r="BR115" s="769"/>
      <c r="BS115" s="769"/>
      <c r="BT115" s="769"/>
      <c r="BU115" s="769"/>
      <c r="BV115" s="769">
        <v>2078</v>
      </c>
      <c r="BW115" s="769"/>
      <c r="BX115" s="769"/>
      <c r="BY115" s="769"/>
      <c r="BZ115" s="769"/>
      <c r="CA115" s="769">
        <v>2101</v>
      </c>
      <c r="CB115" s="769"/>
      <c r="CC115" s="769"/>
      <c r="CD115" s="769"/>
      <c r="CE115" s="769"/>
      <c r="CF115" s="846">
        <v>0</v>
      </c>
      <c r="CG115" s="847"/>
      <c r="CH115" s="847"/>
      <c r="CI115" s="847"/>
      <c r="CJ115" s="847"/>
      <c r="CK115" s="915"/>
      <c r="CL115" s="864"/>
      <c r="CM115" s="765" t="s">
        <v>419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1726</v>
      </c>
      <c r="AB116" s="782"/>
      <c r="AC116" s="782"/>
      <c r="AD116" s="782"/>
      <c r="AE116" s="783"/>
      <c r="AF116" s="784">
        <v>548</v>
      </c>
      <c r="AG116" s="782"/>
      <c r="AH116" s="782"/>
      <c r="AI116" s="782"/>
      <c r="AJ116" s="783"/>
      <c r="AK116" s="784">
        <v>789</v>
      </c>
      <c r="AL116" s="782"/>
      <c r="AM116" s="782"/>
      <c r="AN116" s="782"/>
      <c r="AO116" s="783"/>
      <c r="AP116" s="752">
        <v>0</v>
      </c>
      <c r="AQ116" s="753"/>
      <c r="AR116" s="753"/>
      <c r="AS116" s="753"/>
      <c r="AT116" s="754"/>
      <c r="AU116" s="921"/>
      <c r="AV116" s="922"/>
      <c r="AW116" s="922"/>
      <c r="AX116" s="922"/>
      <c r="AY116" s="923"/>
      <c r="AZ116" s="765" t="s">
        <v>421</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423</v>
      </c>
      <c r="Z117" s="887"/>
      <c r="AA117" s="892">
        <v>8770008</v>
      </c>
      <c r="AB117" s="893"/>
      <c r="AC117" s="893"/>
      <c r="AD117" s="893"/>
      <c r="AE117" s="894"/>
      <c r="AF117" s="896">
        <v>8910689</v>
      </c>
      <c r="AG117" s="893"/>
      <c r="AH117" s="893"/>
      <c r="AI117" s="893"/>
      <c r="AJ117" s="894"/>
      <c r="AK117" s="896">
        <v>8834000</v>
      </c>
      <c r="AL117" s="893"/>
      <c r="AM117" s="893"/>
      <c r="AN117" s="893"/>
      <c r="AO117" s="894"/>
      <c r="AP117" s="897"/>
      <c r="AQ117" s="898"/>
      <c r="AR117" s="898"/>
      <c r="AS117" s="898"/>
      <c r="AT117" s="899"/>
      <c r="AU117" s="921"/>
      <c r="AV117" s="922"/>
      <c r="AW117" s="922"/>
      <c r="AX117" s="922"/>
      <c r="AY117" s="923"/>
      <c r="AZ117" s="843" t="s">
        <v>424</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284</v>
      </c>
      <c r="AG118" s="886"/>
      <c r="AH118" s="886"/>
      <c r="AI118" s="886"/>
      <c r="AJ118" s="887"/>
      <c r="AK118" s="888" t="s">
        <v>283</v>
      </c>
      <c r="AL118" s="886"/>
      <c r="AM118" s="886"/>
      <c r="AN118" s="886"/>
      <c r="AO118" s="887"/>
      <c r="AP118" s="889" t="s">
        <v>398</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426</v>
      </c>
      <c r="BP118" s="836"/>
      <c r="BQ118" s="855">
        <v>102472537</v>
      </c>
      <c r="BR118" s="856"/>
      <c r="BS118" s="856"/>
      <c r="BT118" s="856"/>
      <c r="BU118" s="856"/>
      <c r="BV118" s="856">
        <v>100364227</v>
      </c>
      <c r="BW118" s="856"/>
      <c r="BX118" s="856"/>
      <c r="BY118" s="856"/>
      <c r="BZ118" s="856"/>
      <c r="CA118" s="856">
        <v>97034772</v>
      </c>
      <c r="CB118" s="856"/>
      <c r="CC118" s="856"/>
      <c r="CD118" s="856"/>
      <c r="CE118" s="856"/>
      <c r="CF118" s="741"/>
      <c r="CG118" s="742"/>
      <c r="CH118" s="742"/>
      <c r="CI118" s="742"/>
      <c r="CJ118" s="839"/>
      <c r="CK118" s="915"/>
      <c r="CL118" s="864"/>
      <c r="CM118" s="801" t="s">
        <v>427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428</v>
      </c>
      <c r="AV119" s="878"/>
      <c r="AW119" s="878"/>
      <c r="AX119" s="878"/>
      <c r="AY119" s="879"/>
      <c r="AZ119" s="814" t="s">
        <v>429</v>
      </c>
      <c r="BA119" s="756"/>
      <c r="BB119" s="756"/>
      <c r="BC119" s="756"/>
      <c r="BD119" s="756"/>
      <c r="BE119" s="756"/>
      <c r="BF119" s="756"/>
      <c r="BG119" s="756"/>
      <c r="BH119" s="756"/>
      <c r="BI119" s="756"/>
      <c r="BJ119" s="756"/>
      <c r="BK119" s="756"/>
      <c r="BL119" s="756"/>
      <c r="BM119" s="756"/>
      <c r="BN119" s="756"/>
      <c r="BO119" s="756"/>
      <c r="BP119" s="757"/>
      <c r="BQ119" s="797">
        <v>8248669</v>
      </c>
      <c r="BR119" s="798"/>
      <c r="BS119" s="798"/>
      <c r="BT119" s="798"/>
      <c r="BU119" s="798"/>
      <c r="BV119" s="798">
        <v>10259821</v>
      </c>
      <c r="BW119" s="798"/>
      <c r="BX119" s="798"/>
      <c r="BY119" s="798"/>
      <c r="BZ119" s="798"/>
      <c r="CA119" s="798">
        <v>10995930</v>
      </c>
      <c r="CB119" s="798"/>
      <c r="CC119" s="798"/>
      <c r="CD119" s="798"/>
      <c r="CE119" s="798"/>
      <c r="CF119" s="859">
        <v>28.4</v>
      </c>
      <c r="CG119" s="860"/>
      <c r="CH119" s="860"/>
      <c r="CI119" s="860"/>
      <c r="CJ119" s="860"/>
      <c r="CK119" s="916"/>
      <c r="CL119" s="866"/>
      <c r="CM119" s="823" t="s">
        <v>430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431</v>
      </c>
      <c r="BA120" s="766"/>
      <c r="BB120" s="766"/>
      <c r="BC120" s="766"/>
      <c r="BD120" s="766"/>
      <c r="BE120" s="766"/>
      <c r="BF120" s="766"/>
      <c r="BG120" s="766"/>
      <c r="BH120" s="766"/>
      <c r="BI120" s="766"/>
      <c r="BJ120" s="766"/>
      <c r="BK120" s="766"/>
      <c r="BL120" s="766"/>
      <c r="BM120" s="766"/>
      <c r="BN120" s="766"/>
      <c r="BO120" s="766"/>
      <c r="BP120" s="767"/>
      <c r="BQ120" s="768">
        <v>20821393</v>
      </c>
      <c r="BR120" s="769"/>
      <c r="BS120" s="769"/>
      <c r="BT120" s="769"/>
      <c r="BU120" s="769"/>
      <c r="BV120" s="769">
        <v>20922468</v>
      </c>
      <c r="BW120" s="769"/>
      <c r="BX120" s="769"/>
      <c r="BY120" s="769"/>
      <c r="BZ120" s="769"/>
      <c r="CA120" s="769">
        <v>19532830</v>
      </c>
      <c r="CB120" s="769"/>
      <c r="CC120" s="769"/>
      <c r="CD120" s="769"/>
      <c r="CE120" s="769"/>
      <c r="CF120" s="846">
        <v>50.5</v>
      </c>
      <c r="CG120" s="847"/>
      <c r="CH120" s="847"/>
      <c r="CI120" s="847"/>
      <c r="CJ120" s="847"/>
      <c r="CK120" s="848" t="s">
        <v>432</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t="s">
        <v>111</v>
      </c>
      <c r="DH120" s="798"/>
      <c r="DI120" s="798"/>
      <c r="DJ120" s="798"/>
      <c r="DK120" s="798"/>
      <c r="DL120" s="798" t="s">
        <v>111</v>
      </c>
      <c r="DM120" s="798"/>
      <c r="DN120" s="798"/>
      <c r="DO120" s="798"/>
      <c r="DP120" s="798"/>
      <c r="DQ120" s="798">
        <v>19609217</v>
      </c>
      <c r="DR120" s="798"/>
      <c r="DS120" s="798"/>
      <c r="DT120" s="798"/>
      <c r="DU120" s="798"/>
      <c r="DV120" s="799">
        <v>50.7</v>
      </c>
      <c r="DW120" s="799"/>
      <c r="DX120" s="799"/>
      <c r="DY120" s="799"/>
      <c r="DZ120" s="800"/>
    </row>
    <row r="121" spans="1:130" s="197" customFormat="1" ht="26.25" customHeight="1">
      <c r="A121" s="863"/>
      <c r="B121" s="864"/>
      <c r="C121" s="840" t="s">
        <v>433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434</v>
      </c>
      <c r="BA121" s="844"/>
      <c r="BB121" s="844"/>
      <c r="BC121" s="844"/>
      <c r="BD121" s="844"/>
      <c r="BE121" s="844"/>
      <c r="BF121" s="844"/>
      <c r="BG121" s="844"/>
      <c r="BH121" s="844"/>
      <c r="BI121" s="844"/>
      <c r="BJ121" s="844"/>
      <c r="BK121" s="844"/>
      <c r="BL121" s="844"/>
      <c r="BM121" s="844"/>
      <c r="BN121" s="844"/>
      <c r="BO121" s="844"/>
      <c r="BP121" s="845"/>
      <c r="BQ121" s="855">
        <v>70628154</v>
      </c>
      <c r="BR121" s="856"/>
      <c r="BS121" s="856"/>
      <c r="BT121" s="856"/>
      <c r="BU121" s="856"/>
      <c r="BV121" s="856">
        <v>71794953</v>
      </c>
      <c r="BW121" s="856"/>
      <c r="BX121" s="856"/>
      <c r="BY121" s="856"/>
      <c r="BZ121" s="856"/>
      <c r="CA121" s="856">
        <v>72904373</v>
      </c>
      <c r="CB121" s="856"/>
      <c r="CC121" s="856"/>
      <c r="CD121" s="856"/>
      <c r="CE121" s="856"/>
      <c r="CF121" s="857">
        <v>188.4</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39362</v>
      </c>
      <c r="DH121" s="769"/>
      <c r="DI121" s="769"/>
      <c r="DJ121" s="769"/>
      <c r="DK121" s="769"/>
      <c r="DL121" s="769">
        <v>46603</v>
      </c>
      <c r="DM121" s="769"/>
      <c r="DN121" s="769"/>
      <c r="DO121" s="769"/>
      <c r="DP121" s="769"/>
      <c r="DQ121" s="769">
        <v>51183</v>
      </c>
      <c r="DR121" s="769"/>
      <c r="DS121" s="769"/>
      <c r="DT121" s="769"/>
      <c r="DU121" s="769"/>
      <c r="DV121" s="821">
        <v>0.1</v>
      </c>
      <c r="DW121" s="821"/>
      <c r="DX121" s="821"/>
      <c r="DY121" s="821"/>
      <c r="DZ121" s="822"/>
    </row>
    <row r="122" spans="1:130" s="197" customFormat="1" ht="26.25" customHeight="1">
      <c r="A122" s="863"/>
      <c r="B122" s="864"/>
      <c r="C122" s="801" t="s">
        <v>416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435</v>
      </c>
      <c r="BP122" s="836"/>
      <c r="BQ122" s="837">
        <v>99698216</v>
      </c>
      <c r="BR122" s="838"/>
      <c r="BS122" s="838"/>
      <c r="BT122" s="838"/>
      <c r="BU122" s="838"/>
      <c r="BV122" s="838">
        <v>102977242</v>
      </c>
      <c r="BW122" s="838"/>
      <c r="BX122" s="838"/>
      <c r="BY122" s="838"/>
      <c r="BZ122" s="838"/>
      <c r="CA122" s="838">
        <v>103433133</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7.4</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437</v>
      </c>
      <c r="CQ124" s="827"/>
      <c r="CR124" s="827"/>
      <c r="CS124" s="827"/>
      <c r="CT124" s="827"/>
      <c r="CU124" s="827"/>
      <c r="CV124" s="827"/>
      <c r="CW124" s="827"/>
      <c r="CX124" s="827"/>
      <c r="CY124" s="827"/>
      <c r="CZ124" s="827"/>
      <c r="DA124" s="827"/>
      <c r="DB124" s="827"/>
      <c r="DC124" s="827"/>
      <c r="DD124" s="827"/>
      <c r="DE124" s="827"/>
      <c r="DF124" s="828"/>
      <c r="DG124" s="714">
        <v>21323180</v>
      </c>
      <c r="DH124" s="715"/>
      <c r="DI124" s="715"/>
      <c r="DJ124" s="715"/>
      <c r="DK124" s="716"/>
      <c r="DL124" s="717">
        <v>20885739</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438</v>
      </c>
      <c r="CL125" s="808"/>
      <c r="CM125" s="808"/>
      <c r="CN125" s="808"/>
      <c r="CO125" s="809"/>
      <c r="CP125" s="814" t="s">
        <v>439</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440</v>
      </c>
      <c r="AY126" s="762"/>
      <c r="AZ126" s="762"/>
      <c r="BA126" s="762"/>
      <c r="BB126" s="762"/>
      <c r="BC126" s="762"/>
      <c r="BD126" s="762"/>
      <c r="BE126" s="763"/>
      <c r="BF126" s="761" t="s">
        <v>441</v>
      </c>
      <c r="BG126" s="762"/>
      <c r="BH126" s="762"/>
      <c r="BI126" s="762"/>
      <c r="BJ126" s="762"/>
      <c r="BK126" s="762"/>
      <c r="BL126" s="763"/>
      <c r="BM126" s="761" t="s">
        <v>442</v>
      </c>
      <c r="BN126" s="762"/>
      <c r="BO126" s="762"/>
      <c r="BP126" s="762"/>
      <c r="BQ126" s="762"/>
      <c r="BR126" s="762"/>
      <c r="BS126" s="763"/>
      <c r="BT126" s="761" t="s">
        <v>443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444</v>
      </c>
      <c r="CQ126" s="766"/>
      <c r="CR126" s="766"/>
      <c r="CS126" s="766"/>
      <c r="CT126" s="766"/>
      <c r="CU126" s="766"/>
      <c r="CV126" s="766"/>
      <c r="CW126" s="766"/>
      <c r="CX126" s="766"/>
      <c r="CY126" s="766"/>
      <c r="CZ126" s="766"/>
      <c r="DA126" s="766"/>
      <c r="DB126" s="766"/>
      <c r="DC126" s="766"/>
      <c r="DD126" s="766"/>
      <c r="DE126" s="766"/>
      <c r="DF126" s="767"/>
      <c r="DG126" s="768">
        <v>2792116</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446</v>
      </c>
      <c r="AY127" s="756"/>
      <c r="AZ127" s="756"/>
      <c r="BA127" s="756"/>
      <c r="BB127" s="756"/>
      <c r="BC127" s="756"/>
      <c r="BD127" s="756"/>
      <c r="BE127" s="757"/>
      <c r="BF127" s="758" t="s">
        <v>111</v>
      </c>
      <c r="BG127" s="759"/>
      <c r="BH127" s="759"/>
      <c r="BI127" s="759"/>
      <c r="BJ127" s="759"/>
      <c r="BK127" s="759"/>
      <c r="BL127" s="760"/>
      <c r="BM127" s="758">
        <v>11.36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447</v>
      </c>
      <c r="CQ127" s="750"/>
      <c r="CR127" s="750"/>
      <c r="CS127" s="750"/>
      <c r="CT127" s="750"/>
      <c r="CU127" s="750"/>
      <c r="CV127" s="750"/>
      <c r="CW127" s="750"/>
      <c r="CX127" s="750"/>
      <c r="CY127" s="750"/>
      <c r="CZ127" s="750"/>
      <c r="DA127" s="750"/>
      <c r="DB127" s="750"/>
      <c r="DC127" s="750"/>
      <c r="DD127" s="750"/>
      <c r="DE127" s="750"/>
      <c r="DF127" s="751"/>
      <c r="DG127" s="817">
        <v>1882</v>
      </c>
      <c r="DH127" s="818"/>
      <c r="DI127" s="818"/>
      <c r="DJ127" s="818"/>
      <c r="DK127" s="818"/>
      <c r="DL127" s="818">
        <v>2078</v>
      </c>
      <c r="DM127" s="818"/>
      <c r="DN127" s="818"/>
      <c r="DO127" s="818"/>
      <c r="DP127" s="818"/>
      <c r="DQ127" s="818">
        <v>2101</v>
      </c>
      <c r="DR127" s="818"/>
      <c r="DS127" s="818"/>
      <c r="DT127" s="818"/>
      <c r="DU127" s="818"/>
      <c r="DV127" s="819">
        <v>0</v>
      </c>
      <c r="DW127" s="819"/>
      <c r="DX127" s="819"/>
      <c r="DY127" s="819"/>
      <c r="DZ127" s="820"/>
    </row>
    <row r="128" spans="1:130" s="197" customFormat="1" ht="26.25" customHeight="1">
      <c r="A128" s="793" t="s">
        <v>448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449</v>
      </c>
      <c r="X128" s="795"/>
      <c r="Y128" s="795"/>
      <c r="Z128" s="796"/>
      <c r="AA128" s="721">
        <v>2255735</v>
      </c>
      <c r="AB128" s="722"/>
      <c r="AC128" s="722"/>
      <c r="AD128" s="722"/>
      <c r="AE128" s="723"/>
      <c r="AF128" s="724">
        <v>2152349</v>
      </c>
      <c r="AG128" s="722"/>
      <c r="AH128" s="722"/>
      <c r="AI128" s="722"/>
      <c r="AJ128" s="723"/>
      <c r="AK128" s="724">
        <v>2063560</v>
      </c>
      <c r="AL128" s="722"/>
      <c r="AM128" s="722"/>
      <c r="AN128" s="722"/>
      <c r="AO128" s="723"/>
      <c r="AP128" s="725"/>
      <c r="AQ128" s="726"/>
      <c r="AR128" s="726"/>
      <c r="AS128" s="726"/>
      <c r="AT128" s="727"/>
      <c r="AU128" s="235"/>
      <c r="AV128" s="235"/>
      <c r="AW128" s="235"/>
      <c r="AX128" s="770" t="s">
        <v>450</v>
      </c>
      <c r="AY128" s="766"/>
      <c r="AZ128" s="766"/>
      <c r="BA128" s="766"/>
      <c r="BB128" s="766"/>
      <c r="BC128" s="766"/>
      <c r="BD128" s="766"/>
      <c r="BE128" s="767"/>
      <c r="BF128" s="788" t="s">
        <v>111</v>
      </c>
      <c r="BG128" s="789"/>
      <c r="BH128" s="789"/>
      <c r="BI128" s="789"/>
      <c r="BJ128" s="789"/>
      <c r="BK128" s="789"/>
      <c r="BL128" s="790"/>
      <c r="BM128" s="788">
        <v>16.36</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81">
        <v>42680977</v>
      </c>
      <c r="AB129" s="782"/>
      <c r="AC129" s="782"/>
      <c r="AD129" s="782"/>
      <c r="AE129" s="783"/>
      <c r="AF129" s="784">
        <v>43626414</v>
      </c>
      <c r="AG129" s="782"/>
      <c r="AH129" s="782"/>
      <c r="AI129" s="782"/>
      <c r="AJ129" s="783"/>
      <c r="AK129" s="784">
        <v>44129032</v>
      </c>
      <c r="AL129" s="782"/>
      <c r="AM129" s="782"/>
      <c r="AN129" s="782"/>
      <c r="AO129" s="783"/>
      <c r="AP129" s="785"/>
      <c r="AQ129" s="786"/>
      <c r="AR129" s="786"/>
      <c r="AS129" s="786"/>
      <c r="AT129" s="787"/>
      <c r="AU129" s="235"/>
      <c r="AV129" s="235"/>
      <c r="AW129" s="235"/>
      <c r="AX129" s="770" t="s">
        <v>452</v>
      </c>
      <c r="AY129" s="766"/>
      <c r="AZ129" s="766"/>
      <c r="BA129" s="766"/>
      <c r="BB129" s="766"/>
      <c r="BC129" s="766"/>
      <c r="BD129" s="766"/>
      <c r="BE129" s="767"/>
      <c r="BF129" s="771">
        <v>3.6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81">
        <v>5190213</v>
      </c>
      <c r="AB130" s="782"/>
      <c r="AC130" s="782"/>
      <c r="AD130" s="782"/>
      <c r="AE130" s="783"/>
      <c r="AF130" s="784">
        <v>5301949</v>
      </c>
      <c r="AG130" s="782"/>
      <c r="AH130" s="782"/>
      <c r="AI130" s="782"/>
      <c r="AJ130" s="783"/>
      <c r="AK130" s="784">
        <v>5426031</v>
      </c>
      <c r="AL130" s="782"/>
      <c r="AM130" s="782"/>
      <c r="AN130" s="782"/>
      <c r="AO130" s="783"/>
      <c r="AP130" s="785"/>
      <c r="AQ130" s="786"/>
      <c r="AR130" s="786"/>
      <c r="AS130" s="786"/>
      <c r="AT130" s="787"/>
      <c r="AU130" s="235"/>
      <c r="AV130" s="235"/>
      <c r="AW130" s="235"/>
      <c r="AX130" s="749" t="s">
        <v>455</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456</v>
      </c>
      <c r="X131" s="712"/>
      <c r="Y131" s="712"/>
      <c r="Z131" s="713"/>
      <c r="AA131" s="714">
        <v>37490764</v>
      </c>
      <c r="AB131" s="715"/>
      <c r="AC131" s="715"/>
      <c r="AD131" s="715"/>
      <c r="AE131" s="716"/>
      <c r="AF131" s="717">
        <v>38324465</v>
      </c>
      <c r="AG131" s="715"/>
      <c r="AH131" s="715"/>
      <c r="AI131" s="715"/>
      <c r="AJ131" s="716"/>
      <c r="AK131" s="717">
        <v>38703001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458</v>
      </c>
      <c r="W132" s="735"/>
      <c r="X132" s="735"/>
      <c r="Y132" s="735"/>
      <c r="Z132" s="736"/>
      <c r="AA132" s="737">
        <v>3.5316964999999998</v>
      </c>
      <c r="AB132" s="738"/>
      <c r="AC132" s="738"/>
      <c r="AD132" s="738"/>
      <c r="AE132" s="739"/>
      <c r="AF132" s="740">
        <v>3.8001600280000001</v>
      </c>
      <c r="AG132" s="738"/>
      <c r="AH132" s="738"/>
      <c r="AI132" s="738"/>
      <c r="AJ132" s="739"/>
      <c r="AK132" s="740">
        <v>3.473655699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459</v>
      </c>
      <c r="W133" s="744"/>
      <c r="X133" s="744"/>
      <c r="Y133" s="744"/>
      <c r="Z133" s="745"/>
      <c r="AA133" s="746">
        <v>4.3</v>
      </c>
      <c r="AB133" s="747"/>
      <c r="AC133" s="747"/>
      <c r="AD133" s="747"/>
      <c r="AE133" s="748"/>
      <c r="AF133" s="746">
        <v>4</v>
      </c>
      <c r="AG133" s="747"/>
      <c r="AH133" s="747"/>
      <c r="AI133" s="747"/>
      <c r="AJ133" s="748"/>
      <c r="AK133" s="746">
        <v>3.6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20" t="s">
        <v>462</v>
      </c>
      <c r="L7" s="254"/>
      <c r="M7" s="255" t="s">
        <v>463</v>
      </c>
      <c r="N7" s="256"/>
    </row>
    <row r="8" spans="1:16">
      <c r="A8" s="248"/>
      <c r="B8" s="244"/>
      <c r="C8" s="244"/>
      <c r="D8" s="244"/>
      <c r="E8" s="244"/>
      <c r="F8" s="244"/>
      <c r="G8" s="257"/>
      <c r="H8" s="258"/>
      <c r="I8" s="258"/>
      <c r="J8" s="259"/>
      <c r="K8" s="1121"/>
      <c r="L8" s="260" t="s">
        <v>464</v>
      </c>
      <c r="M8" s="261" t="s">
        <v>465</v>
      </c>
      <c r="N8" s="262" t="s">
        <v>466</v>
      </c>
    </row>
    <row r="9" spans="1:16">
      <c r="A9" s="248"/>
      <c r="B9" s="244"/>
      <c r="C9" s="244"/>
      <c r="D9" s="244"/>
      <c r="E9" s="244"/>
      <c r="F9" s="244"/>
      <c r="G9" s="1134" t="s">
        <v>467</v>
      </c>
      <c r="H9" s="1135"/>
      <c r="I9" s="1135"/>
      <c r="J9" s="1136"/>
      <c r="K9" s="263">
        <v>10609694</v>
      </c>
      <c r="L9" s="264">
        <v>43962</v>
      </c>
      <c r="M9" s="265">
        <v>55535</v>
      </c>
      <c r="N9" s="266">
        <v>-20.8</v>
      </c>
    </row>
    <row r="10" spans="1:16">
      <c r="A10" s="248"/>
      <c r="B10" s="244"/>
      <c r="C10" s="244"/>
      <c r="D10" s="244"/>
      <c r="E10" s="244"/>
      <c r="F10" s="244"/>
      <c r="G10" s="1134" t="s">
        <v>468</v>
      </c>
      <c r="H10" s="1135"/>
      <c r="I10" s="1135"/>
      <c r="J10" s="1136"/>
      <c r="K10" s="267">
        <v>771600</v>
      </c>
      <c r="L10" s="268">
        <v>3197</v>
      </c>
      <c r="M10" s="269">
        <v>3368</v>
      </c>
      <c r="N10" s="270">
        <v>-5.0999999999999996</v>
      </c>
    </row>
    <row r="11" spans="1:16" ht="13.5" customHeight="1">
      <c r="A11" s="248"/>
      <c r="B11" s="244"/>
      <c r="C11" s="244"/>
      <c r="D11" s="244"/>
      <c r="E11" s="244"/>
      <c r="F11" s="244"/>
      <c r="G11" s="1134" t="s">
        <v>469</v>
      </c>
      <c r="H11" s="1135"/>
      <c r="I11" s="1135"/>
      <c r="J11" s="1136"/>
      <c r="K11" s="267">
        <v>2438152</v>
      </c>
      <c r="L11" s="268">
        <v>10103</v>
      </c>
      <c r="M11" s="269">
        <v>1911</v>
      </c>
      <c r="N11" s="270">
        <v>428.7</v>
      </c>
    </row>
    <row r="12" spans="1:16" ht="13.5" customHeight="1">
      <c r="A12" s="248"/>
      <c r="B12" s="244"/>
      <c r="C12" s="244"/>
      <c r="D12" s="244"/>
      <c r="E12" s="244"/>
      <c r="F12" s="244"/>
      <c r="G12" s="1134" t="s">
        <v>470</v>
      </c>
      <c r="H12" s="1135"/>
      <c r="I12" s="1135"/>
      <c r="J12" s="1136"/>
      <c r="K12" s="267">
        <v>40151</v>
      </c>
      <c r="L12" s="268">
        <v>166</v>
      </c>
      <c r="M12" s="269">
        <v>1237</v>
      </c>
      <c r="N12" s="270">
        <v>-86.6</v>
      </c>
    </row>
    <row r="13" spans="1:16" ht="13.5" customHeight="1">
      <c r="A13" s="248"/>
      <c r="B13" s="244"/>
      <c r="C13" s="244"/>
      <c r="D13" s="244"/>
      <c r="E13" s="244"/>
      <c r="F13" s="244"/>
      <c r="G13" s="1134" t="s">
        <v>471</v>
      </c>
      <c r="H13" s="1135"/>
      <c r="I13" s="1135"/>
      <c r="J13" s="1136"/>
      <c r="K13" s="267" t="s">
        <v>472</v>
      </c>
      <c r="L13" s="268" t="s">
        <v>472</v>
      </c>
      <c r="M13" s="269">
        <v>28</v>
      </c>
      <c r="N13" s="270" t="s">
        <v>472</v>
      </c>
    </row>
    <row r="14" spans="1:16" ht="13.5" customHeight="1">
      <c r="A14" s="248"/>
      <c r="B14" s="244"/>
      <c r="C14" s="244"/>
      <c r="D14" s="244"/>
      <c r="E14" s="244"/>
      <c r="F14" s="244"/>
      <c r="G14" s="1134" t="s">
        <v>473</v>
      </c>
      <c r="H14" s="1135"/>
      <c r="I14" s="1135"/>
      <c r="J14" s="1136"/>
      <c r="K14" s="267">
        <v>322245</v>
      </c>
      <c r="L14" s="268">
        <v>1335</v>
      </c>
      <c r="M14" s="269">
        <v>1900</v>
      </c>
      <c r="N14" s="270">
        <v>-29.7</v>
      </c>
    </row>
    <row r="15" spans="1:16" ht="13.5" customHeight="1">
      <c r="A15" s="248"/>
      <c r="B15" s="244"/>
      <c r="C15" s="244"/>
      <c r="D15" s="244"/>
      <c r="E15" s="244"/>
      <c r="F15" s="244"/>
      <c r="G15" s="1134" t="s">
        <v>474</v>
      </c>
      <c r="H15" s="1135"/>
      <c r="I15" s="1135"/>
      <c r="J15" s="1136"/>
      <c r="K15" s="267">
        <v>244723</v>
      </c>
      <c r="L15" s="268">
        <v>1014</v>
      </c>
      <c r="M15" s="269">
        <v>1089</v>
      </c>
      <c r="N15" s="270">
        <v>-6.9</v>
      </c>
    </row>
    <row r="16" spans="1:16">
      <c r="A16" s="248"/>
      <c r="B16" s="244"/>
      <c r="C16" s="244"/>
      <c r="D16" s="244"/>
      <c r="E16" s="244"/>
      <c r="F16" s="244"/>
      <c r="G16" s="1137" t="s">
        <v>475</v>
      </c>
      <c r="H16" s="1138"/>
      <c r="I16" s="1138"/>
      <c r="J16" s="1139"/>
      <c r="K16" s="268">
        <v>-1251898</v>
      </c>
      <c r="L16" s="268">
        <v>-5187</v>
      </c>
      <c r="M16" s="269">
        <v>-5815</v>
      </c>
      <c r="N16" s="270">
        <v>-10.8</v>
      </c>
    </row>
    <row r="17" spans="1:16">
      <c r="A17" s="248"/>
      <c r="B17" s="244"/>
      <c r="C17" s="244"/>
      <c r="D17" s="244"/>
      <c r="E17" s="244"/>
      <c r="F17" s="244"/>
      <c r="G17" s="1137" t="s">
        <v>168</v>
      </c>
      <c r="H17" s="1138"/>
      <c r="I17" s="1138"/>
      <c r="J17" s="1139"/>
      <c r="K17" s="268">
        <v>13174667</v>
      </c>
      <c r="L17" s="268">
        <v>54590</v>
      </c>
      <c r="M17" s="269">
        <v>59252</v>
      </c>
      <c r="N17" s="270">
        <v>-7.9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31" t="s">
        <v>480</v>
      </c>
      <c r="H21" s="1132"/>
      <c r="I21" s="1132"/>
      <c r="J21" s="1133"/>
      <c r="K21" s="280">
        <v>4.3899999999999997</v>
      </c>
      <c r="L21" s="281">
        <v>6.1</v>
      </c>
      <c r="M21" s="282">
        <v>-1.71</v>
      </c>
      <c r="N21" s="249"/>
      <c r="O21" s="283"/>
      <c r="P21" s="279"/>
    </row>
    <row r="22" spans="1:16" s="284" customFormat="1">
      <c r="A22" s="279"/>
      <c r="B22" s="249"/>
      <c r="C22" s="249"/>
      <c r="D22" s="249"/>
      <c r="E22" s="249"/>
      <c r="F22" s="249"/>
      <c r="G22" s="1131" t="s">
        <v>481</v>
      </c>
      <c r="H22" s="1132"/>
      <c r="I22" s="1132"/>
      <c r="J22" s="1133"/>
      <c r="K22" s="285">
        <v>90</v>
      </c>
      <c r="L22" s="286">
        <v>99.9</v>
      </c>
      <c r="M22" s="287">
        <v>-9.9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0" t="s">
        <v>462</v>
      </c>
      <c r="L30" s="254"/>
      <c r="M30" s="255" t="s">
        <v>463</v>
      </c>
      <c r="N30" s="256"/>
    </row>
    <row r="31" spans="1:16">
      <c r="A31" s="248"/>
      <c r="B31" s="244"/>
      <c r="C31" s="244"/>
      <c r="D31" s="244"/>
      <c r="E31" s="244"/>
      <c r="F31" s="244"/>
      <c r="G31" s="257"/>
      <c r="H31" s="258"/>
      <c r="I31" s="258"/>
      <c r="J31" s="259"/>
      <c r="K31" s="1121"/>
      <c r="L31" s="260" t="s">
        <v>464</v>
      </c>
      <c r="M31" s="261" t="s">
        <v>465</v>
      </c>
      <c r="N31" s="262" t="s">
        <v>466</v>
      </c>
    </row>
    <row r="32" spans="1:16" ht="27" customHeight="1">
      <c r="A32" s="248"/>
      <c r="B32" s="244"/>
      <c r="C32" s="244"/>
      <c r="D32" s="244"/>
      <c r="E32" s="244"/>
      <c r="F32" s="244"/>
      <c r="G32" s="1122" t="s">
        <v>485</v>
      </c>
      <c r="H32" s="1123"/>
      <c r="I32" s="1123"/>
      <c r="J32" s="1124"/>
      <c r="K32" s="294">
        <v>7426974</v>
      </c>
      <c r="L32" s="294">
        <v>30774</v>
      </c>
      <c r="M32" s="295">
        <v>34486</v>
      </c>
      <c r="N32" s="296">
        <v>-10.8</v>
      </c>
    </row>
    <row r="33" spans="1:16" ht="13.5" customHeight="1">
      <c r="A33" s="248"/>
      <c r="B33" s="244"/>
      <c r="C33" s="244"/>
      <c r="D33" s="244"/>
      <c r="E33" s="244"/>
      <c r="F33" s="244"/>
      <c r="G33" s="1122" t="s">
        <v>486</v>
      </c>
      <c r="H33" s="1123"/>
      <c r="I33" s="1123"/>
      <c r="J33" s="1124"/>
      <c r="K33" s="294" t="s">
        <v>472</v>
      </c>
      <c r="L33" s="294" t="s">
        <v>472</v>
      </c>
      <c r="M33" s="295">
        <v>2</v>
      </c>
      <c r="N33" s="296" t="s">
        <v>472</v>
      </c>
    </row>
    <row r="34" spans="1:16" ht="27" customHeight="1">
      <c r="A34" s="248"/>
      <c r="B34" s="244"/>
      <c r="C34" s="244"/>
      <c r="D34" s="244"/>
      <c r="E34" s="244"/>
      <c r="F34" s="244"/>
      <c r="G34" s="1122" t="s">
        <v>487</v>
      </c>
      <c r="H34" s="1123"/>
      <c r="I34" s="1123"/>
      <c r="J34" s="1124"/>
      <c r="K34" s="294" t="s">
        <v>472</v>
      </c>
      <c r="L34" s="294" t="s">
        <v>472</v>
      </c>
      <c r="M34" s="295">
        <v>70</v>
      </c>
      <c r="N34" s="296" t="s">
        <v>472</v>
      </c>
    </row>
    <row r="35" spans="1:16" ht="27" customHeight="1">
      <c r="A35" s="248"/>
      <c r="B35" s="244"/>
      <c r="C35" s="244"/>
      <c r="D35" s="244"/>
      <c r="E35" s="244"/>
      <c r="F35" s="244"/>
      <c r="G35" s="1122" t="s">
        <v>488</v>
      </c>
      <c r="H35" s="1123"/>
      <c r="I35" s="1123"/>
      <c r="J35" s="1124"/>
      <c r="K35" s="294">
        <v>1269974</v>
      </c>
      <c r="L35" s="294">
        <v>5262</v>
      </c>
      <c r="M35" s="295">
        <v>11940</v>
      </c>
      <c r="N35" s="296">
        <v>-55.9</v>
      </c>
    </row>
    <row r="36" spans="1:16" ht="27" customHeight="1">
      <c r="A36" s="248"/>
      <c r="B36" s="244"/>
      <c r="C36" s="244"/>
      <c r="D36" s="244"/>
      <c r="E36" s="244"/>
      <c r="F36" s="244"/>
      <c r="G36" s="1122" t="s">
        <v>489</v>
      </c>
      <c r="H36" s="1123"/>
      <c r="I36" s="1123"/>
      <c r="J36" s="1124"/>
      <c r="K36" s="294">
        <v>136263</v>
      </c>
      <c r="L36" s="294">
        <v>565</v>
      </c>
      <c r="M36" s="295">
        <v>512</v>
      </c>
      <c r="N36" s="296">
        <v>10.4</v>
      </c>
    </row>
    <row r="37" spans="1:16" ht="13.5" customHeight="1">
      <c r="A37" s="248"/>
      <c r="B37" s="244"/>
      <c r="C37" s="244"/>
      <c r="D37" s="244"/>
      <c r="E37" s="244"/>
      <c r="F37" s="244"/>
      <c r="G37" s="1122" t="s">
        <v>490</v>
      </c>
      <c r="H37" s="1123"/>
      <c r="I37" s="1123"/>
      <c r="J37" s="1124"/>
      <c r="K37" s="294" t="s">
        <v>472</v>
      </c>
      <c r="L37" s="294" t="s">
        <v>472</v>
      </c>
      <c r="M37" s="295">
        <v>1781</v>
      </c>
      <c r="N37" s="296" t="s">
        <v>472</v>
      </c>
    </row>
    <row r="38" spans="1:16" ht="27" customHeight="1">
      <c r="A38" s="248"/>
      <c r="B38" s="244"/>
      <c r="C38" s="244"/>
      <c r="D38" s="244"/>
      <c r="E38" s="244"/>
      <c r="F38" s="244"/>
      <c r="G38" s="1125" t="s">
        <v>491</v>
      </c>
      <c r="H38" s="1126"/>
      <c r="I38" s="1126"/>
      <c r="J38" s="1127"/>
      <c r="K38" s="297">
        <v>789</v>
      </c>
      <c r="L38" s="297">
        <v>3</v>
      </c>
      <c r="M38" s="298">
        <v>5</v>
      </c>
      <c r="N38" s="299">
        <v>-40</v>
      </c>
      <c r="O38" s="293"/>
    </row>
    <row r="39" spans="1:16">
      <c r="A39" s="248"/>
      <c r="B39" s="244"/>
      <c r="C39" s="244"/>
      <c r="D39" s="244"/>
      <c r="E39" s="244"/>
      <c r="F39" s="244"/>
      <c r="G39" s="1125" t="s">
        <v>492</v>
      </c>
      <c r="H39" s="1126"/>
      <c r="I39" s="1126"/>
      <c r="J39" s="1127"/>
      <c r="K39" s="300">
        <v>-2063560</v>
      </c>
      <c r="L39" s="300">
        <v>-8550</v>
      </c>
      <c r="M39" s="301">
        <v>-8044</v>
      </c>
      <c r="N39" s="302">
        <v>6.3</v>
      </c>
      <c r="O39" s="293"/>
    </row>
    <row r="40" spans="1:16" ht="27" customHeight="1">
      <c r="A40" s="248"/>
      <c r="B40" s="244"/>
      <c r="C40" s="244"/>
      <c r="D40" s="244"/>
      <c r="E40" s="244"/>
      <c r="F40" s="244"/>
      <c r="G40" s="1122" t="s">
        <v>493</v>
      </c>
      <c r="H40" s="1123"/>
      <c r="I40" s="1123"/>
      <c r="J40" s="1124"/>
      <c r="K40" s="300">
        <v>-5426031</v>
      </c>
      <c r="L40" s="300">
        <v>-22483</v>
      </c>
      <c r="M40" s="301">
        <v>-28362</v>
      </c>
      <c r="N40" s="302">
        <v>-20.7</v>
      </c>
      <c r="O40" s="293"/>
    </row>
    <row r="41" spans="1:16">
      <c r="A41" s="248"/>
      <c r="B41" s="244"/>
      <c r="C41" s="244"/>
      <c r="D41" s="244"/>
      <c r="E41" s="244"/>
      <c r="F41" s="244"/>
      <c r="G41" s="1128" t="s">
        <v>278</v>
      </c>
      <c r="H41" s="1129"/>
      <c r="I41" s="1129"/>
      <c r="J41" s="1130"/>
      <c r="K41" s="294">
        <v>1344409</v>
      </c>
      <c r="L41" s="300">
        <v>5571</v>
      </c>
      <c r="M41" s="301">
        <v>12390</v>
      </c>
      <c r="N41" s="302">
        <v>-55</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15" t="s">
        <v>462</v>
      </c>
      <c r="J49" s="1117" t="s">
        <v>497</v>
      </c>
      <c r="K49" s="1118"/>
      <c r="L49" s="1118"/>
      <c r="M49" s="1118"/>
      <c r="N49" s="1119"/>
    </row>
    <row r="50" spans="1:14">
      <c r="A50" s="248"/>
      <c r="B50" s="244"/>
      <c r="C50" s="244"/>
      <c r="D50" s="244"/>
      <c r="E50" s="244"/>
      <c r="F50" s="244"/>
      <c r="G50" s="312"/>
      <c r="H50" s="313"/>
      <c r="I50" s="1116"/>
      <c r="J50" s="314" t="s">
        <v>498</v>
      </c>
      <c r="K50" s="315" t="s">
        <v>499</v>
      </c>
      <c r="L50" s="316" t="s">
        <v>500</v>
      </c>
      <c r="M50" s="317" t="s">
        <v>501</v>
      </c>
      <c r="N50" s="318" t="s">
        <v>502</v>
      </c>
    </row>
    <row r="51" spans="1:14">
      <c r="A51" s="248"/>
      <c r="B51" s="244"/>
      <c r="C51" s="244"/>
      <c r="D51" s="244"/>
      <c r="E51" s="244"/>
      <c r="F51" s="244"/>
      <c r="G51" s="310" t="s">
        <v>503</v>
      </c>
      <c r="H51" s="311"/>
      <c r="I51" s="319">
        <v>6015821</v>
      </c>
      <c r="J51" s="320">
        <v>25072</v>
      </c>
      <c r="K51" s="321">
        <v>52</v>
      </c>
      <c r="L51" s="322">
        <v>42247</v>
      </c>
      <c r="M51" s="323">
        <v>7.8</v>
      </c>
      <c r="N51" s="324">
        <v>44.2</v>
      </c>
    </row>
    <row r="52" spans="1:14">
      <c r="A52" s="248"/>
      <c r="B52" s="244"/>
      <c r="C52" s="244"/>
      <c r="D52" s="244"/>
      <c r="E52" s="244"/>
      <c r="F52" s="244"/>
      <c r="G52" s="325"/>
      <c r="H52" s="326" t="s">
        <v>504</v>
      </c>
      <c r="I52" s="327">
        <v>3599645</v>
      </c>
      <c r="J52" s="328">
        <v>15002</v>
      </c>
      <c r="K52" s="329">
        <v>42.1</v>
      </c>
      <c r="L52" s="330">
        <v>25497</v>
      </c>
      <c r="M52" s="331">
        <v>3.7</v>
      </c>
      <c r="N52" s="332">
        <v>38.4</v>
      </c>
    </row>
    <row r="53" spans="1:14">
      <c r="A53" s="248"/>
      <c r="B53" s="244"/>
      <c r="C53" s="244"/>
      <c r="D53" s="244"/>
      <c r="E53" s="244"/>
      <c r="F53" s="244"/>
      <c r="G53" s="310" t="s">
        <v>505</v>
      </c>
      <c r="H53" s="311"/>
      <c r="I53" s="319">
        <v>11178108</v>
      </c>
      <c r="J53" s="320">
        <v>46619</v>
      </c>
      <c r="K53" s="321">
        <v>85.9</v>
      </c>
      <c r="L53" s="322">
        <v>41739</v>
      </c>
      <c r="M53" s="323">
        <v>-1.2</v>
      </c>
      <c r="N53" s="324">
        <v>87.1</v>
      </c>
    </row>
    <row r="54" spans="1:14">
      <c r="A54" s="248"/>
      <c r="B54" s="244"/>
      <c r="C54" s="244"/>
      <c r="D54" s="244"/>
      <c r="E54" s="244"/>
      <c r="F54" s="244"/>
      <c r="G54" s="325"/>
      <c r="H54" s="326" t="s">
        <v>504</v>
      </c>
      <c r="I54" s="327">
        <v>6707681</v>
      </c>
      <c r="J54" s="328">
        <v>27975</v>
      </c>
      <c r="K54" s="329">
        <v>86.5</v>
      </c>
      <c r="L54" s="330">
        <v>24625</v>
      </c>
      <c r="M54" s="331">
        <v>-3.4</v>
      </c>
      <c r="N54" s="332">
        <v>89.9</v>
      </c>
    </row>
    <row r="55" spans="1:14">
      <c r="A55" s="248"/>
      <c r="B55" s="244"/>
      <c r="C55" s="244"/>
      <c r="D55" s="244"/>
      <c r="E55" s="244"/>
      <c r="F55" s="244"/>
      <c r="G55" s="310" t="s">
        <v>506</v>
      </c>
      <c r="H55" s="311"/>
      <c r="I55" s="319">
        <v>4576792</v>
      </c>
      <c r="J55" s="320">
        <v>19077</v>
      </c>
      <c r="K55" s="321">
        <v>-59.1</v>
      </c>
      <c r="L55" s="322">
        <v>36765</v>
      </c>
      <c r="M55" s="323">
        <v>-11.9</v>
      </c>
      <c r="N55" s="324">
        <v>-47.2</v>
      </c>
    </row>
    <row r="56" spans="1:14">
      <c r="A56" s="248"/>
      <c r="B56" s="244"/>
      <c r="C56" s="244"/>
      <c r="D56" s="244"/>
      <c r="E56" s="244"/>
      <c r="F56" s="244"/>
      <c r="G56" s="325"/>
      <c r="H56" s="326" t="s">
        <v>504</v>
      </c>
      <c r="I56" s="327">
        <v>1916451</v>
      </c>
      <c r="J56" s="328">
        <v>7988</v>
      </c>
      <c r="K56" s="329">
        <v>-71.400000000000006</v>
      </c>
      <c r="L56" s="330">
        <v>20975</v>
      </c>
      <c r="M56" s="331">
        <v>-14.8</v>
      </c>
      <c r="N56" s="332">
        <v>-56.6</v>
      </c>
    </row>
    <row r="57" spans="1:14">
      <c r="A57" s="248"/>
      <c r="B57" s="244"/>
      <c r="C57" s="244"/>
      <c r="D57" s="244"/>
      <c r="E57" s="244"/>
      <c r="F57" s="244"/>
      <c r="G57" s="310" t="s">
        <v>507</v>
      </c>
      <c r="H57" s="311"/>
      <c r="I57" s="319">
        <v>5779298</v>
      </c>
      <c r="J57" s="320">
        <v>23873</v>
      </c>
      <c r="K57" s="321">
        <v>25.1</v>
      </c>
      <c r="L57" s="322">
        <v>39052</v>
      </c>
      <c r="M57" s="323">
        <v>6.2</v>
      </c>
      <c r="N57" s="324">
        <v>18.899999999999999</v>
      </c>
    </row>
    <row r="58" spans="1:14">
      <c r="A58" s="248"/>
      <c r="B58" s="244"/>
      <c r="C58" s="244"/>
      <c r="D58" s="244"/>
      <c r="E58" s="244"/>
      <c r="F58" s="244"/>
      <c r="G58" s="325"/>
      <c r="H58" s="326" t="s">
        <v>504</v>
      </c>
      <c r="I58" s="327">
        <v>2756871</v>
      </c>
      <c r="J58" s="328">
        <v>11388</v>
      </c>
      <c r="K58" s="329">
        <v>42.6</v>
      </c>
      <c r="L58" s="330">
        <v>21186</v>
      </c>
      <c r="M58" s="331">
        <v>1</v>
      </c>
      <c r="N58" s="332">
        <v>41.6</v>
      </c>
    </row>
    <row r="59" spans="1:14">
      <c r="A59" s="248"/>
      <c r="B59" s="244"/>
      <c r="C59" s="244"/>
      <c r="D59" s="244"/>
      <c r="E59" s="244"/>
      <c r="F59" s="244"/>
      <c r="G59" s="310" t="s">
        <v>508</v>
      </c>
      <c r="H59" s="311"/>
      <c r="I59" s="319">
        <v>5521784</v>
      </c>
      <c r="J59" s="320">
        <v>22880</v>
      </c>
      <c r="K59" s="321">
        <v>-4.2</v>
      </c>
      <c r="L59" s="322">
        <v>41235</v>
      </c>
      <c r="M59" s="323">
        <v>5.6</v>
      </c>
      <c r="N59" s="324">
        <v>-9.8000000000000007</v>
      </c>
    </row>
    <row r="60" spans="1:14">
      <c r="A60" s="248"/>
      <c r="B60" s="244"/>
      <c r="C60" s="244"/>
      <c r="D60" s="244"/>
      <c r="E60" s="244"/>
      <c r="F60" s="244"/>
      <c r="G60" s="325"/>
      <c r="H60" s="326" t="s">
        <v>504</v>
      </c>
      <c r="I60" s="333">
        <v>2687078</v>
      </c>
      <c r="J60" s="328">
        <v>11134</v>
      </c>
      <c r="K60" s="329">
        <v>-2.2000000000000002</v>
      </c>
      <c r="L60" s="330">
        <v>22086</v>
      </c>
      <c r="M60" s="331">
        <v>4.2</v>
      </c>
      <c r="N60" s="332">
        <v>-6.4</v>
      </c>
    </row>
    <row r="61" spans="1:14">
      <c r="A61" s="248"/>
      <c r="B61" s="244"/>
      <c r="C61" s="244"/>
      <c r="D61" s="244"/>
      <c r="E61" s="244"/>
      <c r="F61" s="244"/>
      <c r="G61" s="310" t="s">
        <v>509</v>
      </c>
      <c r="H61" s="334"/>
      <c r="I61" s="335">
        <v>6614361</v>
      </c>
      <c r="J61" s="336">
        <v>27504</v>
      </c>
      <c r="K61" s="337">
        <v>19.899999999999999</v>
      </c>
      <c r="L61" s="338">
        <v>40208</v>
      </c>
      <c r="M61" s="339">
        <v>1.3</v>
      </c>
      <c r="N61" s="324">
        <v>18.600000000000001</v>
      </c>
    </row>
    <row r="62" spans="1:14">
      <c r="A62" s="248"/>
      <c r="B62" s="244"/>
      <c r="C62" s="244"/>
      <c r="D62" s="244"/>
      <c r="E62" s="244"/>
      <c r="F62" s="244"/>
      <c r="G62" s="325"/>
      <c r="H62" s="326" t="s">
        <v>504</v>
      </c>
      <c r="I62" s="327">
        <v>3533545</v>
      </c>
      <c r="J62" s="328">
        <v>14697</v>
      </c>
      <c r="K62" s="329">
        <v>19.5</v>
      </c>
      <c r="L62" s="330">
        <v>22874</v>
      </c>
      <c r="M62" s="331">
        <v>-1.9</v>
      </c>
      <c r="N62" s="332">
        <v>21.4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0" t="s">
        <v>3</v>
      </c>
      <c r="D47" s="1140"/>
      <c r="E47" s="1141"/>
      <c r="F47" s="11">
        <v>0.64</v>
      </c>
      <c r="G47" s="12">
        <v>1.43</v>
      </c>
      <c r="H47" s="12">
        <v>4.1900000000000004</v>
      </c>
      <c r="I47" s="12">
        <v>5.85</v>
      </c>
      <c r="J47" s="13">
        <v>6.36</v>
      </c>
    </row>
    <row r="48" spans="2:10" ht="57.75" customHeight="1">
      <c r="B48" s="14"/>
      <c r="C48" s="1142" t="s">
        <v>4</v>
      </c>
      <c r="D48" s="1142"/>
      <c r="E48" s="1143"/>
      <c r="F48" s="15">
        <v>0.63</v>
      </c>
      <c r="G48" s="16">
        <v>0.82</v>
      </c>
      <c r="H48" s="16">
        <v>1.2</v>
      </c>
      <c r="I48" s="16">
        <v>1.6</v>
      </c>
      <c r="J48" s="17">
        <v>1.94</v>
      </c>
    </row>
    <row r="49" spans="2:10" ht="57.75" customHeight="1" thickBot="1">
      <c r="B49" s="18"/>
      <c r="C49" s="1144" t="s">
        <v>5</v>
      </c>
      <c r="D49" s="1144"/>
      <c r="E49" s="1145"/>
      <c r="F49" s="19">
        <v>0.43</v>
      </c>
      <c r="G49" s="20">
        <v>1</v>
      </c>
      <c r="H49" s="20">
        <v>3.15</v>
      </c>
      <c r="I49" s="20">
        <v>3.49</v>
      </c>
      <c r="J49" s="21">
        <v>3.25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2" t="s">
        <v>516</v>
      </c>
      <c r="D34" s="1152"/>
      <c r="E34" s="1153"/>
      <c r="F34" s="32">
        <v>6.03</v>
      </c>
      <c r="G34" s="33">
        <v>8.26</v>
      </c>
      <c r="H34" s="33">
        <v>9.8800000000000008</v>
      </c>
      <c r="I34" s="33">
        <v>10.64</v>
      </c>
      <c r="J34" s="34">
        <v>11.4</v>
      </c>
      <c r="K34" s="22"/>
      <c r="L34" s="22"/>
      <c r="M34" s="22"/>
      <c r="N34" s="22"/>
      <c r="O34" s="22"/>
      <c r="P34" s="22"/>
    </row>
    <row r="35" spans="1:16" ht="39" customHeight="1">
      <c r="A35" s="22"/>
      <c r="B35" s="35"/>
      <c r="C35" s="1146" t="s">
        <v>517</v>
      </c>
      <c r="D35" s="1147"/>
      <c r="E35" s="1148"/>
      <c r="F35" s="36">
        <v>0.63</v>
      </c>
      <c r="G35" s="37">
        <v>0.82</v>
      </c>
      <c r="H35" s="37">
        <v>1.2</v>
      </c>
      <c r="I35" s="37">
        <v>1.6</v>
      </c>
      <c r="J35" s="38">
        <v>1.94</v>
      </c>
      <c r="K35" s="22"/>
      <c r="L35" s="22"/>
      <c r="M35" s="22"/>
      <c r="N35" s="22"/>
      <c r="O35" s="22"/>
      <c r="P35" s="22"/>
    </row>
    <row r="36" spans="1:16" ht="39" customHeight="1">
      <c r="A36" s="22"/>
      <c r="B36" s="35"/>
      <c r="C36" s="1146" t="s">
        <v>518</v>
      </c>
      <c r="D36" s="1147"/>
      <c r="E36" s="1148"/>
      <c r="F36" s="36">
        <v>0.18</v>
      </c>
      <c r="G36" s="37">
        <v>0.2</v>
      </c>
      <c r="H36" s="37">
        <v>0.22</v>
      </c>
      <c r="I36" s="37">
        <v>0.27</v>
      </c>
      <c r="J36" s="38">
        <v>0.28000000000000003</v>
      </c>
      <c r="K36" s="22"/>
      <c r="L36" s="22"/>
      <c r="M36" s="22"/>
      <c r="N36" s="22"/>
      <c r="O36" s="22"/>
      <c r="P36" s="22"/>
    </row>
    <row r="37" spans="1:16" ht="39" customHeight="1">
      <c r="A37" s="22"/>
      <c r="B37" s="35"/>
      <c r="C37" s="1146" t="s">
        <v>519</v>
      </c>
      <c r="D37" s="1147"/>
      <c r="E37" s="1148"/>
      <c r="F37" s="36" t="s">
        <v>472</v>
      </c>
      <c r="G37" s="37" t="s">
        <v>472</v>
      </c>
      <c r="H37" s="37" t="s">
        <v>472</v>
      </c>
      <c r="I37" s="37" t="s">
        <v>472</v>
      </c>
      <c r="J37" s="38">
        <v>0.19</v>
      </c>
      <c r="K37" s="22"/>
      <c r="L37" s="22"/>
      <c r="M37" s="22"/>
      <c r="N37" s="22"/>
      <c r="O37" s="22"/>
      <c r="P37" s="22"/>
    </row>
    <row r="38" spans="1:16" ht="39" customHeight="1">
      <c r="A38" s="22"/>
      <c r="B38" s="35"/>
      <c r="C38" s="1146" t="s">
        <v>520</v>
      </c>
      <c r="D38" s="1147"/>
      <c r="E38" s="1148"/>
      <c r="F38" s="36" t="s">
        <v>521</v>
      </c>
      <c r="G38" s="37" t="s">
        <v>522</v>
      </c>
      <c r="H38" s="37" t="s">
        <v>523</v>
      </c>
      <c r="I38" s="37" t="s">
        <v>524</v>
      </c>
      <c r="J38" s="38">
        <v>0.16</v>
      </c>
      <c r="K38" s="22"/>
      <c r="L38" s="22"/>
      <c r="M38" s="22"/>
      <c r="N38" s="22"/>
      <c r="O38" s="22"/>
      <c r="P38" s="22"/>
    </row>
    <row r="39" spans="1:16" ht="39" customHeight="1">
      <c r="A39" s="22"/>
      <c r="B39" s="35"/>
      <c r="C39" s="1146" t="s">
        <v>525</v>
      </c>
      <c r="D39" s="1147"/>
      <c r="E39" s="1148"/>
      <c r="F39" s="36" t="s">
        <v>472</v>
      </c>
      <c r="G39" s="37" t="s">
        <v>472</v>
      </c>
      <c r="H39" s="37" t="s">
        <v>472</v>
      </c>
      <c r="I39" s="37" t="s">
        <v>526</v>
      </c>
      <c r="J39" s="38">
        <v>0</v>
      </c>
      <c r="K39" s="22"/>
      <c r="L39" s="22"/>
      <c r="M39" s="22"/>
      <c r="N39" s="22"/>
      <c r="O39" s="22"/>
      <c r="P39" s="22"/>
    </row>
    <row r="40" spans="1:16" ht="39" customHeight="1">
      <c r="A40" s="22"/>
      <c r="B40" s="35"/>
      <c r="C40" s="1146" t="s">
        <v>527</v>
      </c>
      <c r="D40" s="1147"/>
      <c r="E40" s="1148"/>
      <c r="F40" s="36">
        <v>0.7</v>
      </c>
      <c r="G40" s="37">
        <v>0.37</v>
      </c>
      <c r="H40" s="37">
        <v>0</v>
      </c>
      <c r="I40" s="37">
        <v>0</v>
      </c>
      <c r="J40" s="38">
        <v>0</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528</v>
      </c>
      <c r="D42" s="1147"/>
      <c r="E42" s="1148"/>
      <c r="F42" s="36" t="s">
        <v>472</v>
      </c>
      <c r="G42" s="37" t="s">
        <v>472</v>
      </c>
      <c r="H42" s="37" t="s">
        <v>472</v>
      </c>
      <c r="I42" s="37" t="s">
        <v>472</v>
      </c>
      <c r="J42" s="38" t="s">
        <v>472</v>
      </c>
      <c r="K42" s="22"/>
      <c r="L42" s="22"/>
      <c r="M42" s="22"/>
      <c r="N42" s="22"/>
      <c r="O42" s="22"/>
      <c r="P42" s="22"/>
    </row>
    <row r="43" spans="1:16" ht="39" customHeight="1" thickBot="1">
      <c r="A43" s="22"/>
      <c r="B43" s="40"/>
      <c r="C43" s="1149" t="s">
        <v>529</v>
      </c>
      <c r="D43" s="1150"/>
      <c r="E43" s="1151"/>
      <c r="F43" s="41">
        <v>0.01</v>
      </c>
      <c r="G43" s="42">
        <v>0</v>
      </c>
      <c r="H43" s="42">
        <v>0</v>
      </c>
      <c r="I43" s="42">
        <v>0</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2" t="s">
        <v>10</v>
      </c>
      <c r="C45" s="1163"/>
      <c r="D45" s="58"/>
      <c r="E45" s="1168" t="s">
        <v>11</v>
      </c>
      <c r="F45" s="1168"/>
      <c r="G45" s="1168"/>
      <c r="H45" s="1168"/>
      <c r="I45" s="1168"/>
      <c r="J45" s="1169"/>
      <c r="K45" s="59">
        <v>7067</v>
      </c>
      <c r="L45" s="60">
        <v>7067</v>
      </c>
      <c r="M45" s="60">
        <v>7216</v>
      </c>
      <c r="N45" s="60">
        <v>7383</v>
      </c>
      <c r="O45" s="61">
        <v>7427</v>
      </c>
      <c r="P45" s="48"/>
      <c r="Q45" s="48"/>
      <c r="R45" s="48"/>
      <c r="S45" s="48"/>
      <c r="T45" s="48"/>
      <c r="U45" s="48"/>
    </row>
    <row r="46" spans="1:21" ht="30.75" customHeight="1">
      <c r="A46" s="48"/>
      <c r="B46" s="1164"/>
      <c r="C46" s="1165"/>
      <c r="D46" s="62"/>
      <c r="E46" s="1156" t="s">
        <v>12</v>
      </c>
      <c r="F46" s="1156"/>
      <c r="G46" s="1156"/>
      <c r="H46" s="1156"/>
      <c r="I46" s="1156"/>
      <c r="J46" s="1157"/>
      <c r="K46" s="63" t="s">
        <v>472</v>
      </c>
      <c r="L46" s="64" t="s">
        <v>472</v>
      </c>
      <c r="M46" s="64" t="s">
        <v>472</v>
      </c>
      <c r="N46" s="64" t="s">
        <v>472</v>
      </c>
      <c r="O46" s="65" t="s">
        <v>472</v>
      </c>
      <c r="P46" s="48"/>
      <c r="Q46" s="48"/>
      <c r="R46" s="48"/>
      <c r="S46" s="48"/>
      <c r="T46" s="48"/>
      <c r="U46" s="48"/>
    </row>
    <row r="47" spans="1:21" ht="30.75" customHeight="1">
      <c r="A47" s="48"/>
      <c r="B47" s="1164"/>
      <c r="C47" s="1165"/>
      <c r="D47" s="62"/>
      <c r="E47" s="1156" t="s">
        <v>13</v>
      </c>
      <c r="F47" s="1156"/>
      <c r="G47" s="1156"/>
      <c r="H47" s="1156"/>
      <c r="I47" s="1156"/>
      <c r="J47" s="1157"/>
      <c r="K47" s="63" t="s">
        <v>472</v>
      </c>
      <c r="L47" s="64" t="s">
        <v>472</v>
      </c>
      <c r="M47" s="64" t="s">
        <v>472</v>
      </c>
      <c r="N47" s="64" t="s">
        <v>472</v>
      </c>
      <c r="O47" s="65" t="s">
        <v>472</v>
      </c>
      <c r="P47" s="48"/>
      <c r="Q47" s="48"/>
      <c r="R47" s="48"/>
      <c r="S47" s="48"/>
      <c r="T47" s="48"/>
      <c r="U47" s="48"/>
    </row>
    <row r="48" spans="1:21" ht="30.75" customHeight="1">
      <c r="A48" s="48"/>
      <c r="B48" s="1164"/>
      <c r="C48" s="1165"/>
      <c r="D48" s="62"/>
      <c r="E48" s="1156" t="s">
        <v>14</v>
      </c>
      <c r="F48" s="1156"/>
      <c r="G48" s="1156"/>
      <c r="H48" s="1156"/>
      <c r="I48" s="1156"/>
      <c r="J48" s="1157"/>
      <c r="K48" s="63">
        <v>1424</v>
      </c>
      <c r="L48" s="64">
        <v>1378</v>
      </c>
      <c r="M48" s="64">
        <v>1384</v>
      </c>
      <c r="N48" s="64">
        <v>1387</v>
      </c>
      <c r="O48" s="65">
        <v>1270</v>
      </c>
      <c r="P48" s="48"/>
      <c r="Q48" s="48"/>
      <c r="R48" s="48"/>
      <c r="S48" s="48"/>
      <c r="T48" s="48"/>
      <c r="U48" s="48"/>
    </row>
    <row r="49" spans="1:21" ht="30.75" customHeight="1">
      <c r="A49" s="48"/>
      <c r="B49" s="1164"/>
      <c r="C49" s="1165"/>
      <c r="D49" s="62"/>
      <c r="E49" s="1156" t="s">
        <v>15</v>
      </c>
      <c r="F49" s="1156"/>
      <c r="G49" s="1156"/>
      <c r="H49" s="1156"/>
      <c r="I49" s="1156"/>
      <c r="J49" s="1157"/>
      <c r="K49" s="63">
        <v>136</v>
      </c>
      <c r="L49" s="64">
        <v>145</v>
      </c>
      <c r="M49" s="64">
        <v>168</v>
      </c>
      <c r="N49" s="64">
        <v>139</v>
      </c>
      <c r="O49" s="65">
        <v>136</v>
      </c>
      <c r="P49" s="48"/>
      <c r="Q49" s="48"/>
      <c r="R49" s="48"/>
      <c r="S49" s="48"/>
      <c r="T49" s="48"/>
      <c r="U49" s="48"/>
    </row>
    <row r="50" spans="1:21" ht="30.75" customHeight="1">
      <c r="A50" s="48"/>
      <c r="B50" s="1164"/>
      <c r="C50" s="1165"/>
      <c r="D50" s="62"/>
      <c r="E50" s="1156" t="s">
        <v>16</v>
      </c>
      <c r="F50" s="1156"/>
      <c r="G50" s="1156"/>
      <c r="H50" s="1156"/>
      <c r="I50" s="1156"/>
      <c r="J50" s="1157"/>
      <c r="K50" s="63" t="s">
        <v>472</v>
      </c>
      <c r="L50" s="64" t="s">
        <v>472</v>
      </c>
      <c r="M50" s="64" t="s">
        <v>472</v>
      </c>
      <c r="N50" s="64" t="s">
        <v>472</v>
      </c>
      <c r="O50" s="65" t="s">
        <v>472</v>
      </c>
      <c r="P50" s="48"/>
      <c r="Q50" s="48"/>
      <c r="R50" s="48"/>
      <c r="S50" s="48"/>
      <c r="T50" s="48"/>
      <c r="U50" s="48"/>
    </row>
    <row r="51" spans="1:21" ht="30.75" customHeight="1">
      <c r="A51" s="48"/>
      <c r="B51" s="1166"/>
      <c r="C51" s="1167"/>
      <c r="D51" s="66"/>
      <c r="E51" s="1156" t="s">
        <v>17</v>
      </c>
      <c r="F51" s="1156"/>
      <c r="G51" s="1156"/>
      <c r="H51" s="1156"/>
      <c r="I51" s="1156"/>
      <c r="J51" s="1157"/>
      <c r="K51" s="63">
        <v>17</v>
      </c>
      <c r="L51" s="64">
        <v>10</v>
      </c>
      <c r="M51" s="64">
        <v>2</v>
      </c>
      <c r="N51" s="64">
        <v>1</v>
      </c>
      <c r="O51" s="65">
        <v>1</v>
      </c>
      <c r="P51" s="48"/>
      <c r="Q51" s="48"/>
      <c r="R51" s="48"/>
      <c r="S51" s="48"/>
      <c r="T51" s="48"/>
      <c r="U51" s="48"/>
    </row>
    <row r="52" spans="1:21" ht="30.75" customHeight="1">
      <c r="A52" s="48"/>
      <c r="B52" s="1154" t="s">
        <v>18</v>
      </c>
      <c r="C52" s="1155"/>
      <c r="D52" s="66"/>
      <c r="E52" s="1156" t="s">
        <v>19</v>
      </c>
      <c r="F52" s="1156"/>
      <c r="G52" s="1156"/>
      <c r="H52" s="1156"/>
      <c r="I52" s="1156"/>
      <c r="J52" s="1157"/>
      <c r="K52" s="63">
        <v>6998</v>
      </c>
      <c r="L52" s="64">
        <v>6749</v>
      </c>
      <c r="M52" s="64">
        <v>7446</v>
      </c>
      <c r="N52" s="64">
        <v>7455</v>
      </c>
      <c r="O52" s="65">
        <v>7490</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1646</v>
      </c>
      <c r="L53" s="69">
        <v>1851</v>
      </c>
      <c r="M53" s="69">
        <v>1324</v>
      </c>
      <c r="N53" s="69">
        <v>1455</v>
      </c>
      <c r="O53" s="70">
        <v>1344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2015-05-07T04:39:34Z</cp:lastPrinted>
  <dcterms:created xsi:type="dcterms:W3CDTF">2015-02-17T07:11:29Z</dcterms:created>
  <dcterms:modified xsi:type="dcterms:W3CDTF">2015-05-08T00:15:39Z</dcterms:modified>
  <cp:category/>
</cp:coreProperties>
</file>