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0" windowWidth="8220" windowHeight="8550" activeTab="0"/>
  </bookViews>
  <sheets>
    <sheet name="泉佐野市" sheetId="1" r:id="rId1"/>
  </sheets>
  <definedNames/>
  <calcPr fullCalcOnLoad="1"/>
</workbook>
</file>

<file path=xl/sharedStrings.xml><?xml version="1.0" encoding="utf-8"?>
<sst xmlns="http://schemas.openxmlformats.org/spreadsheetml/2006/main" count="144" uniqueCount="98">
  <si>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</si>
  <si>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</si>
  <si>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</si>
  <si>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</si>
  <si>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</si>
  <si>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</si>
  <si>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</si>
  <si>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</si>
  <si>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</si>
  <si>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</si>
  <si>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</si>
  <si>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</si>
  <si>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</si>
  <si>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</si>
  <si>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</si>
  <si>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</si>
  <si>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</si>
  <si>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</si>
  <si>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</si>
  <si>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</si>
  <si>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</si>
  <si>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</si>
  <si>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</si>
  <si>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</si>
  <si>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</si>
  <si>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</si>
  <si>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</si>
  <si>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</si>
  <si>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</si>
  <si>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</si>
  <si>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</si>
  <si>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</si>
  <si>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</si>
  <si>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</si>
  <si>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</si>
  <si>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</si>
  <si>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</si>
  <si>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当該団体の負担金割合</t>
  </si>
  <si>
    <t>泉佐野市</t>
  </si>
  <si>
    <t>基金から262百万円繰入</t>
  </si>
  <si>
    <t>公共用地先行取得事業特別会計</t>
  </si>
  <si>
    <t>水道事業会計</t>
  </si>
  <si>
    <t>病院事業会計</t>
  </si>
  <si>
    <t>下水道事業会計</t>
  </si>
  <si>
    <t>宅地造成事業会計</t>
  </si>
  <si>
    <t>国民健康保険事業特別会計</t>
  </si>
  <si>
    <t>老人保健事業特別会計</t>
  </si>
  <si>
    <t>介護保険事業特別会計</t>
  </si>
  <si>
    <t>－</t>
  </si>
  <si>
    <t>法適用企業</t>
  </si>
  <si>
    <t>南大阪湾岸南部流域下水道組合</t>
  </si>
  <si>
    <t>泉佐野市田尻町清掃施設組合</t>
  </si>
  <si>
    <t>大阪府都市競艇組合</t>
  </si>
  <si>
    <t>大阪府後期高齢者医療広域連合</t>
  </si>
  <si>
    <t>泉佐野市土地開発公社</t>
  </si>
  <si>
    <t>泉佐野市公園緑化協会</t>
  </si>
  <si>
    <t>泉佐野市文化振興財団</t>
  </si>
  <si>
    <t>泉佐野ウォーターフロント株式会社</t>
  </si>
  <si>
    <t>財団法人</t>
  </si>
  <si>
    <t>株式会社</t>
  </si>
  <si>
    <t>総収益　　　　　　　　　　　（歳入）</t>
  </si>
  <si>
    <t>（百万円）</t>
  </si>
  <si>
    <t>（注）各会計の数値は、決算書等に基づき記載している。ただし、普通会計の数値は、地方財政状況調査に基づき記載しているため、</t>
  </si>
  <si>
    <t>　　各会計の数値の合計と普通会計の数値は一致しない。</t>
  </si>
  <si>
    <t>（百万円　，　％）</t>
  </si>
  <si>
    <t>－</t>
  </si>
  <si>
    <t>－</t>
  </si>
  <si>
    <t>－</t>
  </si>
  <si>
    <t>－</t>
  </si>
  <si>
    <t>－</t>
  </si>
  <si>
    <t>-</t>
  </si>
  <si>
    <t>－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</si>
  <si>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</si>
  <si>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</si>
  <si>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</si>
  <si>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</si>
  <si>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南大阪湾岸中部流域下水道組合</t>
  </si>
  <si>
    <t>－</t>
  </si>
  <si>
    <t>法非適用企業</t>
  </si>
  <si>
    <t>（注）１．端数整理の関係で歳入（総収益）・歳出（総費用）と形式収支（純損益）等が一致しないことがある。</t>
  </si>
  <si>
    <t>　　　２．各会計の数値は、決算書等に基づき記載している。ただし、公営企業会計に属する一部事務組合等の数値は、地方公営企業決算状況調査に基づき記載している。</t>
  </si>
  <si>
    <t>　　　３．「当該団体の負担割合」の欄には、一部事務組合が歳入した構成団体からの負担金等のうち、泉佐野市が負担した割合を記載している。</t>
  </si>
  <si>
    <t>－</t>
  </si>
  <si>
    <t>－</t>
  </si>
  <si>
    <t>　　　２．法適用企業とは、地方公営企業法を適用している公営企業である。</t>
  </si>
  <si>
    <t>　　　３．法適用企業に係るもの以外のものについては、「総収益」「総費用」「純損益」の欄に、それぞれ「歳入」「歳出」「実質収支」を表示している。</t>
  </si>
  <si>
    <t>　　　４．法適用以外の公営企業会計に属する会計の形式収支については、「（歳入）－（歳出）－（積立金）＋（繰越金）－（前年度繰上充用金）」で算出している。</t>
  </si>
  <si>
    <t>　　　５．不良債務及び累積欠損金は、正数で表示している。</t>
  </si>
  <si>
    <t>（注）１．端数整理の関係で歳入（総収益）・歳出（総費用）と形式収支（純損益）等が一致しないことがある。</t>
  </si>
  <si>
    <t>（注）１．各項目の数値については、総務省が実施した「第三セクター等に関する調査」に基づき記載している。</t>
  </si>
  <si>
    <t>　　　２．泉佐野市が25％以上出資している法人について記載している。</t>
  </si>
  <si>
    <t xml:space="preserve">経常損益                      </t>
  </si>
  <si>
    <t>資本又は
正味財産　　　　　　　　　　　　　</t>
  </si>
  <si>
    <t>当該団体か
らの出資金　　　　　　　　　　　　　</t>
  </si>
  <si>
    <t>当該団体か
らの補助金　　　　　　　　　　　　　　　　</t>
  </si>
  <si>
    <t>当該団体からの貸付金　　　　　　　　　　　　　　　　　　　　</t>
  </si>
  <si>
    <t>　　　３．損益計算書を作成していない民法法人は「経常損益」の欄には当期正味財産増減額（新公益法人会計基準に移行している民法法人
　　　　　については当期経常増減額）を記入している。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</si>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</sst>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#,##0.0_);[Red]\(#,##0.0\)"/>
    <numFmt numFmtId="180" formatCode="0_);[Red]\(0\)"/>
    <numFmt numFmtId="181" formatCode="0.0%"/>
    <numFmt numFmtId="182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6" fontId="0" fillId="0" borderId="3" xfId="0" applyNumberFormat="1" applyFont="1" applyBorder="1" applyAlignment="1">
      <alignment horizontal="left" vertical="center" shrinkToFit="1"/>
    </xf>
    <xf numFmtId="176" fontId="0" fillId="0" borderId="4" xfId="0" applyNumberFormat="1" applyFont="1" applyBorder="1" applyAlignment="1">
      <alignment horizontal="left" vertical="center" shrinkToFit="1"/>
    </xf>
    <xf numFmtId="176" fontId="0" fillId="0" borderId="5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right"/>
    </xf>
    <xf numFmtId="176" fontId="0" fillId="0" borderId="6" xfId="0" applyNumberFormat="1" applyFont="1" applyBorder="1" applyAlignment="1">
      <alignment horizontal="left" vertical="center" shrinkToFit="1"/>
    </xf>
    <xf numFmtId="176" fontId="0" fillId="0" borderId="7" xfId="0" applyNumberFormat="1" applyFont="1" applyBorder="1" applyAlignment="1">
      <alignment horizontal="left" vertical="center" shrinkToFit="1"/>
    </xf>
    <xf numFmtId="176" fontId="0" fillId="0" borderId="8" xfId="0" applyNumberFormat="1" applyFont="1" applyBorder="1" applyAlignment="1">
      <alignment horizontal="left" vertical="center" shrinkToFit="1"/>
    </xf>
    <xf numFmtId="176" fontId="0" fillId="0" borderId="9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16" applyNumberFormat="1" applyFont="1" applyFill="1" applyBorder="1" applyAlignment="1">
      <alignment horizontal="right" vertical="center"/>
    </xf>
    <xf numFmtId="178" fontId="0" fillId="0" borderId="19" xfId="16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23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16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left" vertical="center" shrinkToFit="1"/>
    </xf>
    <xf numFmtId="176" fontId="0" fillId="0" borderId="42" xfId="0" applyNumberFormat="1" applyFont="1" applyFill="1" applyBorder="1" applyAlignment="1">
      <alignment horizontal="left" vertical="center" shrinkToFit="1"/>
    </xf>
    <xf numFmtId="176" fontId="0" fillId="0" borderId="43" xfId="0" applyNumberFormat="1" applyFont="1" applyFill="1" applyBorder="1" applyAlignment="1">
      <alignment horizontal="left" vertical="center" shrinkToFit="1"/>
    </xf>
    <xf numFmtId="176" fontId="0" fillId="0" borderId="44" xfId="0" applyNumberFormat="1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176" fontId="0" fillId="0" borderId="45" xfId="0" applyNumberFormat="1" applyFont="1" applyFill="1" applyBorder="1" applyAlignment="1">
      <alignment horizontal="left" vertical="center" shrinkToFi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Alignment="1">
      <alignment/>
    </xf>
    <xf numFmtId="38" fontId="0" fillId="0" borderId="49" xfId="16" applyFont="1" applyFill="1" applyBorder="1" applyAlignment="1">
      <alignment horizontal="right" vertical="center"/>
    </xf>
    <xf numFmtId="38" fontId="0" fillId="0" borderId="50" xfId="16" applyFont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left" vertical="center" wrapText="1"/>
    </xf>
    <xf numFmtId="178" fontId="0" fillId="0" borderId="34" xfId="0" applyNumberFormat="1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right" vertical="center"/>
    </xf>
    <xf numFmtId="176" fontId="0" fillId="2" borderId="53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2" borderId="56" xfId="0" applyNumberFormat="1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vertical="center"/>
    </xf>
    <xf numFmtId="38" fontId="0" fillId="0" borderId="58" xfId="0" applyNumberFormat="1" applyFont="1" applyBorder="1" applyAlignment="1">
      <alignment horizontal="right" vertical="center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3" fillId="2" borderId="61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2" borderId="56" xfId="0" applyNumberFormat="1" applyFont="1" applyFill="1" applyBorder="1" applyAlignment="1">
      <alignment horizontal="center" vertical="center" wrapText="1"/>
    </xf>
    <xf numFmtId="176" fontId="4" fillId="2" borderId="56" xfId="0" applyNumberFormat="1" applyFont="1" applyFill="1" applyBorder="1" applyAlignment="1">
      <alignment horizontal="center" vertical="center" wrapText="1"/>
    </xf>
    <xf numFmtId="176" fontId="4" fillId="2" borderId="63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176" fontId="4" fillId="2" borderId="68" xfId="0" applyNumberFormat="1" applyFont="1" applyFill="1" applyBorder="1" applyAlignment="1">
      <alignment horizontal="center" vertical="center" wrapText="1"/>
    </xf>
    <xf numFmtId="176" fontId="0" fillId="2" borderId="6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178" fontId="0" fillId="0" borderId="14" xfId="0" applyNumberFormat="1" applyFont="1" applyFill="1" applyBorder="1" applyAlignment="1">
      <alignment horizontal="right" vertical="center"/>
    </xf>
    <xf numFmtId="182" fontId="0" fillId="0" borderId="71" xfId="0" applyNumberFormat="1" applyFont="1" applyFill="1" applyBorder="1" applyAlignment="1">
      <alignment horizontal="right" vertical="center"/>
    </xf>
    <xf numFmtId="182" fontId="0" fillId="0" borderId="72" xfId="0" applyNumberFormat="1" applyFont="1" applyFill="1" applyBorder="1" applyAlignment="1">
      <alignment horizontal="right" vertical="center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182" fontId="0" fillId="0" borderId="33" xfId="0" applyNumberFormat="1" applyFont="1" applyFill="1" applyBorder="1" applyAlignment="1">
      <alignment horizontal="right" vertical="center"/>
    </xf>
    <xf numFmtId="182" fontId="0" fillId="0" borderId="76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77" xfId="0" applyNumberFormat="1" applyFont="1" applyFill="1" applyBorder="1" applyAlignment="1">
      <alignment horizontal="right" vertical="center"/>
    </xf>
    <xf numFmtId="182" fontId="0" fillId="0" borderId="78" xfId="0" applyNumberFormat="1" applyFont="1" applyFill="1" applyBorder="1" applyAlignment="1">
      <alignment horizontal="right" vertical="center"/>
    </xf>
    <xf numFmtId="182" fontId="0" fillId="0" borderId="79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178" fontId="0" fillId="0" borderId="82" xfId="0" applyNumberFormat="1" applyFont="1" applyFill="1" applyBorder="1" applyAlignment="1">
      <alignment horizontal="right" vertical="center"/>
    </xf>
    <xf numFmtId="178" fontId="0" fillId="0" borderId="83" xfId="0" applyNumberFormat="1" applyFont="1" applyFill="1" applyBorder="1" applyAlignment="1">
      <alignment horizontal="right" vertical="center"/>
    </xf>
    <xf numFmtId="178" fontId="0" fillId="0" borderId="84" xfId="0" applyNumberFormat="1" applyFont="1" applyFill="1" applyBorder="1" applyAlignment="1">
      <alignment horizontal="right" vertical="center"/>
    </xf>
    <xf numFmtId="178" fontId="0" fillId="0" borderId="85" xfId="0" applyNumberFormat="1" applyFont="1" applyFill="1" applyBorder="1" applyAlignment="1">
      <alignment horizontal="right" vertical="center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8" fontId="0" fillId="0" borderId="86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2" borderId="8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81" fontId="0" fillId="0" borderId="8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43" xfId="0" applyNumberFormat="1" applyFont="1" applyFill="1" applyBorder="1" applyAlignment="1">
      <alignment horizontal="left" vertical="center" shrinkToFit="1"/>
    </xf>
    <xf numFmtId="176" fontId="0" fillId="0" borderId="44" xfId="0" applyNumberFormat="1" applyFont="1" applyFill="1" applyBorder="1" applyAlignment="1">
      <alignment horizontal="left" vertical="center" shrinkToFit="1"/>
    </xf>
    <xf numFmtId="176" fontId="0" fillId="0" borderId="88" xfId="0" applyNumberFormat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176" fontId="0" fillId="0" borderId="6" xfId="0" applyNumberFormat="1" applyFont="1" applyBorder="1" applyAlignment="1">
      <alignment horizontal="left" vertical="center" shrinkToFit="1"/>
    </xf>
    <xf numFmtId="176" fontId="0" fillId="0" borderId="89" xfId="0" applyNumberFormat="1" applyFont="1" applyBorder="1" applyAlignment="1">
      <alignment horizontal="left" vertical="center" shrinkToFit="1"/>
    </xf>
    <xf numFmtId="182" fontId="0" fillId="0" borderId="84" xfId="0" applyNumberFormat="1" applyFont="1" applyFill="1" applyBorder="1" applyAlignment="1">
      <alignment horizontal="right" vertical="center"/>
    </xf>
    <xf numFmtId="182" fontId="0" fillId="0" borderId="86" xfId="0" applyNumberFormat="1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left" vertical="center" shrinkToFit="1"/>
    </xf>
    <xf numFmtId="0" fontId="0" fillId="0" borderId="91" xfId="0" applyFont="1" applyFill="1" applyBorder="1" applyAlignment="1">
      <alignment horizontal="left" vertical="center" shrinkToFit="1"/>
    </xf>
    <xf numFmtId="176" fontId="0" fillId="0" borderId="0" xfId="0" applyNumberFormat="1" applyBorder="1" applyAlignment="1">
      <alignment horizontal="left" vertical="center" wrapText="1"/>
    </xf>
    <xf numFmtId="176" fontId="0" fillId="0" borderId="92" xfId="0" applyNumberFormat="1" applyFont="1" applyBorder="1" applyAlignment="1">
      <alignment horizontal="left" vertical="center" shrinkToFit="1"/>
    </xf>
    <xf numFmtId="178" fontId="0" fillId="0" borderId="78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4.375" style="1" customWidth="1"/>
    <col min="3" max="3" width="11.75390625" style="1" customWidth="1"/>
    <col min="4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1" width="12.875" style="1" customWidth="1"/>
    <col min="12" max="12" width="12.50390625" style="1" customWidth="1"/>
    <col min="13" max="13" width="12.375" style="1" customWidth="1"/>
    <col min="14" max="14" width="2.375" style="1" customWidth="1"/>
    <col min="15" max="16" width="11.75390625" style="1" customWidth="1"/>
    <col min="17" max="16384" width="9.00390625" style="1" customWidth="1"/>
  </cols>
  <sheetData>
    <row r="1" spans="3:10" ht="24">
      <c r="C1" s="119" t="s">
        <v>0</v>
      </c>
      <c r="D1" s="119"/>
      <c r="E1" s="119"/>
      <c r="F1" s="119"/>
      <c r="G1" s="119"/>
      <c r="H1" s="119"/>
      <c r="I1" s="119"/>
      <c r="J1" s="119"/>
    </row>
    <row r="2" spans="9:10" s="7" customFormat="1" ht="26.25" customHeight="1">
      <c r="I2" s="8"/>
      <c r="J2" s="27" t="s">
        <v>61</v>
      </c>
    </row>
    <row r="3" spans="2:10" s="12" customFormat="1" ht="45" customHeight="1" thickBot="1">
      <c r="B3" s="9" t="s">
        <v>1</v>
      </c>
      <c r="C3" s="10" t="s">
        <v>38</v>
      </c>
      <c r="D3" s="11"/>
      <c r="E3" s="11"/>
      <c r="G3" s="103" t="s">
        <v>2</v>
      </c>
      <c r="H3" s="104" t="s">
        <v>3</v>
      </c>
      <c r="I3" s="100" t="s">
        <v>4</v>
      </c>
      <c r="J3" s="101"/>
    </row>
    <row r="4" spans="7:11" s="12" customFormat="1" ht="26.25" customHeight="1" thickTop="1">
      <c r="G4" s="92">
        <v>20129</v>
      </c>
      <c r="H4" s="93">
        <v>960</v>
      </c>
      <c r="I4" s="102">
        <f>G4+H4</f>
        <v>21089</v>
      </c>
      <c r="J4" s="96"/>
      <c r="K4" s="13"/>
    </row>
    <row r="5" spans="8:9" s="12" customFormat="1" ht="16.5" customHeight="1">
      <c r="H5" s="14"/>
      <c r="I5" s="14"/>
    </row>
    <row r="6" spans="2:10" s="16" customFormat="1" ht="18.75">
      <c r="B6" s="15" t="s">
        <v>5</v>
      </c>
      <c r="J6" s="27" t="s">
        <v>61</v>
      </c>
    </row>
    <row r="7" s="18" customFormat="1" ht="7.5" customHeight="1">
      <c r="B7" s="17"/>
    </row>
    <row r="8" spans="2:14" s="19" customFormat="1" ht="40.5" customHeight="1" thickBot="1">
      <c r="B8" s="105"/>
      <c r="C8" s="106" t="s">
        <v>6</v>
      </c>
      <c r="D8" s="107" t="s">
        <v>7</v>
      </c>
      <c r="E8" s="107" t="s">
        <v>8</v>
      </c>
      <c r="F8" s="107" t="s">
        <v>9</v>
      </c>
      <c r="G8" s="107" t="s">
        <v>10</v>
      </c>
      <c r="H8" s="107" t="s">
        <v>11</v>
      </c>
      <c r="I8" s="97" t="s">
        <v>12</v>
      </c>
      <c r="J8" s="123"/>
      <c r="K8" s="6"/>
      <c r="L8" s="2"/>
      <c r="M8" s="2"/>
      <c r="N8" s="2"/>
    </row>
    <row r="9" spans="2:11" s="2" customFormat="1" ht="19.5" customHeight="1" thickTop="1">
      <c r="B9" s="20" t="s">
        <v>13</v>
      </c>
      <c r="C9" s="40">
        <v>50481</v>
      </c>
      <c r="D9" s="41">
        <v>50398</v>
      </c>
      <c r="E9" s="41">
        <v>84</v>
      </c>
      <c r="F9" s="41">
        <v>77</v>
      </c>
      <c r="G9" s="41">
        <v>74568</v>
      </c>
      <c r="H9" s="41">
        <v>862</v>
      </c>
      <c r="I9" s="124" t="s">
        <v>39</v>
      </c>
      <c r="J9" s="125"/>
      <c r="K9" s="6"/>
    </row>
    <row r="10" spans="2:11" s="2" customFormat="1" ht="21" customHeight="1" thickBot="1">
      <c r="B10" s="21" t="s">
        <v>40</v>
      </c>
      <c r="C10" s="67">
        <v>912</v>
      </c>
      <c r="D10" s="68">
        <v>912</v>
      </c>
      <c r="E10" s="68">
        <v>0</v>
      </c>
      <c r="F10" s="68">
        <v>0</v>
      </c>
      <c r="G10" s="68">
        <v>9</v>
      </c>
      <c r="H10" s="68">
        <v>51</v>
      </c>
      <c r="I10" s="98"/>
      <c r="J10" s="99"/>
      <c r="K10" s="6"/>
    </row>
    <row r="11" spans="2:11" s="2" customFormat="1" ht="21" customHeight="1" thickTop="1">
      <c r="B11" s="22" t="s">
        <v>14</v>
      </c>
      <c r="C11" s="47">
        <v>36176</v>
      </c>
      <c r="D11" s="46">
        <v>36092</v>
      </c>
      <c r="E11" s="46">
        <v>84</v>
      </c>
      <c r="F11" s="46">
        <v>49</v>
      </c>
      <c r="G11" s="46">
        <v>74577</v>
      </c>
      <c r="H11" s="46">
        <v>0</v>
      </c>
      <c r="I11" s="159" t="s">
        <v>39</v>
      </c>
      <c r="J11" s="160"/>
      <c r="K11" s="6"/>
    </row>
    <row r="12" spans="2:11" s="2" customFormat="1" ht="20.25" customHeight="1">
      <c r="B12" s="23" t="s">
        <v>62</v>
      </c>
      <c r="C12" s="24"/>
      <c r="D12" s="24"/>
      <c r="E12" s="25"/>
      <c r="F12" s="25"/>
      <c r="G12" s="24"/>
      <c r="H12" s="24"/>
      <c r="I12" s="26"/>
      <c r="J12" s="26"/>
      <c r="K12" s="6"/>
    </row>
    <row r="13" s="2" customFormat="1" ht="20.25" customHeight="1">
      <c r="B13" s="2" t="s">
        <v>63</v>
      </c>
    </row>
    <row r="14" s="2" customFormat="1" ht="20.25" customHeight="1"/>
    <row r="15" spans="2:13" s="16" customFormat="1" ht="18.75">
      <c r="B15" s="15" t="s">
        <v>36</v>
      </c>
      <c r="M15" s="27" t="s">
        <v>64</v>
      </c>
    </row>
    <row r="16" s="18" customFormat="1" ht="7.5" customHeight="1">
      <c r="B16" s="17"/>
    </row>
    <row r="17" spans="2:14" s="19" customFormat="1" ht="40.5" customHeight="1" thickBot="1">
      <c r="B17" s="105"/>
      <c r="C17" s="106" t="s">
        <v>60</v>
      </c>
      <c r="D17" s="107" t="s">
        <v>15</v>
      </c>
      <c r="E17" s="108" t="s">
        <v>72</v>
      </c>
      <c r="F17" s="107" t="s">
        <v>16</v>
      </c>
      <c r="G17" s="107" t="s">
        <v>17</v>
      </c>
      <c r="H17" s="107" t="s">
        <v>11</v>
      </c>
      <c r="I17" s="115" t="s">
        <v>73</v>
      </c>
      <c r="J17" s="116"/>
      <c r="K17" s="109" t="s">
        <v>74</v>
      </c>
      <c r="L17" s="109" t="s">
        <v>75</v>
      </c>
      <c r="M17" s="110" t="s">
        <v>12</v>
      </c>
      <c r="N17" s="2"/>
    </row>
    <row r="18" spans="2:15" s="2" customFormat="1" ht="24" customHeight="1" thickTop="1">
      <c r="B18" s="28" t="s">
        <v>41</v>
      </c>
      <c r="C18" s="55">
        <v>2926</v>
      </c>
      <c r="D18" s="41">
        <v>2794</v>
      </c>
      <c r="E18" s="41" t="s">
        <v>65</v>
      </c>
      <c r="F18" s="56">
        <v>131</v>
      </c>
      <c r="G18" s="48">
        <v>8568</v>
      </c>
      <c r="H18" s="48">
        <v>13</v>
      </c>
      <c r="I18" s="121">
        <f>ROUND((2914438+8916)/(2488008+297066)*100,1)</f>
        <v>105</v>
      </c>
      <c r="J18" s="122"/>
      <c r="K18" s="57" t="s">
        <v>97</v>
      </c>
      <c r="L18" s="57">
        <v>610</v>
      </c>
      <c r="M18" s="79" t="s">
        <v>18</v>
      </c>
      <c r="N18" s="58"/>
      <c r="O18" s="58"/>
    </row>
    <row r="19" spans="2:15" s="2" customFormat="1" ht="24" customHeight="1">
      <c r="B19" s="28" t="s">
        <v>42</v>
      </c>
      <c r="C19" s="59">
        <v>11651</v>
      </c>
      <c r="D19" s="60">
        <v>12986</v>
      </c>
      <c r="E19" s="60" t="s">
        <v>66</v>
      </c>
      <c r="F19" s="60">
        <v>-1336</v>
      </c>
      <c r="G19" s="60">
        <v>17558</v>
      </c>
      <c r="H19" s="60">
        <v>833</v>
      </c>
      <c r="I19" s="126">
        <f>ROUND((9548786+2095507)/(10528083+2308484)*100,1)</f>
        <v>90.7</v>
      </c>
      <c r="J19" s="127"/>
      <c r="K19" s="61">
        <v>1000</v>
      </c>
      <c r="L19" s="61">
        <v>10320</v>
      </c>
      <c r="M19" s="80" t="s">
        <v>49</v>
      </c>
      <c r="N19" s="58"/>
      <c r="O19" s="58"/>
    </row>
    <row r="20" spans="2:15" s="2" customFormat="1" ht="12" customHeight="1">
      <c r="B20" s="155" t="s">
        <v>43</v>
      </c>
      <c r="C20" s="94" t="s">
        <v>19</v>
      </c>
      <c r="D20" s="95" t="s">
        <v>20</v>
      </c>
      <c r="E20" s="95"/>
      <c r="F20" s="95" t="s">
        <v>21</v>
      </c>
      <c r="G20" s="62"/>
      <c r="H20" s="62"/>
      <c r="I20" s="157"/>
      <c r="J20" s="158"/>
      <c r="K20" s="62"/>
      <c r="L20" s="62"/>
      <c r="M20" s="150" t="s">
        <v>78</v>
      </c>
      <c r="N20" s="58"/>
      <c r="O20" s="58"/>
    </row>
    <row r="21" spans="2:15" s="2" customFormat="1" ht="12" customHeight="1">
      <c r="B21" s="162"/>
      <c r="C21" s="63">
        <v>4940</v>
      </c>
      <c r="D21" s="64">
        <f>8419</f>
        <v>8419</v>
      </c>
      <c r="E21" s="64">
        <v>-3479</v>
      </c>
      <c r="F21" s="64">
        <v>-3479</v>
      </c>
      <c r="G21" s="64">
        <v>34460</v>
      </c>
      <c r="H21" s="64">
        <v>1439</v>
      </c>
      <c r="I21" s="130" t="s">
        <v>82</v>
      </c>
      <c r="J21" s="131"/>
      <c r="K21" s="64" t="s">
        <v>83</v>
      </c>
      <c r="L21" s="64" t="s">
        <v>83</v>
      </c>
      <c r="M21" s="151"/>
      <c r="N21" s="58"/>
      <c r="O21" s="58"/>
    </row>
    <row r="22" spans="2:15" s="2" customFormat="1" ht="24" customHeight="1">
      <c r="B22" s="28" t="s">
        <v>44</v>
      </c>
      <c r="C22" s="65">
        <v>754</v>
      </c>
      <c r="D22" s="48">
        <v>376</v>
      </c>
      <c r="E22" s="48" t="s">
        <v>67</v>
      </c>
      <c r="F22" s="48">
        <v>378</v>
      </c>
      <c r="G22" s="48">
        <v>0</v>
      </c>
      <c r="H22" s="48">
        <v>0</v>
      </c>
      <c r="I22" s="126">
        <f>ROUND((705914+47795)/(221448+154242)*100,1)</f>
        <v>200.6</v>
      </c>
      <c r="J22" s="127"/>
      <c r="K22" s="57">
        <v>1761</v>
      </c>
      <c r="L22" s="57">
        <v>1774</v>
      </c>
      <c r="M22" s="79" t="s">
        <v>49</v>
      </c>
      <c r="N22" s="58"/>
      <c r="O22" s="58"/>
    </row>
    <row r="23" spans="2:15" s="2" customFormat="1" ht="12" customHeight="1">
      <c r="B23" s="155" t="s">
        <v>45</v>
      </c>
      <c r="C23" s="94" t="s">
        <v>19</v>
      </c>
      <c r="D23" s="95" t="s">
        <v>20</v>
      </c>
      <c r="E23" s="95"/>
      <c r="F23" s="95" t="s">
        <v>21</v>
      </c>
      <c r="G23" s="62"/>
      <c r="H23" s="62"/>
      <c r="I23" s="157"/>
      <c r="J23" s="158"/>
      <c r="K23" s="62"/>
      <c r="L23" s="62"/>
      <c r="M23" s="81"/>
      <c r="N23" s="58"/>
      <c r="O23" s="58"/>
    </row>
    <row r="24" spans="2:15" s="2" customFormat="1" ht="12" customHeight="1">
      <c r="B24" s="162"/>
      <c r="C24" s="63">
        <v>10716</v>
      </c>
      <c r="D24" s="64">
        <v>10263</v>
      </c>
      <c r="E24" s="64">
        <v>453</v>
      </c>
      <c r="F24" s="64">
        <v>453</v>
      </c>
      <c r="G24" s="64">
        <v>0</v>
      </c>
      <c r="H24" s="64">
        <v>777</v>
      </c>
      <c r="I24" s="130" t="s">
        <v>83</v>
      </c>
      <c r="J24" s="131"/>
      <c r="K24" s="64" t="s">
        <v>83</v>
      </c>
      <c r="L24" s="64" t="s">
        <v>83</v>
      </c>
      <c r="M24" s="83"/>
      <c r="N24" s="58"/>
      <c r="O24" s="58"/>
    </row>
    <row r="25" spans="2:15" s="2" customFormat="1" ht="12" customHeight="1">
      <c r="B25" s="155" t="s">
        <v>46</v>
      </c>
      <c r="C25" s="94" t="s">
        <v>19</v>
      </c>
      <c r="D25" s="95" t="s">
        <v>20</v>
      </c>
      <c r="E25" s="95"/>
      <c r="F25" s="95" t="s">
        <v>21</v>
      </c>
      <c r="G25" s="62"/>
      <c r="H25" s="62"/>
      <c r="I25" s="136"/>
      <c r="J25" s="140"/>
      <c r="K25" s="62"/>
      <c r="L25" s="62"/>
      <c r="M25" s="81"/>
      <c r="N25" s="58"/>
      <c r="O25" s="58"/>
    </row>
    <row r="26" spans="2:15" s="2" customFormat="1" ht="12" customHeight="1">
      <c r="B26" s="162"/>
      <c r="C26" s="63">
        <v>8624</v>
      </c>
      <c r="D26" s="64">
        <v>8694</v>
      </c>
      <c r="E26" s="64">
        <v>-69</v>
      </c>
      <c r="F26" s="64">
        <v>-69</v>
      </c>
      <c r="G26" s="64">
        <v>0</v>
      </c>
      <c r="H26" s="64">
        <v>639</v>
      </c>
      <c r="I26" s="163" t="s">
        <v>83</v>
      </c>
      <c r="J26" s="164"/>
      <c r="K26" s="64" t="s">
        <v>83</v>
      </c>
      <c r="L26" s="64" t="s">
        <v>83</v>
      </c>
      <c r="M26" s="82"/>
      <c r="N26" s="58"/>
      <c r="O26" s="58"/>
    </row>
    <row r="27" spans="2:15" s="2" customFormat="1" ht="12" customHeight="1">
      <c r="B27" s="155" t="s">
        <v>47</v>
      </c>
      <c r="C27" s="94" t="s">
        <v>19</v>
      </c>
      <c r="D27" s="95" t="s">
        <v>20</v>
      </c>
      <c r="E27" s="95"/>
      <c r="F27" s="95" t="s">
        <v>21</v>
      </c>
      <c r="G27" s="62"/>
      <c r="H27" s="62"/>
      <c r="I27" s="136"/>
      <c r="J27" s="140"/>
      <c r="K27" s="62"/>
      <c r="L27" s="62"/>
      <c r="M27" s="81"/>
      <c r="N27" s="58"/>
      <c r="O27" s="58"/>
    </row>
    <row r="28" spans="2:15" s="2" customFormat="1" ht="12" customHeight="1">
      <c r="B28" s="156"/>
      <c r="C28" s="66">
        <v>5147</v>
      </c>
      <c r="D28" s="39">
        <v>5099</v>
      </c>
      <c r="E28" s="39">
        <v>47</v>
      </c>
      <c r="F28" s="39">
        <v>46</v>
      </c>
      <c r="G28" s="39">
        <v>133</v>
      </c>
      <c r="H28" s="39">
        <v>779</v>
      </c>
      <c r="I28" s="120" t="s">
        <v>83</v>
      </c>
      <c r="J28" s="120"/>
      <c r="K28" s="39" t="s">
        <v>83</v>
      </c>
      <c r="L28" s="39" t="s">
        <v>83</v>
      </c>
      <c r="M28" s="84"/>
      <c r="N28" s="58"/>
      <c r="O28" s="58"/>
    </row>
    <row r="29" spans="2:15" s="2" customFormat="1" ht="12" customHeight="1">
      <c r="B29" s="23" t="s">
        <v>88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69"/>
      <c r="N29" s="58"/>
      <c r="O29" s="58"/>
    </row>
    <row r="30" spans="2:11" s="2" customFormat="1" ht="13.5" customHeight="1">
      <c r="B30" s="5" t="s">
        <v>84</v>
      </c>
      <c r="C30" s="4"/>
      <c r="D30" s="4"/>
      <c r="E30" s="4"/>
      <c r="F30" s="4"/>
      <c r="G30" s="4"/>
      <c r="H30" s="4"/>
      <c r="I30" s="3"/>
      <c r="J30" s="3"/>
      <c r="K30" s="6"/>
    </row>
    <row r="31" spans="2:11" s="2" customFormat="1" ht="13.5" customHeight="1">
      <c r="B31" s="5" t="s">
        <v>85</v>
      </c>
      <c r="C31" s="4"/>
      <c r="D31" s="4"/>
      <c r="E31" s="4"/>
      <c r="F31" s="4"/>
      <c r="G31" s="4"/>
      <c r="H31" s="4"/>
      <c r="I31" s="3"/>
      <c r="J31" s="3"/>
      <c r="K31" s="6"/>
    </row>
    <row r="32" spans="2:13" s="2" customFormat="1" ht="13.5" customHeight="1">
      <c r="B32" s="161" t="s">
        <v>86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2:11" s="2" customFormat="1" ht="13.5" customHeight="1">
      <c r="B33" s="148" t="s">
        <v>87</v>
      </c>
      <c r="C33" s="148"/>
      <c r="D33" s="148"/>
      <c r="E33" s="148"/>
      <c r="F33" s="148"/>
      <c r="G33" s="148"/>
      <c r="H33" s="148"/>
      <c r="I33" s="148"/>
      <c r="J33" s="148"/>
      <c r="K33" s="6"/>
    </row>
    <row r="34" spans="2:8" s="2" customFormat="1" ht="22.5" customHeight="1">
      <c r="B34" s="6"/>
      <c r="C34" s="6"/>
      <c r="D34" s="6"/>
      <c r="E34" s="6"/>
      <c r="F34" s="6"/>
      <c r="G34" s="6"/>
      <c r="H34" s="6"/>
    </row>
    <row r="35" spans="2:13" s="16" customFormat="1" ht="18.75">
      <c r="B35" s="15" t="s">
        <v>22</v>
      </c>
      <c r="M35" s="27" t="s">
        <v>64</v>
      </c>
    </row>
    <row r="36" s="18" customFormat="1" ht="7.5" customHeight="1">
      <c r="B36" s="17"/>
    </row>
    <row r="37" spans="2:14" s="19" customFormat="1" ht="40.5" customHeight="1" thickBot="1">
      <c r="B37" s="105"/>
      <c r="C37" s="106" t="s">
        <v>23</v>
      </c>
      <c r="D37" s="107" t="s">
        <v>24</v>
      </c>
      <c r="E37" s="108" t="s">
        <v>72</v>
      </c>
      <c r="F37" s="107" t="s">
        <v>34</v>
      </c>
      <c r="G37" s="107" t="s">
        <v>35</v>
      </c>
      <c r="H37" s="107" t="s">
        <v>37</v>
      </c>
      <c r="I37" s="115" t="s">
        <v>73</v>
      </c>
      <c r="J37" s="116"/>
      <c r="K37" s="109" t="s">
        <v>74</v>
      </c>
      <c r="L37" s="109" t="s">
        <v>75</v>
      </c>
      <c r="M37" s="110" t="s">
        <v>12</v>
      </c>
      <c r="N37" s="2"/>
    </row>
    <row r="38" spans="2:13" s="2" customFormat="1" ht="21" customHeight="1" thickTop="1">
      <c r="B38" s="20" t="s">
        <v>76</v>
      </c>
      <c r="C38" s="40">
        <f>770</f>
        <v>770</v>
      </c>
      <c r="D38" s="41">
        <v>675</v>
      </c>
      <c r="E38" s="41">
        <v>95</v>
      </c>
      <c r="F38" s="48">
        <v>95</v>
      </c>
      <c r="G38" s="48">
        <v>0</v>
      </c>
      <c r="H38" s="70">
        <v>46.9</v>
      </c>
      <c r="I38" s="117" t="s">
        <v>77</v>
      </c>
      <c r="J38" s="118"/>
      <c r="K38" s="36" t="s">
        <v>77</v>
      </c>
      <c r="L38" s="36" t="s">
        <v>48</v>
      </c>
      <c r="M38" s="85"/>
    </row>
    <row r="39" spans="2:13" s="2" customFormat="1" ht="21" customHeight="1">
      <c r="B39" s="29" t="s">
        <v>50</v>
      </c>
      <c r="C39" s="49">
        <f>439</f>
        <v>439</v>
      </c>
      <c r="D39" s="42">
        <v>419</v>
      </c>
      <c r="E39" s="42">
        <v>20</v>
      </c>
      <c r="F39" s="42">
        <v>20</v>
      </c>
      <c r="G39" s="42">
        <v>0</v>
      </c>
      <c r="H39" s="71">
        <v>2</v>
      </c>
      <c r="I39" s="153" t="s">
        <v>68</v>
      </c>
      <c r="J39" s="154"/>
      <c r="K39" s="37" t="s">
        <v>48</v>
      </c>
      <c r="L39" s="37" t="s">
        <v>48</v>
      </c>
      <c r="M39" s="86"/>
    </row>
    <row r="40" spans="2:13" s="2" customFormat="1" ht="21" customHeight="1">
      <c r="B40" s="29" t="s">
        <v>51</v>
      </c>
      <c r="C40" s="50">
        <f>1302</f>
        <v>1302</v>
      </c>
      <c r="D40" s="42">
        <v>1299</v>
      </c>
      <c r="E40" s="42">
        <v>3</v>
      </c>
      <c r="F40" s="42">
        <v>3</v>
      </c>
      <c r="G40" s="42">
        <v>695</v>
      </c>
      <c r="H40" s="71">
        <v>89.1</v>
      </c>
      <c r="I40" s="153" t="s">
        <v>69</v>
      </c>
      <c r="J40" s="154"/>
      <c r="K40" s="37" t="s">
        <v>48</v>
      </c>
      <c r="L40" s="37" t="s">
        <v>48</v>
      </c>
      <c r="M40" s="86"/>
    </row>
    <row r="41" spans="2:13" s="2" customFormat="1" ht="21" customHeight="1">
      <c r="B41" s="30" t="s">
        <v>52</v>
      </c>
      <c r="C41" s="51">
        <f>57214</f>
        <v>57214</v>
      </c>
      <c r="D41" s="52">
        <v>56447</v>
      </c>
      <c r="E41" s="52">
        <v>767</v>
      </c>
      <c r="F41" s="52">
        <v>767</v>
      </c>
      <c r="G41" s="52">
        <v>0</v>
      </c>
      <c r="H41" s="72" t="s">
        <v>70</v>
      </c>
      <c r="I41" s="132" t="s">
        <v>71</v>
      </c>
      <c r="J41" s="133"/>
      <c r="K41" s="36" t="s">
        <v>48</v>
      </c>
      <c r="L41" s="36" t="s">
        <v>48</v>
      </c>
      <c r="M41" s="85"/>
    </row>
    <row r="42" spans="2:13" s="2" customFormat="1" ht="21" customHeight="1">
      <c r="B42" s="31" t="s">
        <v>53</v>
      </c>
      <c r="C42" s="53">
        <v>154</v>
      </c>
      <c r="D42" s="54">
        <v>141</v>
      </c>
      <c r="E42" s="54">
        <v>13</v>
      </c>
      <c r="F42" s="54">
        <v>13</v>
      </c>
      <c r="G42" s="54">
        <v>0</v>
      </c>
      <c r="H42" s="73">
        <v>1.1</v>
      </c>
      <c r="I42" s="113" t="s">
        <v>71</v>
      </c>
      <c r="J42" s="114"/>
      <c r="K42" s="38" t="s">
        <v>48</v>
      </c>
      <c r="L42" s="38" t="s">
        <v>48</v>
      </c>
      <c r="M42" s="87"/>
    </row>
    <row r="43" spans="2:13" s="2" customFormat="1" ht="13.5" customHeight="1">
      <c r="B43" s="152" t="s">
        <v>79</v>
      </c>
      <c r="C43" s="152"/>
      <c r="D43" s="152"/>
      <c r="E43" s="152"/>
      <c r="F43" s="152"/>
      <c r="G43" s="152"/>
      <c r="H43" s="152"/>
      <c r="I43" s="152"/>
      <c r="J43" s="152"/>
      <c r="K43" s="4"/>
      <c r="L43" s="4"/>
      <c r="M43" s="4"/>
    </row>
    <row r="44" spans="2:13" s="2" customFormat="1" ht="13.5" customHeight="1">
      <c r="B44" s="148" t="s">
        <v>80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  <row r="45" spans="2:13" s="2" customFormat="1" ht="13.5" customHeight="1">
      <c r="B45" s="148" t="s">
        <v>81</v>
      </c>
      <c r="C45" s="148"/>
      <c r="D45" s="148"/>
      <c r="E45" s="148"/>
      <c r="F45" s="148"/>
      <c r="G45" s="148"/>
      <c r="H45" s="148"/>
      <c r="I45" s="148"/>
      <c r="J45" s="148"/>
      <c r="K45" s="149"/>
      <c r="L45" s="149"/>
      <c r="M45" s="149"/>
    </row>
    <row r="46" spans="2:8" s="2" customFormat="1" ht="31.5" customHeight="1">
      <c r="B46" s="6"/>
      <c r="C46" s="6"/>
      <c r="D46" s="6"/>
      <c r="E46" s="6"/>
      <c r="F46" s="6"/>
      <c r="G46" s="6"/>
      <c r="H46" s="6"/>
    </row>
    <row r="47" spans="2:11" s="16" customFormat="1" ht="18.75">
      <c r="B47" s="15" t="s">
        <v>25</v>
      </c>
      <c r="K47" s="27" t="s">
        <v>61</v>
      </c>
    </row>
    <row r="48" s="18" customFormat="1" ht="7.5" customHeight="1">
      <c r="B48" s="17"/>
    </row>
    <row r="49" spans="2:14" s="19" customFormat="1" ht="41.25" thickBot="1">
      <c r="B49" s="105"/>
      <c r="C49" s="106" t="s">
        <v>91</v>
      </c>
      <c r="D49" s="107" t="s">
        <v>92</v>
      </c>
      <c r="E49" s="107" t="s">
        <v>93</v>
      </c>
      <c r="F49" s="107" t="s">
        <v>94</v>
      </c>
      <c r="G49" s="107" t="s">
        <v>95</v>
      </c>
      <c r="H49" s="111" t="s">
        <v>26</v>
      </c>
      <c r="I49" s="138" t="s">
        <v>27</v>
      </c>
      <c r="J49" s="139"/>
      <c r="K49" s="112" t="s">
        <v>12</v>
      </c>
      <c r="L49" s="6"/>
      <c r="M49" s="2"/>
      <c r="N49" s="2"/>
    </row>
    <row r="50" spans="2:12" s="2" customFormat="1" ht="21" customHeight="1" thickTop="1">
      <c r="B50" s="20" t="s">
        <v>54</v>
      </c>
      <c r="C50" s="40">
        <v>17</v>
      </c>
      <c r="D50" s="41">
        <v>321</v>
      </c>
      <c r="E50" s="41">
        <v>5</v>
      </c>
      <c r="F50" s="41">
        <v>0</v>
      </c>
      <c r="G50" s="41">
        <v>0</v>
      </c>
      <c r="H50" s="41">
        <v>8430</v>
      </c>
      <c r="I50" s="134">
        <v>0</v>
      </c>
      <c r="J50" s="135"/>
      <c r="K50" s="88"/>
      <c r="L50" s="6"/>
    </row>
    <row r="51" spans="2:12" s="2" customFormat="1" ht="21" customHeight="1">
      <c r="B51" s="20" t="s">
        <v>55</v>
      </c>
      <c r="C51" s="40">
        <v>14</v>
      </c>
      <c r="D51" s="41">
        <v>494</v>
      </c>
      <c r="E51" s="41">
        <v>300</v>
      </c>
      <c r="F51" s="41">
        <v>0</v>
      </c>
      <c r="G51" s="41">
        <v>0</v>
      </c>
      <c r="H51" s="77" t="s">
        <v>48</v>
      </c>
      <c r="I51" s="136">
        <v>0</v>
      </c>
      <c r="J51" s="137"/>
      <c r="K51" s="89" t="s">
        <v>58</v>
      </c>
      <c r="L51" s="6"/>
    </row>
    <row r="52" spans="2:12" s="2" customFormat="1" ht="21" customHeight="1">
      <c r="B52" s="20" t="s">
        <v>56</v>
      </c>
      <c r="C52" s="40">
        <v>1</v>
      </c>
      <c r="D52" s="41">
        <v>197</v>
      </c>
      <c r="E52" s="41">
        <v>182</v>
      </c>
      <c r="F52" s="41">
        <v>27</v>
      </c>
      <c r="G52" s="41">
        <v>0</v>
      </c>
      <c r="H52" s="77" t="s">
        <v>48</v>
      </c>
      <c r="I52" s="128">
        <v>0</v>
      </c>
      <c r="J52" s="129"/>
      <c r="K52" s="89" t="s">
        <v>58</v>
      </c>
      <c r="L52" s="6"/>
    </row>
    <row r="53" spans="2:12" s="2" customFormat="1" ht="21" customHeight="1">
      <c r="B53" s="34" t="s">
        <v>57</v>
      </c>
      <c r="C53" s="43">
        <v>46</v>
      </c>
      <c r="D53" s="44">
        <v>460</v>
      </c>
      <c r="E53" s="45">
        <v>122</v>
      </c>
      <c r="F53" s="45">
        <v>0</v>
      </c>
      <c r="G53" s="45">
        <v>0</v>
      </c>
      <c r="H53" s="78" t="s">
        <v>48</v>
      </c>
      <c r="I53" s="141">
        <v>0</v>
      </c>
      <c r="J53" s="142"/>
      <c r="K53" s="90" t="s">
        <v>59</v>
      </c>
      <c r="L53" s="6"/>
    </row>
    <row r="54" spans="2:8" s="7" customFormat="1" ht="13.5" customHeight="1">
      <c r="B54" s="75" t="s">
        <v>89</v>
      </c>
      <c r="C54" s="76"/>
      <c r="D54" s="76"/>
      <c r="E54" s="76"/>
      <c r="F54" s="76"/>
      <c r="G54" s="76"/>
      <c r="H54" s="76"/>
    </row>
    <row r="55" s="7" customFormat="1" ht="13.5" customHeight="1">
      <c r="B55" s="74" t="s">
        <v>90</v>
      </c>
    </row>
    <row r="56" spans="2:14" s="7" customFormat="1" ht="30.75" customHeight="1">
      <c r="B56" s="146" t="s">
        <v>96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91"/>
      <c r="M56" s="91"/>
      <c r="N56" s="91"/>
    </row>
    <row r="57" spans="2:8" s="2" customFormat="1" ht="26.25" customHeight="1">
      <c r="B57" s="35"/>
      <c r="C57" s="35"/>
      <c r="D57" s="35"/>
      <c r="E57" s="35"/>
      <c r="F57" s="35"/>
      <c r="G57" s="35"/>
      <c r="H57" s="35"/>
    </row>
    <row r="58" s="16" customFormat="1" ht="18.75">
      <c r="B58" s="32" t="s">
        <v>28</v>
      </c>
    </row>
    <row r="59" s="16" customFormat="1" ht="7.5" customHeight="1"/>
    <row r="60" spans="2:9" s="16" customFormat="1" ht="37.5" customHeight="1">
      <c r="B60" s="143" t="s">
        <v>29</v>
      </c>
      <c r="C60" s="143"/>
      <c r="D60" s="144">
        <v>0.97</v>
      </c>
      <c r="E60" s="144"/>
      <c r="F60" s="143" t="s">
        <v>30</v>
      </c>
      <c r="G60" s="143"/>
      <c r="H60" s="145">
        <v>0.002</v>
      </c>
      <c r="I60" s="145"/>
    </row>
    <row r="61" spans="2:9" s="16" customFormat="1" ht="37.5" customHeight="1">
      <c r="B61" s="143" t="s">
        <v>31</v>
      </c>
      <c r="C61" s="143"/>
      <c r="D61" s="145">
        <v>0.247</v>
      </c>
      <c r="E61" s="145"/>
      <c r="F61" s="143" t="s">
        <v>32</v>
      </c>
      <c r="G61" s="143"/>
      <c r="H61" s="145">
        <v>0.994</v>
      </c>
      <c r="I61" s="145"/>
    </row>
    <row r="62" s="16" customFormat="1" ht="21" customHeight="1">
      <c r="B62" s="33" t="s">
        <v>33</v>
      </c>
    </row>
  </sheetData>
  <mergeCells count="49">
    <mergeCell ref="I24:J24"/>
    <mergeCell ref="I11:J11"/>
    <mergeCell ref="B33:J33"/>
    <mergeCell ref="B32:M32"/>
    <mergeCell ref="B20:B21"/>
    <mergeCell ref="B23:B24"/>
    <mergeCell ref="B25:B26"/>
    <mergeCell ref="I26:J26"/>
    <mergeCell ref="I20:J20"/>
    <mergeCell ref="B44:M44"/>
    <mergeCell ref="B45:M45"/>
    <mergeCell ref="I27:J27"/>
    <mergeCell ref="M20:M21"/>
    <mergeCell ref="I22:J22"/>
    <mergeCell ref="B43:J43"/>
    <mergeCell ref="I40:J40"/>
    <mergeCell ref="I39:J39"/>
    <mergeCell ref="B27:B28"/>
    <mergeCell ref="I23:J23"/>
    <mergeCell ref="I53:J53"/>
    <mergeCell ref="B60:C60"/>
    <mergeCell ref="B61:C61"/>
    <mergeCell ref="F60:G60"/>
    <mergeCell ref="F61:G61"/>
    <mergeCell ref="D60:E60"/>
    <mergeCell ref="D61:E61"/>
    <mergeCell ref="H60:I60"/>
    <mergeCell ref="H61:I61"/>
    <mergeCell ref="B56:K56"/>
    <mergeCell ref="I8:J8"/>
    <mergeCell ref="I9:J9"/>
    <mergeCell ref="I19:J19"/>
    <mergeCell ref="I52:J52"/>
    <mergeCell ref="I21:J21"/>
    <mergeCell ref="I41:J41"/>
    <mergeCell ref="I50:J50"/>
    <mergeCell ref="I51:J51"/>
    <mergeCell ref="I49:J49"/>
    <mergeCell ref="I25:J25"/>
    <mergeCell ref="I42:J42"/>
    <mergeCell ref="I37:J37"/>
    <mergeCell ref="I38:J38"/>
    <mergeCell ref="C1:J1"/>
    <mergeCell ref="I28:J28"/>
    <mergeCell ref="I17:J17"/>
    <mergeCell ref="I18:J18"/>
    <mergeCell ref="I10:J10"/>
    <mergeCell ref="I3:J3"/>
    <mergeCell ref="I4:J4"/>
  </mergeCells>
  <printOptions horizontalCentered="1" verticalCentered="1"/>
  <pageMargins left="0.5511811023622047" right="0.4724409448818898" top="0.5905511811023623" bottom="0.3937007874015748" header="0.5118110236220472" footer="0.5118110236220472"/>
  <pageSetup cellComments="asDisplayed"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2009-01-28T01:42:50Z</cp:lastPrinted>
  <dcterms:created xsi:type="dcterms:W3CDTF">2008-02-15T06:55:04Z</dcterms:created>
  <dcterms:modified xsi:type="dcterms:W3CDTF">2009-01-28T01:42:51Z</dcterms:modified>
  <cp:category/>
  <cp:version/>
  <cp:contentType/>
  <cp:contentStatus/>
</cp:coreProperties>
</file>