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２日前" sheetId="1" r:id="rId1"/>
  </sheets>
  <definedNames>
    <definedName name="_xlnm.Print_Area" localSheetId="0">'２日前'!$A$1:$L$94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<sst xmlns="http://schemas.openxmlformats.org/spreadsheetml/2006/main" count="114" uniqueCount="103">
  <si>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</si>
  <si>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</si>
  <si>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</si>
  <si>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</si>
  <si>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</si>
  <si>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</si>
  <si>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</si>
  <si>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</si>
  <si>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</si>
  <si>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</si>
  <si>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</si>
  <si>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</si>
  <si>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</si>
  <si>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</si>
  <si>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</si>
  <si>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</si>
  <si>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</si>
  <si>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</si>
  <si>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</si>
  <si>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</si>
  <si>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</si>
  <si>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</si>
  <si>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</si>
  <si>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</si>
  <si>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</si>
  <si>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</si>
  <si>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</si>
  <si>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</si>
  <si>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</si>
  <si>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</si>
  <si>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</si>
  <si>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</si>
  <si>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</si>
  <si>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</si>
  <si>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</si>
  <si>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</si>
  <si>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</si>
  <si>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</si>
  <si>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</si>
  <si>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</si>
  <si>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</si>
  <si>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</si>
  <si>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</si>
  <si>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</si>
  <si>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</si>
  <si>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</si>
  <si>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</si>
  <si>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</si>
  <si>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</si>
  <si>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</si>
  <si>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</si>
  <si>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</si>
  <si>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</si>
  <si>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</si>
  <si>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</si>
  <si>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</si>
  <si>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</si>
  <si>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</si>
  <si>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</si>
  <si>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</si>
  <si>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</si>
  <si>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</si>
  <si>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</si>
  <si>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</si>
  <si>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</si>
  <si>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</si>
  <si>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</si>
  <si>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</si>
  <si>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</si>
  <si>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</si>
  <si>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</si>
  <si>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</si>
  <si>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</si>
  <si>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</si>
  <si>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</si>
  <si>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</si>
  <si>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</si>
  <si>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</si>
  <si>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</si>
  <si>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</si>
  <si>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</si>
  <si>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</si>
  <si>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</si>
  <si>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</si>
  <si>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</si>
  <si>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</si>
  <si>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</si>
  <si>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</si>
  <si>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</si>
  <si>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</si>
  <si>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</si>
  <si>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</si>
  <si>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</si>
  <si>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</si>
  <si>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</si>
  <si>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</si>
  <si>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</si>
  <si>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</si>
  <si>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</si>
  <si>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</si>
  <si>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参考（H２２）参議院大阪府選出議員選挙
７月９日現在（６／２５～７／９)</t>
  </si>
  <si>
    <t>今回（H２５）参議院大阪府選出議員選挙
７月１９日現在（７／５～７／１９)</t>
  </si>
  <si>
    <t>期日前投票者数・不在者投票者数調べ(選挙期日２日前）【訂正反映後】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</si>
</sst>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18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vertical="center"/>
      <protection/>
    </xf>
    <xf numFmtId="179" fontId="45" fillId="0" borderId="33" xfId="62" applyNumberFormat="1" applyFont="1" applyFill="1" applyBorder="1" applyAlignment="1">
      <alignment horizontal="right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5" fillId="0" borderId="31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18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6" xfId="62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5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3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4" xfId="61" applyNumberFormat="1" applyFont="1" applyFill="1" applyBorder="1" applyAlignment="1" applyProtection="1">
      <alignment vertical="center"/>
      <protection/>
    </xf>
    <xf numFmtId="179" fontId="45" fillId="0" borderId="31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2" xfId="49" applyNumberFormat="1" applyFont="1" applyFill="1" applyBorder="1" applyAlignment="1" applyProtection="1">
      <alignment horizontal="right" vertical="center"/>
      <protection locked="0"/>
    </xf>
    <xf numFmtId="179" fontId="45" fillId="0" borderId="56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2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7" xfId="49" applyNumberFormat="1" applyFont="1" applyFill="1" applyBorder="1" applyAlignment="1" applyProtection="1">
      <alignment horizontal="right" vertical="center"/>
      <protection locked="0"/>
    </xf>
    <xf numFmtId="179" fontId="45" fillId="0" borderId="58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1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4" xfId="62" applyNumberFormat="1" applyFont="1" applyFill="1" applyBorder="1" applyAlignment="1">
      <alignment horizontal="left"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2" xfId="61" applyNumberFormat="1" applyFont="1" applyFill="1" applyBorder="1" applyAlignment="1" applyProtection="1">
      <alignment horizontal="center" vertical="center"/>
      <protection/>
    </xf>
    <xf numFmtId="179" fontId="45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49" applyNumberFormat="1" applyFont="1" applyFill="1" applyBorder="1" applyAlignment="1">
      <alignment horizontal="right" vertical="center"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0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 wrapText="1"/>
      <protection/>
    </xf>
    <xf numFmtId="179" fontId="44" fillId="0" borderId="74" xfId="62" applyNumberFormat="1" applyFont="1" applyFill="1" applyBorder="1" applyAlignment="1">
      <alignment horizontal="center" vertical="center" wrapText="1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77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8" xfId="62" applyNumberFormat="1" applyFont="1" applyFill="1" applyBorder="1" applyAlignment="1">
      <alignment horizontal="center" vertical="center"/>
      <protection/>
    </xf>
    <xf numFmtId="179" fontId="44" fillId="0" borderId="58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9" xfId="62" applyNumberFormat="1" applyFont="1" applyFill="1" applyBorder="1" applyAlignment="1">
      <alignment horizontal="center" vertical="center"/>
      <protection/>
    </xf>
    <xf numFmtId="179" fontId="44" fillId="0" borderId="70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 wrapText="1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4" fillId="0" borderId="84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75" zoomScaleSheetLayoutView="75" zoomScalePageLayoutView="0" workbookViewId="0" topLeftCell="A1">
      <selection activeCell="A1" sqref="A1:L1"/>
    </sheetView>
  </sheetViews>
  <sheetFormatPr defaultColWidth="8.796875" defaultRowHeight="15"/>
  <cols>
    <col min="1" max="1" width="18.0976562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ht="15.75" customHeight="1" thickBot="1"/>
    <row r="3" spans="1:21" ht="24.75" customHeight="1">
      <c r="A3" s="128" t="s">
        <v>98</v>
      </c>
      <c r="B3" s="152" t="s">
        <v>101</v>
      </c>
      <c r="C3" s="153"/>
      <c r="D3" s="153"/>
      <c r="E3" s="153"/>
      <c r="F3" s="153"/>
      <c r="G3" s="153"/>
      <c r="H3" s="153"/>
      <c r="I3" s="154"/>
      <c r="J3" s="130" t="s">
        <v>100</v>
      </c>
      <c r="K3" s="131"/>
      <c r="L3" s="132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29"/>
      <c r="B4" s="155"/>
      <c r="C4" s="156"/>
      <c r="D4" s="156"/>
      <c r="E4" s="156"/>
      <c r="F4" s="156"/>
      <c r="G4" s="156"/>
      <c r="H4" s="156"/>
      <c r="I4" s="157"/>
      <c r="J4" s="133"/>
      <c r="K4" s="134"/>
      <c r="L4" s="135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29"/>
      <c r="B5" s="136" t="s">
        <v>99</v>
      </c>
      <c r="C5" s="136" t="s">
        <v>68</v>
      </c>
      <c r="D5" s="137"/>
      <c r="E5" s="136" t="s">
        <v>99</v>
      </c>
      <c r="F5" s="136" t="s">
        <v>69</v>
      </c>
      <c r="G5" s="138"/>
      <c r="H5" s="139" t="s">
        <v>75</v>
      </c>
      <c r="I5" s="140"/>
      <c r="J5" s="146" t="s">
        <v>71</v>
      </c>
      <c r="K5" s="148" t="s">
        <v>72</v>
      </c>
      <c r="L5" s="150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29"/>
      <c r="B6" s="143"/>
      <c r="C6" s="6"/>
      <c r="D6" s="7" t="s">
        <v>74</v>
      </c>
      <c r="E6" s="143"/>
      <c r="F6" s="6"/>
      <c r="G6" s="8" t="s">
        <v>74</v>
      </c>
      <c r="H6" s="9"/>
      <c r="I6" s="10" t="s">
        <v>74</v>
      </c>
      <c r="J6" s="147"/>
      <c r="K6" s="149"/>
      <c r="L6" s="151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29"/>
      <c r="B7" s="145"/>
      <c r="C7" s="11" t="s">
        <v>89</v>
      </c>
      <c r="D7" s="11" t="s">
        <v>90</v>
      </c>
      <c r="E7" s="145"/>
      <c r="F7" s="11" t="s">
        <v>91</v>
      </c>
      <c r="G7" s="12" t="s">
        <v>92</v>
      </c>
      <c r="H7" s="9" t="s">
        <v>93</v>
      </c>
      <c r="I7" s="13" t="s">
        <v>94</v>
      </c>
      <c r="J7" s="124" t="s">
        <v>95</v>
      </c>
      <c r="K7" s="125" t="s">
        <v>96</v>
      </c>
      <c r="L7" s="126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/>
      <c r="C8" s="16">
        <f>C85</f>
        <v>221128</v>
      </c>
      <c r="D8" s="16">
        <f>D85</f>
        <v>15</v>
      </c>
      <c r="E8" s="16"/>
      <c r="F8" s="16">
        <f>F85</f>
        <v>9555</v>
      </c>
      <c r="G8" s="17">
        <f>G85</f>
        <v>0</v>
      </c>
      <c r="H8" s="18">
        <f aca="true" t="shared" si="0" ref="H8:H40">C8+F8</f>
        <v>230683</v>
      </c>
      <c r="I8" s="19">
        <f aca="true" t="shared" si="1" ref="I8:I40">D8+G8</f>
        <v>15</v>
      </c>
      <c r="J8" s="20">
        <v>193568</v>
      </c>
      <c r="K8" s="17">
        <v>9998</v>
      </c>
      <c r="L8" s="21">
        <f>J8+K8</f>
        <v>203566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f>C93</f>
        <v>74445</v>
      </c>
      <c r="D9" s="16">
        <f>D93</f>
        <v>9</v>
      </c>
      <c r="E9" s="16"/>
      <c r="F9" s="16">
        <f>F93</f>
        <v>3166</v>
      </c>
      <c r="G9" s="17">
        <f>G93</f>
        <v>1</v>
      </c>
      <c r="H9" s="18">
        <f t="shared" si="0"/>
        <v>77611</v>
      </c>
      <c r="I9" s="19">
        <f t="shared" si="1"/>
        <v>10</v>
      </c>
      <c r="J9" s="20">
        <v>67325</v>
      </c>
      <c r="K9" s="17">
        <v>3677</v>
      </c>
      <c r="L9" s="21">
        <f>J9+K9</f>
        <v>71002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2" t="s">
        <v>4</v>
      </c>
      <c r="B10" s="23">
        <v>13406</v>
      </c>
      <c r="C10" s="24">
        <f>B10+D10</f>
        <v>13407</v>
      </c>
      <c r="D10" s="25">
        <v>1</v>
      </c>
      <c r="E10" s="25">
        <v>578</v>
      </c>
      <c r="F10" s="24">
        <f>E10+G10</f>
        <v>579</v>
      </c>
      <c r="G10" s="26">
        <v>1</v>
      </c>
      <c r="H10" s="27">
        <f t="shared" si="0"/>
        <v>13986</v>
      </c>
      <c r="I10" s="28">
        <f t="shared" si="1"/>
        <v>2</v>
      </c>
      <c r="J10" s="29">
        <v>12077</v>
      </c>
      <c r="K10" s="30">
        <v>695</v>
      </c>
      <c r="L10" s="31">
        <f aca="true" t="shared" si="2" ref="L10:L51">J10+K10</f>
        <v>12772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2" t="s">
        <v>6</v>
      </c>
      <c r="B11" s="33">
        <v>35924</v>
      </c>
      <c r="C11" s="24">
        <f aca="true" t="shared" si="3" ref="C11:C40">B11+D11</f>
        <v>35927</v>
      </c>
      <c r="D11" s="34">
        <v>3</v>
      </c>
      <c r="E11" s="34">
        <v>1358</v>
      </c>
      <c r="F11" s="24">
        <f aca="true" t="shared" si="4" ref="F11:F16">E11+G11</f>
        <v>1358</v>
      </c>
      <c r="G11" s="35">
        <v>0</v>
      </c>
      <c r="H11" s="36">
        <f t="shared" si="0"/>
        <v>37285</v>
      </c>
      <c r="I11" s="37">
        <f t="shared" si="1"/>
        <v>3</v>
      </c>
      <c r="J11" s="38">
        <v>28816</v>
      </c>
      <c r="K11" s="30">
        <v>1830</v>
      </c>
      <c r="L11" s="39">
        <f t="shared" si="2"/>
        <v>30646</v>
      </c>
      <c r="M11" s="4"/>
      <c r="N11" s="4"/>
      <c r="O11" s="4"/>
      <c r="P11" s="4"/>
      <c r="Q11" s="4"/>
      <c r="R11" s="4"/>
      <c r="S11" s="4"/>
      <c r="T11" s="40"/>
      <c r="U11" s="4"/>
    </row>
    <row r="12" spans="1:21" ht="29.25" customHeight="1">
      <c r="A12" s="32" t="s">
        <v>8</v>
      </c>
      <c r="B12" s="33">
        <v>9068</v>
      </c>
      <c r="C12" s="24">
        <f t="shared" si="3"/>
        <v>9069</v>
      </c>
      <c r="D12" s="34">
        <v>1</v>
      </c>
      <c r="E12" s="34">
        <v>321</v>
      </c>
      <c r="F12" s="24">
        <f t="shared" si="4"/>
        <v>321</v>
      </c>
      <c r="G12" s="35">
        <v>0</v>
      </c>
      <c r="H12" s="36">
        <f t="shared" si="0"/>
        <v>9390</v>
      </c>
      <c r="I12" s="37">
        <f t="shared" si="1"/>
        <v>1</v>
      </c>
      <c r="J12" s="38">
        <v>7448</v>
      </c>
      <c r="K12" s="30">
        <v>441</v>
      </c>
      <c r="L12" s="39">
        <f t="shared" si="2"/>
        <v>7889</v>
      </c>
      <c r="M12" s="4"/>
      <c r="N12" s="4"/>
      <c r="O12" s="4"/>
      <c r="P12" s="4"/>
      <c r="Q12" s="4"/>
      <c r="R12" s="4"/>
      <c r="S12" s="4"/>
      <c r="T12" s="41"/>
      <c r="U12" s="4"/>
    </row>
    <row r="13" spans="1:21" ht="29.25" customHeight="1">
      <c r="A13" s="32" t="s">
        <v>10</v>
      </c>
      <c r="B13" s="33">
        <v>22120</v>
      </c>
      <c r="C13" s="24">
        <f t="shared" si="3"/>
        <v>22124</v>
      </c>
      <c r="D13" s="34">
        <v>4</v>
      </c>
      <c r="E13" s="34">
        <v>1395</v>
      </c>
      <c r="F13" s="24">
        <f t="shared" si="4"/>
        <v>1395</v>
      </c>
      <c r="G13" s="35">
        <v>0</v>
      </c>
      <c r="H13" s="36">
        <f t="shared" si="0"/>
        <v>23519</v>
      </c>
      <c r="I13" s="37">
        <f t="shared" si="1"/>
        <v>4</v>
      </c>
      <c r="J13" s="38">
        <v>15654</v>
      </c>
      <c r="K13" s="30">
        <v>1644</v>
      </c>
      <c r="L13" s="39">
        <f t="shared" si="2"/>
        <v>17298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2" t="s">
        <v>12</v>
      </c>
      <c r="B14" s="33">
        <v>4798</v>
      </c>
      <c r="C14" s="24">
        <f t="shared" si="3"/>
        <v>4798</v>
      </c>
      <c r="D14" s="34">
        <v>0</v>
      </c>
      <c r="E14" s="34">
        <v>219</v>
      </c>
      <c r="F14" s="24">
        <f t="shared" si="4"/>
        <v>219</v>
      </c>
      <c r="G14" s="35">
        <v>0</v>
      </c>
      <c r="H14" s="36">
        <f t="shared" si="0"/>
        <v>5017</v>
      </c>
      <c r="I14" s="37">
        <f t="shared" si="1"/>
        <v>0</v>
      </c>
      <c r="J14" s="38">
        <v>4436</v>
      </c>
      <c r="K14" s="30">
        <v>330</v>
      </c>
      <c r="L14" s="39">
        <f t="shared" si="2"/>
        <v>4766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2" t="s">
        <v>13</v>
      </c>
      <c r="B15" s="33">
        <v>24433</v>
      </c>
      <c r="C15" s="24">
        <f t="shared" si="3"/>
        <v>24433</v>
      </c>
      <c r="D15" s="34">
        <v>0</v>
      </c>
      <c r="E15" s="34">
        <v>1603</v>
      </c>
      <c r="F15" s="24">
        <f t="shared" si="4"/>
        <v>1604</v>
      </c>
      <c r="G15" s="35">
        <v>1</v>
      </c>
      <c r="H15" s="36">
        <f t="shared" si="0"/>
        <v>26037</v>
      </c>
      <c r="I15" s="37">
        <f t="shared" si="1"/>
        <v>1</v>
      </c>
      <c r="J15" s="38">
        <v>22318</v>
      </c>
      <c r="K15" s="30">
        <v>1577</v>
      </c>
      <c r="L15" s="39">
        <f t="shared" si="2"/>
        <v>23895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2" t="s">
        <v>15</v>
      </c>
      <c r="B16" s="33">
        <v>6542</v>
      </c>
      <c r="C16" s="24">
        <f t="shared" si="3"/>
        <v>6542</v>
      </c>
      <c r="D16" s="34">
        <v>0</v>
      </c>
      <c r="E16" s="34">
        <v>436</v>
      </c>
      <c r="F16" s="24">
        <f t="shared" si="4"/>
        <v>436</v>
      </c>
      <c r="G16" s="35">
        <v>0</v>
      </c>
      <c r="H16" s="36">
        <f t="shared" si="0"/>
        <v>6978</v>
      </c>
      <c r="I16" s="37">
        <f t="shared" si="1"/>
        <v>0</v>
      </c>
      <c r="J16" s="38">
        <v>5394</v>
      </c>
      <c r="K16" s="30">
        <v>474</v>
      </c>
      <c r="L16" s="39">
        <f t="shared" si="2"/>
        <v>5868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2" t="s">
        <v>17</v>
      </c>
      <c r="B17" s="33">
        <v>10248</v>
      </c>
      <c r="C17" s="24">
        <f t="shared" si="3"/>
        <v>10248</v>
      </c>
      <c r="D17" s="34">
        <v>0</v>
      </c>
      <c r="E17" s="34">
        <v>547</v>
      </c>
      <c r="F17" s="24">
        <f>E17+G17</f>
        <v>547</v>
      </c>
      <c r="G17" s="35">
        <v>0</v>
      </c>
      <c r="H17" s="36">
        <f t="shared" si="0"/>
        <v>10795</v>
      </c>
      <c r="I17" s="37">
        <f t="shared" si="1"/>
        <v>0</v>
      </c>
      <c r="J17" s="38">
        <v>9084</v>
      </c>
      <c r="K17" s="30">
        <v>599</v>
      </c>
      <c r="L17" s="39">
        <f t="shared" si="2"/>
        <v>9683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2" t="s">
        <v>19</v>
      </c>
      <c r="B18" s="33">
        <v>35880</v>
      </c>
      <c r="C18" s="24">
        <f t="shared" si="3"/>
        <v>35881</v>
      </c>
      <c r="D18" s="34">
        <v>1</v>
      </c>
      <c r="E18" s="34">
        <v>1618</v>
      </c>
      <c r="F18" s="24">
        <f aca="true" t="shared" si="5" ref="F18:F40">E18+G18</f>
        <v>1618</v>
      </c>
      <c r="G18" s="35">
        <v>0</v>
      </c>
      <c r="H18" s="36">
        <f t="shared" si="0"/>
        <v>37499</v>
      </c>
      <c r="I18" s="37">
        <f t="shared" si="1"/>
        <v>1</v>
      </c>
      <c r="J18" s="38">
        <v>30414</v>
      </c>
      <c r="K18" s="30">
        <v>1704</v>
      </c>
      <c r="L18" s="39">
        <f t="shared" si="2"/>
        <v>32118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2" t="s">
        <v>21</v>
      </c>
      <c r="B19" s="33">
        <v>16777</v>
      </c>
      <c r="C19" s="24">
        <f t="shared" si="3"/>
        <v>16780</v>
      </c>
      <c r="D19" s="34">
        <v>3</v>
      </c>
      <c r="E19" s="34">
        <v>744</v>
      </c>
      <c r="F19" s="24">
        <v>744</v>
      </c>
      <c r="G19" s="35">
        <v>0</v>
      </c>
      <c r="H19" s="36">
        <f t="shared" si="0"/>
        <v>17524</v>
      </c>
      <c r="I19" s="37">
        <f t="shared" si="1"/>
        <v>3</v>
      </c>
      <c r="J19" s="38">
        <v>15009</v>
      </c>
      <c r="K19" s="30">
        <v>960</v>
      </c>
      <c r="L19" s="39">
        <f t="shared" si="2"/>
        <v>15969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2" t="s">
        <v>23</v>
      </c>
      <c r="B20" s="33">
        <v>15225</v>
      </c>
      <c r="C20" s="24">
        <f t="shared" si="3"/>
        <v>15226</v>
      </c>
      <c r="D20" s="34">
        <v>1</v>
      </c>
      <c r="E20" s="34">
        <v>1057</v>
      </c>
      <c r="F20" s="24">
        <f t="shared" si="5"/>
        <v>1057</v>
      </c>
      <c r="G20" s="35">
        <v>0</v>
      </c>
      <c r="H20" s="36">
        <f t="shared" si="0"/>
        <v>16283</v>
      </c>
      <c r="I20" s="37">
        <f t="shared" si="1"/>
        <v>1</v>
      </c>
      <c r="J20" s="38">
        <v>14554</v>
      </c>
      <c r="K20" s="30">
        <v>1216</v>
      </c>
      <c r="L20" s="39">
        <f t="shared" si="2"/>
        <v>15770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2" t="s">
        <v>25</v>
      </c>
      <c r="B21" s="33">
        <v>7843</v>
      </c>
      <c r="C21" s="24">
        <f t="shared" si="3"/>
        <v>7843</v>
      </c>
      <c r="D21" s="34">
        <v>0</v>
      </c>
      <c r="E21" s="34">
        <v>462</v>
      </c>
      <c r="F21" s="24">
        <f t="shared" si="5"/>
        <v>462</v>
      </c>
      <c r="G21" s="35">
        <v>0</v>
      </c>
      <c r="H21" s="36">
        <f t="shared" si="0"/>
        <v>8305</v>
      </c>
      <c r="I21" s="37">
        <f t="shared" si="1"/>
        <v>0</v>
      </c>
      <c r="J21" s="38">
        <v>7399</v>
      </c>
      <c r="K21" s="30">
        <v>511</v>
      </c>
      <c r="L21" s="39">
        <f t="shared" si="2"/>
        <v>7910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2" t="s">
        <v>27</v>
      </c>
      <c r="B22" s="33">
        <v>8766</v>
      </c>
      <c r="C22" s="24">
        <f t="shared" si="3"/>
        <v>8766</v>
      </c>
      <c r="D22" s="34">
        <v>0</v>
      </c>
      <c r="E22" s="34">
        <v>605</v>
      </c>
      <c r="F22" s="24">
        <f t="shared" si="5"/>
        <v>605</v>
      </c>
      <c r="G22" s="35">
        <v>0</v>
      </c>
      <c r="H22" s="36">
        <f t="shared" si="0"/>
        <v>9371</v>
      </c>
      <c r="I22" s="37">
        <f t="shared" si="1"/>
        <v>0</v>
      </c>
      <c r="J22" s="38">
        <v>6522</v>
      </c>
      <c r="K22" s="30">
        <v>626</v>
      </c>
      <c r="L22" s="39">
        <f t="shared" si="2"/>
        <v>7148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2" t="s">
        <v>29</v>
      </c>
      <c r="B23" s="33">
        <v>18761</v>
      </c>
      <c r="C23" s="24">
        <f t="shared" si="3"/>
        <v>18764</v>
      </c>
      <c r="D23" s="34">
        <v>3</v>
      </c>
      <c r="E23" s="34">
        <v>851</v>
      </c>
      <c r="F23" s="24">
        <f t="shared" si="5"/>
        <v>851</v>
      </c>
      <c r="G23" s="35">
        <v>0</v>
      </c>
      <c r="H23" s="36">
        <f t="shared" si="0"/>
        <v>19615</v>
      </c>
      <c r="I23" s="37">
        <f t="shared" si="1"/>
        <v>3</v>
      </c>
      <c r="J23" s="38">
        <v>16103</v>
      </c>
      <c r="K23" s="30">
        <v>1009</v>
      </c>
      <c r="L23" s="39">
        <f t="shared" si="2"/>
        <v>17112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2" t="s">
        <v>31</v>
      </c>
      <c r="B24" s="33">
        <v>11036</v>
      </c>
      <c r="C24" s="24">
        <f t="shared" si="3"/>
        <v>11037</v>
      </c>
      <c r="D24" s="34">
        <v>1</v>
      </c>
      <c r="E24" s="34">
        <v>671</v>
      </c>
      <c r="F24" s="24">
        <f t="shared" si="5"/>
        <v>671</v>
      </c>
      <c r="G24" s="35">
        <v>0</v>
      </c>
      <c r="H24" s="36">
        <f t="shared" si="0"/>
        <v>11708</v>
      </c>
      <c r="I24" s="37">
        <f t="shared" si="1"/>
        <v>1</v>
      </c>
      <c r="J24" s="38">
        <v>9683</v>
      </c>
      <c r="K24" s="30">
        <v>683</v>
      </c>
      <c r="L24" s="39">
        <f t="shared" si="2"/>
        <v>10366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2" t="s">
        <v>33</v>
      </c>
      <c r="B25" s="33">
        <v>8421</v>
      </c>
      <c r="C25" s="24">
        <f t="shared" si="3"/>
        <v>8422</v>
      </c>
      <c r="D25" s="34">
        <v>1</v>
      </c>
      <c r="E25" s="34">
        <v>139</v>
      </c>
      <c r="F25" s="24">
        <v>351</v>
      </c>
      <c r="G25" s="35">
        <v>0</v>
      </c>
      <c r="H25" s="36">
        <f t="shared" si="0"/>
        <v>8773</v>
      </c>
      <c r="I25" s="37">
        <f t="shared" si="1"/>
        <v>1</v>
      </c>
      <c r="J25" s="38">
        <v>6704</v>
      </c>
      <c r="K25" s="30">
        <v>416</v>
      </c>
      <c r="L25" s="39">
        <f t="shared" si="2"/>
        <v>7120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2" t="s">
        <v>35</v>
      </c>
      <c r="B26" s="33">
        <v>6872</v>
      </c>
      <c r="C26" s="24">
        <f t="shared" si="3"/>
        <v>6872</v>
      </c>
      <c r="D26" s="34">
        <v>0</v>
      </c>
      <c r="E26" s="34">
        <v>381</v>
      </c>
      <c r="F26" s="24">
        <f t="shared" si="5"/>
        <v>381</v>
      </c>
      <c r="G26" s="35">
        <v>0</v>
      </c>
      <c r="H26" s="36">
        <f t="shared" si="0"/>
        <v>7253</v>
      </c>
      <c r="I26" s="37">
        <f t="shared" si="1"/>
        <v>0</v>
      </c>
      <c r="J26" s="38">
        <v>6417</v>
      </c>
      <c r="K26" s="30">
        <v>455</v>
      </c>
      <c r="L26" s="39">
        <f t="shared" si="2"/>
        <v>6872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2" t="s">
        <v>37</v>
      </c>
      <c r="B27" s="33">
        <v>18827</v>
      </c>
      <c r="C27" s="24">
        <f t="shared" si="3"/>
        <v>18829</v>
      </c>
      <c r="D27" s="34">
        <v>2</v>
      </c>
      <c r="E27" s="34">
        <v>635</v>
      </c>
      <c r="F27" s="24">
        <f t="shared" si="5"/>
        <v>635</v>
      </c>
      <c r="G27" s="35">
        <v>0</v>
      </c>
      <c r="H27" s="36">
        <f t="shared" si="0"/>
        <v>19464</v>
      </c>
      <c r="I27" s="37">
        <f t="shared" si="1"/>
        <v>2</v>
      </c>
      <c r="J27" s="38">
        <v>17387</v>
      </c>
      <c r="K27" s="30">
        <v>648</v>
      </c>
      <c r="L27" s="39">
        <f t="shared" si="2"/>
        <v>18035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2" t="s">
        <v>39</v>
      </c>
      <c r="B28" s="33">
        <v>9269</v>
      </c>
      <c r="C28" s="24">
        <f t="shared" si="3"/>
        <v>9270</v>
      </c>
      <c r="D28" s="34">
        <v>1</v>
      </c>
      <c r="E28" s="34">
        <v>513</v>
      </c>
      <c r="F28" s="24">
        <f t="shared" si="5"/>
        <v>514</v>
      </c>
      <c r="G28" s="35">
        <v>1</v>
      </c>
      <c r="H28" s="36">
        <f t="shared" si="0"/>
        <v>9784</v>
      </c>
      <c r="I28" s="37">
        <f t="shared" si="1"/>
        <v>2</v>
      </c>
      <c r="J28" s="38">
        <v>6987</v>
      </c>
      <c r="K28" s="30">
        <v>681</v>
      </c>
      <c r="L28" s="39">
        <f t="shared" si="2"/>
        <v>7668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2" t="s">
        <v>40</v>
      </c>
      <c r="B29" s="33">
        <v>3935</v>
      </c>
      <c r="C29" s="24">
        <f t="shared" si="3"/>
        <v>3935</v>
      </c>
      <c r="D29" s="34">
        <v>0</v>
      </c>
      <c r="E29" s="34">
        <v>229</v>
      </c>
      <c r="F29" s="24">
        <f t="shared" si="5"/>
        <v>229</v>
      </c>
      <c r="G29" s="42">
        <v>0</v>
      </c>
      <c r="H29" s="36">
        <f t="shared" si="0"/>
        <v>4164</v>
      </c>
      <c r="I29" s="37">
        <f t="shared" si="1"/>
        <v>0</v>
      </c>
      <c r="J29" s="38">
        <v>4053</v>
      </c>
      <c r="K29" s="30">
        <v>304</v>
      </c>
      <c r="L29" s="39">
        <f t="shared" si="2"/>
        <v>4357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2" t="s">
        <v>41</v>
      </c>
      <c r="B30" s="33">
        <v>9035</v>
      </c>
      <c r="C30" s="24">
        <f t="shared" si="3"/>
        <v>9036</v>
      </c>
      <c r="D30" s="34">
        <v>1</v>
      </c>
      <c r="E30" s="34">
        <v>922</v>
      </c>
      <c r="F30" s="24">
        <f t="shared" si="5"/>
        <v>922</v>
      </c>
      <c r="G30" s="35">
        <v>0</v>
      </c>
      <c r="H30" s="36">
        <f t="shared" si="0"/>
        <v>9958</v>
      </c>
      <c r="I30" s="37">
        <f t="shared" si="1"/>
        <v>1</v>
      </c>
      <c r="J30" s="38">
        <v>8315</v>
      </c>
      <c r="K30" s="30">
        <v>975</v>
      </c>
      <c r="L30" s="39">
        <f t="shared" si="2"/>
        <v>9290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2" t="s">
        <v>1</v>
      </c>
      <c r="B31" s="33">
        <v>10808</v>
      </c>
      <c r="C31" s="24">
        <f t="shared" si="3"/>
        <v>10808</v>
      </c>
      <c r="D31" s="34">
        <v>0</v>
      </c>
      <c r="E31" s="34">
        <v>521</v>
      </c>
      <c r="F31" s="24">
        <f t="shared" si="5"/>
        <v>521</v>
      </c>
      <c r="G31" s="35">
        <v>0</v>
      </c>
      <c r="H31" s="36">
        <f t="shared" si="0"/>
        <v>11329</v>
      </c>
      <c r="I31" s="37">
        <f t="shared" si="1"/>
        <v>0</v>
      </c>
      <c r="J31" s="38">
        <v>10369</v>
      </c>
      <c r="K31" s="30">
        <v>533</v>
      </c>
      <c r="L31" s="39">
        <f t="shared" si="2"/>
        <v>10902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2" t="s">
        <v>3</v>
      </c>
      <c r="B32" s="33">
        <v>5137</v>
      </c>
      <c r="C32" s="24">
        <f t="shared" si="3"/>
        <v>5138</v>
      </c>
      <c r="D32" s="34">
        <v>1</v>
      </c>
      <c r="E32" s="34">
        <v>290</v>
      </c>
      <c r="F32" s="24">
        <f t="shared" si="5"/>
        <v>290</v>
      </c>
      <c r="G32" s="35">
        <v>0</v>
      </c>
      <c r="H32" s="36">
        <f t="shared" si="0"/>
        <v>5428</v>
      </c>
      <c r="I32" s="37">
        <f t="shared" si="1"/>
        <v>1</v>
      </c>
      <c r="J32" s="38">
        <v>4721</v>
      </c>
      <c r="K32" s="30">
        <v>362</v>
      </c>
      <c r="L32" s="39">
        <f t="shared" si="2"/>
        <v>5083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2" t="s">
        <v>5</v>
      </c>
      <c r="B33" s="33">
        <v>3856</v>
      </c>
      <c r="C33" s="24">
        <f t="shared" si="3"/>
        <v>3856</v>
      </c>
      <c r="D33" s="34">
        <v>0</v>
      </c>
      <c r="E33" s="34">
        <v>227</v>
      </c>
      <c r="F33" s="24">
        <f t="shared" si="5"/>
        <v>227</v>
      </c>
      <c r="G33" s="35">
        <v>0</v>
      </c>
      <c r="H33" s="36">
        <f t="shared" si="0"/>
        <v>4083</v>
      </c>
      <c r="I33" s="37">
        <f t="shared" si="1"/>
        <v>0</v>
      </c>
      <c r="J33" s="38">
        <v>3443</v>
      </c>
      <c r="K33" s="30">
        <v>300</v>
      </c>
      <c r="L33" s="39">
        <f t="shared" si="2"/>
        <v>3743</v>
      </c>
    </row>
    <row r="34" spans="1:12" ht="29.25" customHeight="1">
      <c r="A34" s="32" t="s">
        <v>7</v>
      </c>
      <c r="B34" s="33">
        <v>4918</v>
      </c>
      <c r="C34" s="24">
        <f t="shared" si="3"/>
        <v>4918</v>
      </c>
      <c r="D34" s="34">
        <v>0</v>
      </c>
      <c r="E34" s="34">
        <v>335</v>
      </c>
      <c r="F34" s="24">
        <f t="shared" si="5"/>
        <v>335</v>
      </c>
      <c r="G34" s="35">
        <v>0</v>
      </c>
      <c r="H34" s="36">
        <f t="shared" si="0"/>
        <v>5253</v>
      </c>
      <c r="I34" s="37">
        <f t="shared" si="1"/>
        <v>0</v>
      </c>
      <c r="J34" s="38">
        <v>4693</v>
      </c>
      <c r="K34" s="30">
        <v>396</v>
      </c>
      <c r="L34" s="39">
        <f t="shared" si="2"/>
        <v>5089</v>
      </c>
    </row>
    <row r="35" spans="1:12" ht="29.25" customHeight="1">
      <c r="A35" s="32" t="s">
        <v>9</v>
      </c>
      <c r="B35" s="33">
        <v>29172</v>
      </c>
      <c r="C35" s="24">
        <f t="shared" si="3"/>
        <v>29174</v>
      </c>
      <c r="D35" s="34">
        <v>2</v>
      </c>
      <c r="E35" s="34">
        <v>2143</v>
      </c>
      <c r="F35" s="24">
        <f t="shared" si="5"/>
        <v>2143</v>
      </c>
      <c r="G35" s="42">
        <v>0</v>
      </c>
      <c r="H35" s="36">
        <f t="shared" si="0"/>
        <v>31317</v>
      </c>
      <c r="I35" s="37">
        <f t="shared" si="1"/>
        <v>2</v>
      </c>
      <c r="J35" s="38">
        <v>27158</v>
      </c>
      <c r="K35" s="30">
        <v>2406</v>
      </c>
      <c r="L35" s="39">
        <f t="shared" si="2"/>
        <v>29564</v>
      </c>
    </row>
    <row r="36" spans="1:12" ht="29.25" customHeight="1">
      <c r="A36" s="32" t="s">
        <v>11</v>
      </c>
      <c r="B36" s="33">
        <v>5930</v>
      </c>
      <c r="C36" s="24">
        <f t="shared" si="3"/>
        <v>5930</v>
      </c>
      <c r="D36" s="34">
        <v>0</v>
      </c>
      <c r="E36" s="34">
        <v>239</v>
      </c>
      <c r="F36" s="24">
        <f t="shared" si="5"/>
        <v>240</v>
      </c>
      <c r="G36" s="42">
        <v>1</v>
      </c>
      <c r="H36" s="36">
        <f t="shared" si="0"/>
        <v>6170</v>
      </c>
      <c r="I36" s="37">
        <f t="shared" si="1"/>
        <v>1</v>
      </c>
      <c r="J36" s="38">
        <v>5212</v>
      </c>
      <c r="K36" s="30">
        <v>237</v>
      </c>
      <c r="L36" s="39">
        <f t="shared" si="2"/>
        <v>5449</v>
      </c>
    </row>
    <row r="37" spans="1:12" ht="29.25" customHeight="1">
      <c r="A37" s="32" t="s">
        <v>70</v>
      </c>
      <c r="B37" s="33">
        <v>3274</v>
      </c>
      <c r="C37" s="24">
        <f t="shared" si="3"/>
        <v>3274</v>
      </c>
      <c r="D37" s="34">
        <v>0</v>
      </c>
      <c r="E37" s="34">
        <v>218</v>
      </c>
      <c r="F37" s="24">
        <f t="shared" si="5"/>
        <v>218</v>
      </c>
      <c r="G37" s="42">
        <v>0</v>
      </c>
      <c r="H37" s="36">
        <f t="shared" si="0"/>
        <v>3492</v>
      </c>
      <c r="I37" s="37">
        <f t="shared" si="1"/>
        <v>0</v>
      </c>
      <c r="J37" s="38">
        <v>3384</v>
      </c>
      <c r="K37" s="30">
        <v>245</v>
      </c>
      <c r="L37" s="39">
        <f t="shared" si="2"/>
        <v>3629</v>
      </c>
    </row>
    <row r="38" spans="1:12" ht="29.25" customHeight="1">
      <c r="A38" s="32" t="s">
        <v>14</v>
      </c>
      <c r="B38" s="33">
        <v>7296</v>
      </c>
      <c r="C38" s="24">
        <f t="shared" si="3"/>
        <v>7296</v>
      </c>
      <c r="D38" s="34">
        <v>0</v>
      </c>
      <c r="E38" s="34">
        <v>260</v>
      </c>
      <c r="F38" s="24">
        <f t="shared" si="5"/>
        <v>260</v>
      </c>
      <c r="G38" s="42">
        <v>0</v>
      </c>
      <c r="H38" s="36">
        <f t="shared" si="0"/>
        <v>7556</v>
      </c>
      <c r="I38" s="37">
        <f t="shared" si="1"/>
        <v>0</v>
      </c>
      <c r="J38" s="38">
        <v>6649</v>
      </c>
      <c r="K38" s="30">
        <v>384</v>
      </c>
      <c r="L38" s="39">
        <f t="shared" si="2"/>
        <v>7033</v>
      </c>
    </row>
    <row r="39" spans="1:12" ht="29.25" customHeight="1">
      <c r="A39" s="32" t="s">
        <v>16</v>
      </c>
      <c r="B39" s="33">
        <v>4316</v>
      </c>
      <c r="C39" s="24">
        <f t="shared" si="3"/>
        <v>4316</v>
      </c>
      <c r="D39" s="34">
        <v>0</v>
      </c>
      <c r="E39" s="34">
        <v>199</v>
      </c>
      <c r="F39" s="24">
        <f t="shared" si="5"/>
        <v>199</v>
      </c>
      <c r="G39" s="42">
        <v>0</v>
      </c>
      <c r="H39" s="36">
        <f t="shared" si="0"/>
        <v>4515</v>
      </c>
      <c r="I39" s="37">
        <f t="shared" si="1"/>
        <v>0</v>
      </c>
      <c r="J39" s="38">
        <v>3785</v>
      </c>
      <c r="K39" s="30">
        <v>213</v>
      </c>
      <c r="L39" s="39">
        <f t="shared" si="2"/>
        <v>3998</v>
      </c>
    </row>
    <row r="40" spans="1:12" ht="29.25" customHeight="1" thickBot="1">
      <c r="A40" s="43" t="s">
        <v>18</v>
      </c>
      <c r="B40" s="44">
        <v>6925</v>
      </c>
      <c r="C40" s="24">
        <f t="shared" si="3"/>
        <v>6925</v>
      </c>
      <c r="D40" s="34">
        <v>0</v>
      </c>
      <c r="E40" s="34">
        <v>231</v>
      </c>
      <c r="F40" s="24">
        <f t="shared" si="5"/>
        <v>231</v>
      </c>
      <c r="G40" s="45">
        <v>0</v>
      </c>
      <c r="H40" s="46">
        <f t="shared" si="0"/>
        <v>7156</v>
      </c>
      <c r="I40" s="47">
        <f t="shared" si="1"/>
        <v>0</v>
      </c>
      <c r="J40" s="48">
        <v>6663</v>
      </c>
      <c r="K40" s="30">
        <v>249</v>
      </c>
      <c r="L40" s="49">
        <f t="shared" si="2"/>
        <v>6912</v>
      </c>
    </row>
    <row r="41" spans="1:12" ht="29.25" customHeight="1" thickBot="1" thickTop="1">
      <c r="A41" s="158" t="s">
        <v>86</v>
      </c>
      <c r="B41" s="50"/>
      <c r="C41" s="51">
        <f>SUM(C10:C40)</f>
        <v>378844</v>
      </c>
      <c r="D41" s="51">
        <f>SUM(D10:D40)</f>
        <v>26</v>
      </c>
      <c r="E41" s="51"/>
      <c r="F41" s="51">
        <f aca="true" t="shared" si="6" ref="F41:L41">SUM(F10:F40)</f>
        <v>20163</v>
      </c>
      <c r="G41" s="51">
        <f t="shared" si="6"/>
        <v>4</v>
      </c>
      <c r="H41" s="53">
        <f t="shared" si="6"/>
        <v>399007</v>
      </c>
      <c r="I41" s="54">
        <f>SUM(I10:I40)</f>
        <v>30</v>
      </c>
      <c r="J41" s="55">
        <v>330851</v>
      </c>
      <c r="K41" s="52">
        <v>23103</v>
      </c>
      <c r="L41" s="56">
        <f t="shared" si="6"/>
        <v>353954</v>
      </c>
    </row>
    <row r="42" spans="1:12" ht="29.25" customHeight="1" thickTop="1">
      <c r="A42" s="57" t="s">
        <v>20</v>
      </c>
      <c r="B42" s="58">
        <v>2410</v>
      </c>
      <c r="C42" s="24">
        <f aca="true" t="shared" si="7" ref="C42:C51">B42+D42</f>
        <v>2410</v>
      </c>
      <c r="D42" s="24">
        <v>0</v>
      </c>
      <c r="E42" s="24">
        <v>65</v>
      </c>
      <c r="F42" s="24">
        <f aca="true" t="shared" si="8" ref="F42:F51">E42+G42</f>
        <v>65</v>
      </c>
      <c r="G42" s="59">
        <v>0</v>
      </c>
      <c r="H42" s="60">
        <f aca="true" t="shared" si="9" ref="H42:H51">C42+F42</f>
        <v>2475</v>
      </c>
      <c r="I42" s="61">
        <f aca="true" t="shared" si="10" ref="I42:I51">D42+G42</f>
        <v>0</v>
      </c>
      <c r="J42" s="62">
        <v>2281</v>
      </c>
      <c r="K42" s="63">
        <v>84</v>
      </c>
      <c r="L42" s="64">
        <f t="shared" si="2"/>
        <v>2365</v>
      </c>
    </row>
    <row r="43" spans="1:12" ht="29.25" customHeight="1">
      <c r="A43" s="32" t="s">
        <v>22</v>
      </c>
      <c r="B43" s="33">
        <v>2638</v>
      </c>
      <c r="C43" s="24">
        <f t="shared" si="7"/>
        <v>2638</v>
      </c>
      <c r="D43" s="65">
        <v>0</v>
      </c>
      <c r="E43" s="65">
        <v>78</v>
      </c>
      <c r="F43" s="24">
        <f t="shared" si="8"/>
        <v>78</v>
      </c>
      <c r="G43" s="42">
        <v>0</v>
      </c>
      <c r="H43" s="66">
        <f t="shared" si="9"/>
        <v>2716</v>
      </c>
      <c r="I43" s="67">
        <f t="shared" si="10"/>
        <v>0</v>
      </c>
      <c r="J43" s="38">
        <v>2273</v>
      </c>
      <c r="K43" s="63">
        <v>100</v>
      </c>
      <c r="L43" s="39">
        <f t="shared" si="2"/>
        <v>2373</v>
      </c>
    </row>
    <row r="44" spans="1:12" ht="29.25" customHeight="1">
      <c r="A44" s="32" t="s">
        <v>24</v>
      </c>
      <c r="B44" s="33">
        <v>1222</v>
      </c>
      <c r="C44" s="24">
        <f t="shared" si="7"/>
        <v>1222</v>
      </c>
      <c r="D44" s="65">
        <v>0</v>
      </c>
      <c r="E44" s="65">
        <v>40</v>
      </c>
      <c r="F44" s="24">
        <f t="shared" si="8"/>
        <v>40</v>
      </c>
      <c r="G44" s="42">
        <v>0</v>
      </c>
      <c r="H44" s="66">
        <f t="shared" si="9"/>
        <v>1262</v>
      </c>
      <c r="I44" s="67">
        <f t="shared" si="10"/>
        <v>0</v>
      </c>
      <c r="J44" s="38">
        <v>1322</v>
      </c>
      <c r="K44" s="63">
        <v>41</v>
      </c>
      <c r="L44" s="39">
        <f t="shared" si="2"/>
        <v>1363</v>
      </c>
    </row>
    <row r="45" spans="1:12" ht="29.25" customHeight="1">
      <c r="A45" s="32" t="s">
        <v>26</v>
      </c>
      <c r="B45" s="33">
        <v>1041</v>
      </c>
      <c r="C45" s="24">
        <f t="shared" si="7"/>
        <v>1041</v>
      </c>
      <c r="D45" s="65">
        <v>0</v>
      </c>
      <c r="E45" s="65">
        <v>47</v>
      </c>
      <c r="F45" s="24">
        <f t="shared" si="8"/>
        <v>47</v>
      </c>
      <c r="G45" s="42">
        <v>0</v>
      </c>
      <c r="H45" s="66">
        <f t="shared" si="9"/>
        <v>1088</v>
      </c>
      <c r="I45" s="67">
        <f t="shared" si="10"/>
        <v>0</v>
      </c>
      <c r="J45" s="38">
        <v>1027</v>
      </c>
      <c r="K45" s="63">
        <v>75</v>
      </c>
      <c r="L45" s="39">
        <f t="shared" si="2"/>
        <v>1102</v>
      </c>
    </row>
    <row r="46" spans="1:12" ht="29.25" customHeight="1">
      <c r="A46" s="32" t="s">
        <v>28</v>
      </c>
      <c r="B46" s="33">
        <v>4290</v>
      </c>
      <c r="C46" s="24">
        <f t="shared" si="7"/>
        <v>4290</v>
      </c>
      <c r="D46" s="65">
        <v>0</v>
      </c>
      <c r="E46" s="65">
        <v>241</v>
      </c>
      <c r="F46" s="24">
        <f t="shared" si="8"/>
        <v>241</v>
      </c>
      <c r="G46" s="42">
        <v>0</v>
      </c>
      <c r="H46" s="66">
        <f t="shared" si="9"/>
        <v>4531</v>
      </c>
      <c r="I46" s="67">
        <f t="shared" si="10"/>
        <v>0</v>
      </c>
      <c r="J46" s="38">
        <v>3543</v>
      </c>
      <c r="K46" s="63">
        <v>264</v>
      </c>
      <c r="L46" s="39">
        <f t="shared" si="2"/>
        <v>3807</v>
      </c>
    </row>
    <row r="47" spans="1:12" ht="29.25" customHeight="1">
      <c r="A47" s="32" t="s">
        <v>30</v>
      </c>
      <c r="B47" s="33">
        <v>781</v>
      </c>
      <c r="C47" s="24">
        <f t="shared" si="7"/>
        <v>781</v>
      </c>
      <c r="D47" s="65">
        <v>0</v>
      </c>
      <c r="E47" s="65">
        <v>29</v>
      </c>
      <c r="F47" s="24">
        <f t="shared" si="8"/>
        <v>29</v>
      </c>
      <c r="G47" s="42">
        <v>0</v>
      </c>
      <c r="H47" s="66">
        <f t="shared" si="9"/>
        <v>810</v>
      </c>
      <c r="I47" s="67">
        <f t="shared" si="10"/>
        <v>0</v>
      </c>
      <c r="J47" s="38">
        <v>711</v>
      </c>
      <c r="K47" s="63">
        <v>48</v>
      </c>
      <c r="L47" s="39">
        <f t="shared" si="2"/>
        <v>759</v>
      </c>
    </row>
    <row r="48" spans="1:12" ht="29.25" customHeight="1">
      <c r="A48" s="32" t="s">
        <v>32</v>
      </c>
      <c r="B48" s="33">
        <v>2288</v>
      </c>
      <c r="C48" s="24">
        <f t="shared" si="7"/>
        <v>2288</v>
      </c>
      <c r="D48" s="65">
        <v>0</v>
      </c>
      <c r="E48" s="65">
        <v>136</v>
      </c>
      <c r="F48" s="24">
        <f t="shared" si="8"/>
        <v>136</v>
      </c>
      <c r="G48" s="42">
        <v>0</v>
      </c>
      <c r="H48" s="66">
        <f t="shared" si="9"/>
        <v>2424</v>
      </c>
      <c r="I48" s="67">
        <f t="shared" si="10"/>
        <v>0</v>
      </c>
      <c r="J48" s="38">
        <v>2457</v>
      </c>
      <c r="K48" s="63">
        <v>117</v>
      </c>
      <c r="L48" s="39">
        <f t="shared" si="2"/>
        <v>2574</v>
      </c>
    </row>
    <row r="49" spans="1:12" ht="29.25" customHeight="1">
      <c r="A49" s="32" t="s">
        <v>34</v>
      </c>
      <c r="B49" s="33">
        <v>1650</v>
      </c>
      <c r="C49" s="24">
        <f t="shared" si="7"/>
        <v>1650</v>
      </c>
      <c r="D49" s="65">
        <v>0</v>
      </c>
      <c r="E49" s="65">
        <v>53</v>
      </c>
      <c r="F49" s="24">
        <f t="shared" si="8"/>
        <v>53</v>
      </c>
      <c r="G49" s="42">
        <v>0</v>
      </c>
      <c r="H49" s="66">
        <f t="shared" si="9"/>
        <v>1703</v>
      </c>
      <c r="I49" s="67">
        <f t="shared" si="10"/>
        <v>0</v>
      </c>
      <c r="J49" s="38">
        <v>1498</v>
      </c>
      <c r="K49" s="63">
        <v>47</v>
      </c>
      <c r="L49" s="39">
        <f t="shared" si="2"/>
        <v>1545</v>
      </c>
    </row>
    <row r="50" spans="1:12" ht="29.25" customHeight="1">
      <c r="A50" s="32" t="s">
        <v>36</v>
      </c>
      <c r="B50" s="33">
        <v>1753</v>
      </c>
      <c r="C50" s="24">
        <f t="shared" si="7"/>
        <v>1754</v>
      </c>
      <c r="D50" s="65">
        <v>1</v>
      </c>
      <c r="E50" s="65">
        <v>122</v>
      </c>
      <c r="F50" s="24">
        <f t="shared" si="8"/>
        <v>122</v>
      </c>
      <c r="G50" s="42">
        <v>0</v>
      </c>
      <c r="H50" s="66">
        <f t="shared" si="9"/>
        <v>1876</v>
      </c>
      <c r="I50" s="67">
        <f t="shared" si="10"/>
        <v>1</v>
      </c>
      <c r="J50" s="38">
        <v>1437</v>
      </c>
      <c r="K50" s="63">
        <v>122</v>
      </c>
      <c r="L50" s="39">
        <f t="shared" si="2"/>
        <v>1559</v>
      </c>
    </row>
    <row r="51" spans="1:12" ht="29.25" customHeight="1" thickBot="1">
      <c r="A51" s="32" t="s">
        <v>38</v>
      </c>
      <c r="B51" s="33">
        <v>563</v>
      </c>
      <c r="C51" s="24">
        <f t="shared" si="7"/>
        <v>563</v>
      </c>
      <c r="D51" s="65">
        <v>0</v>
      </c>
      <c r="E51" s="65">
        <v>23</v>
      </c>
      <c r="F51" s="24">
        <f t="shared" si="8"/>
        <v>23</v>
      </c>
      <c r="G51" s="42">
        <v>0</v>
      </c>
      <c r="H51" s="66">
        <f t="shared" si="9"/>
        <v>586</v>
      </c>
      <c r="I51" s="67">
        <f t="shared" si="10"/>
        <v>0</v>
      </c>
      <c r="J51" s="38">
        <v>509</v>
      </c>
      <c r="K51" s="63">
        <v>37</v>
      </c>
      <c r="L51" s="39">
        <f t="shared" si="2"/>
        <v>546</v>
      </c>
    </row>
    <row r="52" spans="1:12" ht="29.25" customHeight="1" thickBot="1" thickTop="1">
      <c r="A52" s="14" t="s">
        <v>42</v>
      </c>
      <c r="B52" s="15"/>
      <c r="C52" s="16">
        <f aca="true" t="shared" si="11" ref="C52:L52">SUM(C42:C51)</f>
        <v>18637</v>
      </c>
      <c r="D52" s="16">
        <f t="shared" si="11"/>
        <v>1</v>
      </c>
      <c r="E52" s="16"/>
      <c r="F52" s="16">
        <f t="shared" si="11"/>
        <v>834</v>
      </c>
      <c r="G52" s="17">
        <f t="shared" si="11"/>
        <v>0</v>
      </c>
      <c r="H52" s="18">
        <f t="shared" si="11"/>
        <v>19471</v>
      </c>
      <c r="I52" s="19">
        <f t="shared" si="11"/>
        <v>1</v>
      </c>
      <c r="J52" s="18">
        <v>17058</v>
      </c>
      <c r="K52" s="19">
        <v>935</v>
      </c>
      <c r="L52" s="21">
        <f t="shared" si="11"/>
        <v>17993</v>
      </c>
    </row>
    <row r="53" spans="1:12" ht="29.25" customHeight="1" thickBot="1" thickTop="1">
      <c r="A53" s="158" t="s">
        <v>87</v>
      </c>
      <c r="B53" s="50"/>
      <c r="C53" s="51">
        <f aca="true" t="shared" si="12" ref="C53:L53">C41+C52</f>
        <v>397481</v>
      </c>
      <c r="D53" s="51">
        <f t="shared" si="12"/>
        <v>27</v>
      </c>
      <c r="E53" s="51"/>
      <c r="F53" s="51">
        <f t="shared" si="12"/>
        <v>20997</v>
      </c>
      <c r="G53" s="52">
        <f t="shared" si="12"/>
        <v>4</v>
      </c>
      <c r="H53" s="53">
        <f t="shared" si="12"/>
        <v>418478</v>
      </c>
      <c r="I53" s="54">
        <f t="shared" si="12"/>
        <v>31</v>
      </c>
      <c r="J53" s="53">
        <v>347909</v>
      </c>
      <c r="K53" s="54">
        <v>24038</v>
      </c>
      <c r="L53" s="56">
        <f t="shared" si="12"/>
        <v>371947</v>
      </c>
    </row>
    <row r="54" spans="1:12" ht="29.25" customHeight="1" thickBot="1" thickTop="1">
      <c r="A54" s="159" t="s">
        <v>43</v>
      </c>
      <c r="B54" s="68"/>
      <c r="C54" s="69">
        <f aca="true" t="shared" si="13" ref="C54:L54">C8+C9+C53</f>
        <v>693054</v>
      </c>
      <c r="D54" s="69">
        <f t="shared" si="13"/>
        <v>51</v>
      </c>
      <c r="E54" s="69"/>
      <c r="F54" s="69">
        <f t="shared" si="13"/>
        <v>33718</v>
      </c>
      <c r="G54" s="70">
        <f t="shared" si="13"/>
        <v>5</v>
      </c>
      <c r="H54" s="71">
        <f>H8+H9+H53</f>
        <v>726772</v>
      </c>
      <c r="I54" s="72">
        <f t="shared" si="13"/>
        <v>56</v>
      </c>
      <c r="J54" s="71">
        <v>608802</v>
      </c>
      <c r="K54" s="72">
        <v>37713</v>
      </c>
      <c r="L54" s="73">
        <f t="shared" si="13"/>
        <v>646515</v>
      </c>
    </row>
    <row r="55" spans="1:12" ht="48.75" customHeight="1" thickBot="1">
      <c r="A55" s="2" t="s">
        <v>85</v>
      </c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76"/>
    </row>
    <row r="56" spans="1:21" ht="24.75" customHeight="1">
      <c r="A56" s="128" t="s">
        <v>88</v>
      </c>
      <c r="B56" s="152" t="str">
        <f>B3</f>
        <v>今回（H２５）参議院大阪府選出議員選挙
７月１９日現在（７／５～７／１９)</v>
      </c>
      <c r="C56" s="153"/>
      <c r="D56" s="153"/>
      <c r="E56" s="153"/>
      <c r="F56" s="153"/>
      <c r="G56" s="153"/>
      <c r="H56" s="153"/>
      <c r="I56" s="154"/>
      <c r="J56" s="130" t="str">
        <f>J3</f>
        <v>参考（H２２）参議院大阪府選出議員選挙
７月９日現在（６／２５～７／９)</v>
      </c>
      <c r="K56" s="131"/>
      <c r="L56" s="132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29"/>
      <c r="B57" s="155"/>
      <c r="C57" s="156"/>
      <c r="D57" s="156"/>
      <c r="E57" s="156"/>
      <c r="F57" s="156"/>
      <c r="G57" s="156"/>
      <c r="H57" s="156"/>
      <c r="I57" s="157"/>
      <c r="J57" s="133"/>
      <c r="K57" s="134"/>
      <c r="L57" s="135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29"/>
      <c r="B58" s="136" t="s">
        <v>99</v>
      </c>
      <c r="C58" s="136" t="str">
        <f>C5</f>
        <v>期日前投票者数</v>
      </c>
      <c r="D58" s="137"/>
      <c r="E58" s="136" t="s">
        <v>99</v>
      </c>
      <c r="F58" s="136" t="str">
        <f>F5</f>
        <v>不在者投票者数</v>
      </c>
      <c r="G58" s="138"/>
      <c r="H58" s="139" t="str">
        <f>H5</f>
        <v>合　　　　計</v>
      </c>
      <c r="I58" s="140"/>
      <c r="J58" s="146" t="s">
        <v>71</v>
      </c>
      <c r="K58" s="148" t="s">
        <v>72</v>
      </c>
      <c r="L58" s="150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29"/>
      <c r="B59" s="143"/>
      <c r="C59" s="6"/>
      <c r="D59" s="7" t="str">
        <f>D6</f>
        <v> うち、
 在外投票者数</v>
      </c>
      <c r="E59" s="143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47"/>
      <c r="K59" s="149"/>
      <c r="L59" s="151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29"/>
      <c r="B60" s="144"/>
      <c r="C60" s="11" t="str">
        <f aca="true" t="shared" si="14" ref="C60:I60">C7</f>
        <v>（Ａ）</v>
      </c>
      <c r="D60" s="11" t="str">
        <f t="shared" si="14"/>
        <v>（Ｂ）</v>
      </c>
      <c r="E60" s="144"/>
      <c r="F60" s="11" t="str">
        <f t="shared" si="14"/>
        <v>（Ｃ）</v>
      </c>
      <c r="G60" s="12" t="str">
        <f t="shared" si="14"/>
        <v>（Ｄ）</v>
      </c>
      <c r="H60" s="9" t="str">
        <f t="shared" si="14"/>
        <v>（Ａ＋Ｃ）</v>
      </c>
      <c r="I60" s="13" t="str">
        <f t="shared" si="14"/>
        <v>（Ｂ＋Ｄ）</v>
      </c>
      <c r="J60" s="124" t="s">
        <v>95</v>
      </c>
      <c r="K60" s="125" t="s">
        <v>96</v>
      </c>
      <c r="L60" s="126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7" t="s">
        <v>44</v>
      </c>
      <c r="B61" s="78">
        <v>10430</v>
      </c>
      <c r="C61" s="79">
        <f aca="true" t="shared" si="15" ref="C61:C84">B61+D61</f>
        <v>10430</v>
      </c>
      <c r="D61" s="79">
        <v>0</v>
      </c>
      <c r="E61" s="79">
        <v>338</v>
      </c>
      <c r="F61" s="79">
        <f aca="true" t="shared" si="16" ref="F61:F84">E61+G61</f>
        <v>338</v>
      </c>
      <c r="G61" s="80">
        <v>0</v>
      </c>
      <c r="H61" s="81">
        <f aca="true" t="shared" si="17" ref="H61:H84">C61+F61</f>
        <v>10768</v>
      </c>
      <c r="I61" s="82">
        <f aca="true" t="shared" si="18" ref="I61:I84">D61+G61</f>
        <v>0</v>
      </c>
      <c r="J61" s="83">
        <v>8378</v>
      </c>
      <c r="K61" s="84">
        <v>308</v>
      </c>
      <c r="L61" s="85">
        <f aca="true" t="shared" si="19" ref="L61:L92">J61+K61</f>
        <v>8686</v>
      </c>
    </row>
    <row r="62" spans="1:12" ht="27.75" customHeight="1">
      <c r="A62" s="77" t="s">
        <v>45</v>
      </c>
      <c r="B62" s="78">
        <v>7851</v>
      </c>
      <c r="C62" s="79">
        <f t="shared" si="15"/>
        <v>7851</v>
      </c>
      <c r="D62" s="79">
        <v>0</v>
      </c>
      <c r="E62" s="79">
        <v>316</v>
      </c>
      <c r="F62" s="79">
        <f t="shared" si="16"/>
        <v>316</v>
      </c>
      <c r="G62" s="80">
        <v>0</v>
      </c>
      <c r="H62" s="81">
        <f t="shared" si="17"/>
        <v>8167</v>
      </c>
      <c r="I62" s="82">
        <f t="shared" si="18"/>
        <v>0</v>
      </c>
      <c r="J62" s="83">
        <v>6804</v>
      </c>
      <c r="K62" s="84">
        <v>322</v>
      </c>
      <c r="L62" s="85">
        <f t="shared" si="19"/>
        <v>7126</v>
      </c>
    </row>
    <row r="63" spans="1:12" ht="27.75" customHeight="1">
      <c r="A63" s="77" t="s">
        <v>46</v>
      </c>
      <c r="B63" s="78">
        <v>5203</v>
      </c>
      <c r="C63" s="79">
        <f t="shared" si="15"/>
        <v>5203</v>
      </c>
      <c r="D63" s="79">
        <v>0</v>
      </c>
      <c r="E63" s="79">
        <v>167</v>
      </c>
      <c r="F63" s="79">
        <f t="shared" si="16"/>
        <v>167</v>
      </c>
      <c r="G63" s="80">
        <v>0</v>
      </c>
      <c r="H63" s="81">
        <f t="shared" si="17"/>
        <v>5370</v>
      </c>
      <c r="I63" s="82">
        <f t="shared" si="18"/>
        <v>0</v>
      </c>
      <c r="J63" s="83">
        <v>4070</v>
      </c>
      <c r="K63" s="84">
        <v>182</v>
      </c>
      <c r="L63" s="85">
        <f t="shared" si="19"/>
        <v>4252</v>
      </c>
    </row>
    <row r="64" spans="1:12" ht="27.75" customHeight="1">
      <c r="A64" s="77" t="s">
        <v>47</v>
      </c>
      <c r="B64" s="78">
        <v>5914</v>
      </c>
      <c r="C64" s="79">
        <f t="shared" si="15"/>
        <v>5914</v>
      </c>
      <c r="D64" s="79">
        <v>0</v>
      </c>
      <c r="E64" s="79">
        <v>278</v>
      </c>
      <c r="F64" s="79">
        <f t="shared" si="16"/>
        <v>278</v>
      </c>
      <c r="G64" s="80">
        <v>0</v>
      </c>
      <c r="H64" s="81">
        <f t="shared" si="17"/>
        <v>6192</v>
      </c>
      <c r="I64" s="82">
        <f t="shared" si="18"/>
        <v>0</v>
      </c>
      <c r="J64" s="83">
        <v>4898</v>
      </c>
      <c r="K64" s="84">
        <v>261</v>
      </c>
      <c r="L64" s="85">
        <f t="shared" si="19"/>
        <v>5159</v>
      </c>
    </row>
    <row r="65" spans="1:12" ht="27.75" customHeight="1">
      <c r="A65" s="77" t="s">
        <v>48</v>
      </c>
      <c r="B65" s="78">
        <v>5600</v>
      </c>
      <c r="C65" s="79">
        <f t="shared" si="15"/>
        <v>5602</v>
      </c>
      <c r="D65" s="79">
        <v>2</v>
      </c>
      <c r="E65" s="79">
        <v>198</v>
      </c>
      <c r="F65" s="79">
        <f t="shared" si="16"/>
        <v>198</v>
      </c>
      <c r="G65" s="80">
        <v>0</v>
      </c>
      <c r="H65" s="81">
        <f t="shared" si="17"/>
        <v>5800</v>
      </c>
      <c r="I65" s="82">
        <f t="shared" si="18"/>
        <v>2</v>
      </c>
      <c r="J65" s="83">
        <v>4546</v>
      </c>
      <c r="K65" s="84">
        <v>248</v>
      </c>
      <c r="L65" s="85">
        <f t="shared" si="19"/>
        <v>4794</v>
      </c>
    </row>
    <row r="66" spans="1:12" ht="27.75" customHeight="1">
      <c r="A66" s="77" t="s">
        <v>49</v>
      </c>
      <c r="B66" s="78">
        <v>5291</v>
      </c>
      <c r="C66" s="79">
        <f t="shared" si="15"/>
        <v>5291</v>
      </c>
      <c r="D66" s="79">
        <v>0</v>
      </c>
      <c r="E66" s="79">
        <v>343</v>
      </c>
      <c r="F66" s="79">
        <f t="shared" si="16"/>
        <v>343</v>
      </c>
      <c r="G66" s="80">
        <v>0</v>
      </c>
      <c r="H66" s="81">
        <f t="shared" si="17"/>
        <v>5634</v>
      </c>
      <c r="I66" s="82">
        <f t="shared" si="18"/>
        <v>0</v>
      </c>
      <c r="J66" s="83">
        <v>4271</v>
      </c>
      <c r="K66" s="84">
        <v>270</v>
      </c>
      <c r="L66" s="85">
        <f t="shared" si="19"/>
        <v>4541</v>
      </c>
    </row>
    <row r="67" spans="1:12" ht="27.75" customHeight="1">
      <c r="A67" s="77" t="s">
        <v>50</v>
      </c>
      <c r="B67" s="78">
        <v>6751</v>
      </c>
      <c r="C67" s="79">
        <f t="shared" si="15"/>
        <v>6751</v>
      </c>
      <c r="D67" s="79">
        <v>0</v>
      </c>
      <c r="E67" s="79">
        <v>300</v>
      </c>
      <c r="F67" s="79">
        <f t="shared" si="16"/>
        <v>300</v>
      </c>
      <c r="G67" s="80">
        <v>0</v>
      </c>
      <c r="H67" s="81">
        <f t="shared" si="17"/>
        <v>7051</v>
      </c>
      <c r="I67" s="82">
        <f t="shared" si="18"/>
        <v>0</v>
      </c>
      <c r="J67" s="83">
        <v>6090</v>
      </c>
      <c r="K67" s="84">
        <v>507</v>
      </c>
      <c r="L67" s="85">
        <f t="shared" si="19"/>
        <v>6597</v>
      </c>
    </row>
    <row r="68" spans="1:12" ht="27.75" customHeight="1">
      <c r="A68" s="77" t="s">
        <v>51</v>
      </c>
      <c r="B68" s="78">
        <v>7459</v>
      </c>
      <c r="C68" s="79">
        <f t="shared" si="15"/>
        <v>7459</v>
      </c>
      <c r="D68" s="79">
        <v>0</v>
      </c>
      <c r="E68" s="79">
        <v>331</v>
      </c>
      <c r="F68" s="79">
        <f t="shared" si="16"/>
        <v>331</v>
      </c>
      <c r="G68" s="80">
        <v>0</v>
      </c>
      <c r="H68" s="81">
        <f t="shared" si="17"/>
        <v>7790</v>
      </c>
      <c r="I68" s="82">
        <f t="shared" si="18"/>
        <v>0</v>
      </c>
      <c r="J68" s="83">
        <v>6928</v>
      </c>
      <c r="K68" s="84">
        <v>361</v>
      </c>
      <c r="L68" s="85">
        <f t="shared" si="19"/>
        <v>7289</v>
      </c>
    </row>
    <row r="69" spans="1:12" ht="27.75" customHeight="1">
      <c r="A69" s="77" t="s">
        <v>52</v>
      </c>
      <c r="B69" s="78">
        <v>5885</v>
      </c>
      <c r="C69" s="79">
        <f t="shared" si="15"/>
        <v>5885</v>
      </c>
      <c r="D69" s="79">
        <v>0</v>
      </c>
      <c r="E69" s="79">
        <v>287</v>
      </c>
      <c r="F69" s="79">
        <f t="shared" si="16"/>
        <v>287</v>
      </c>
      <c r="G69" s="80">
        <v>0</v>
      </c>
      <c r="H69" s="81">
        <f t="shared" si="17"/>
        <v>6172</v>
      </c>
      <c r="I69" s="82">
        <f t="shared" si="18"/>
        <v>0</v>
      </c>
      <c r="J69" s="83">
        <v>4647</v>
      </c>
      <c r="K69" s="84">
        <v>217</v>
      </c>
      <c r="L69" s="85">
        <f t="shared" si="19"/>
        <v>4864</v>
      </c>
    </row>
    <row r="70" spans="1:12" ht="27.75" customHeight="1">
      <c r="A70" s="77" t="s">
        <v>53</v>
      </c>
      <c r="B70" s="78">
        <v>4548</v>
      </c>
      <c r="C70" s="79">
        <f t="shared" si="15"/>
        <v>4548</v>
      </c>
      <c r="D70" s="79">
        <v>0</v>
      </c>
      <c r="E70" s="79">
        <v>183</v>
      </c>
      <c r="F70" s="79">
        <f t="shared" si="16"/>
        <v>183</v>
      </c>
      <c r="G70" s="80">
        <v>0</v>
      </c>
      <c r="H70" s="81">
        <f t="shared" si="17"/>
        <v>4731</v>
      </c>
      <c r="I70" s="82">
        <f t="shared" si="18"/>
        <v>0</v>
      </c>
      <c r="J70" s="83">
        <v>4123</v>
      </c>
      <c r="K70" s="84">
        <v>243</v>
      </c>
      <c r="L70" s="85">
        <f t="shared" si="19"/>
        <v>4366</v>
      </c>
    </row>
    <row r="71" spans="1:12" ht="27.75" customHeight="1">
      <c r="A71" s="77" t="s">
        <v>54</v>
      </c>
      <c r="B71" s="78">
        <v>7583</v>
      </c>
      <c r="C71" s="79">
        <f t="shared" si="15"/>
        <v>7583</v>
      </c>
      <c r="D71" s="79">
        <v>0</v>
      </c>
      <c r="E71" s="79">
        <v>291</v>
      </c>
      <c r="F71" s="79">
        <f t="shared" si="16"/>
        <v>291</v>
      </c>
      <c r="G71" s="80">
        <v>0</v>
      </c>
      <c r="H71" s="81">
        <f t="shared" si="17"/>
        <v>7874</v>
      </c>
      <c r="I71" s="82">
        <f t="shared" si="18"/>
        <v>0</v>
      </c>
      <c r="J71" s="83">
        <v>6925</v>
      </c>
      <c r="K71" s="84">
        <v>362</v>
      </c>
      <c r="L71" s="85">
        <f t="shared" si="19"/>
        <v>7287</v>
      </c>
    </row>
    <row r="72" spans="1:12" ht="27.75" customHeight="1">
      <c r="A72" s="77" t="s">
        <v>55</v>
      </c>
      <c r="B72" s="78">
        <v>10877</v>
      </c>
      <c r="C72" s="79">
        <f t="shared" si="15"/>
        <v>10879</v>
      </c>
      <c r="D72" s="79">
        <v>2</v>
      </c>
      <c r="E72" s="79">
        <v>550</v>
      </c>
      <c r="F72" s="79">
        <f t="shared" si="16"/>
        <v>550</v>
      </c>
      <c r="G72" s="80">
        <v>0</v>
      </c>
      <c r="H72" s="81">
        <f t="shared" si="17"/>
        <v>11429</v>
      </c>
      <c r="I72" s="82">
        <f t="shared" si="18"/>
        <v>2</v>
      </c>
      <c r="J72" s="83">
        <v>9834</v>
      </c>
      <c r="K72" s="84">
        <v>550</v>
      </c>
      <c r="L72" s="85">
        <f t="shared" si="19"/>
        <v>10384</v>
      </c>
    </row>
    <row r="73" spans="1:12" ht="27.75" customHeight="1">
      <c r="A73" s="77" t="s">
        <v>56</v>
      </c>
      <c r="B73" s="78">
        <v>14892</v>
      </c>
      <c r="C73" s="79">
        <f t="shared" si="15"/>
        <v>14893</v>
      </c>
      <c r="D73" s="79">
        <v>1</v>
      </c>
      <c r="E73" s="79">
        <v>589</v>
      </c>
      <c r="F73" s="79">
        <f t="shared" si="16"/>
        <v>589</v>
      </c>
      <c r="G73" s="80">
        <v>0</v>
      </c>
      <c r="H73" s="81">
        <f t="shared" si="17"/>
        <v>15482</v>
      </c>
      <c r="I73" s="82">
        <f t="shared" si="18"/>
        <v>1</v>
      </c>
      <c r="J73" s="83">
        <v>13728</v>
      </c>
      <c r="K73" s="84">
        <v>647</v>
      </c>
      <c r="L73" s="85">
        <f t="shared" si="19"/>
        <v>14375</v>
      </c>
    </row>
    <row r="74" spans="1:12" ht="27.75" customHeight="1">
      <c r="A74" s="77" t="s">
        <v>57</v>
      </c>
      <c r="B74" s="78">
        <v>5444</v>
      </c>
      <c r="C74" s="79">
        <f t="shared" si="15"/>
        <v>5445</v>
      </c>
      <c r="D74" s="79">
        <v>1</v>
      </c>
      <c r="E74" s="79">
        <v>234</v>
      </c>
      <c r="F74" s="79">
        <f t="shared" si="16"/>
        <v>234</v>
      </c>
      <c r="G74" s="80">
        <v>0</v>
      </c>
      <c r="H74" s="81">
        <f t="shared" si="17"/>
        <v>5679</v>
      </c>
      <c r="I74" s="82">
        <f t="shared" si="18"/>
        <v>1</v>
      </c>
      <c r="J74" s="83">
        <v>4770</v>
      </c>
      <c r="K74" s="84">
        <v>219</v>
      </c>
      <c r="L74" s="85">
        <f t="shared" si="19"/>
        <v>4989</v>
      </c>
    </row>
    <row r="75" spans="1:12" ht="27.75" customHeight="1">
      <c r="A75" s="77" t="s">
        <v>58</v>
      </c>
      <c r="B75" s="78">
        <v>6613</v>
      </c>
      <c r="C75" s="79">
        <f t="shared" si="15"/>
        <v>6614</v>
      </c>
      <c r="D75" s="79">
        <v>1</v>
      </c>
      <c r="E75" s="79">
        <v>448</v>
      </c>
      <c r="F75" s="79">
        <f t="shared" si="16"/>
        <v>448</v>
      </c>
      <c r="G75" s="80">
        <v>0</v>
      </c>
      <c r="H75" s="81">
        <f t="shared" si="17"/>
        <v>7062</v>
      </c>
      <c r="I75" s="82">
        <f t="shared" si="18"/>
        <v>1</v>
      </c>
      <c r="J75" s="83">
        <v>6253</v>
      </c>
      <c r="K75" s="84">
        <v>429</v>
      </c>
      <c r="L75" s="85">
        <f t="shared" si="19"/>
        <v>6682</v>
      </c>
    </row>
    <row r="76" spans="1:12" ht="27.75" customHeight="1">
      <c r="A76" s="77" t="s">
        <v>59</v>
      </c>
      <c r="B76" s="78">
        <v>8609</v>
      </c>
      <c r="C76" s="79">
        <f t="shared" si="15"/>
        <v>8611</v>
      </c>
      <c r="D76" s="79">
        <v>2</v>
      </c>
      <c r="E76" s="79">
        <v>372</v>
      </c>
      <c r="F76" s="79">
        <f t="shared" si="16"/>
        <v>372</v>
      </c>
      <c r="G76" s="80">
        <v>0</v>
      </c>
      <c r="H76" s="81">
        <f t="shared" si="17"/>
        <v>8983</v>
      </c>
      <c r="I76" s="82">
        <f t="shared" si="18"/>
        <v>2</v>
      </c>
      <c r="J76" s="83">
        <v>7720</v>
      </c>
      <c r="K76" s="84">
        <v>412</v>
      </c>
      <c r="L76" s="85">
        <f t="shared" si="19"/>
        <v>8132</v>
      </c>
    </row>
    <row r="77" spans="1:12" ht="27.75" customHeight="1">
      <c r="A77" s="77" t="s">
        <v>60</v>
      </c>
      <c r="B77" s="78">
        <v>13463</v>
      </c>
      <c r="C77" s="79">
        <f t="shared" si="15"/>
        <v>13464</v>
      </c>
      <c r="D77" s="79">
        <v>1</v>
      </c>
      <c r="E77" s="79">
        <v>494</v>
      </c>
      <c r="F77" s="79">
        <f t="shared" si="16"/>
        <v>494</v>
      </c>
      <c r="G77" s="80">
        <v>0</v>
      </c>
      <c r="H77" s="81">
        <f t="shared" si="17"/>
        <v>13958</v>
      </c>
      <c r="I77" s="82">
        <f t="shared" si="18"/>
        <v>1</v>
      </c>
      <c r="J77" s="83">
        <v>11765</v>
      </c>
      <c r="K77" s="84">
        <v>556</v>
      </c>
      <c r="L77" s="85">
        <f t="shared" si="19"/>
        <v>12321</v>
      </c>
    </row>
    <row r="78" spans="1:12" ht="27.75" customHeight="1">
      <c r="A78" s="77" t="s">
        <v>61</v>
      </c>
      <c r="B78" s="78">
        <v>10740</v>
      </c>
      <c r="C78" s="79">
        <f t="shared" si="15"/>
        <v>10741</v>
      </c>
      <c r="D78" s="79">
        <v>1</v>
      </c>
      <c r="E78" s="79">
        <v>264</v>
      </c>
      <c r="F78" s="79">
        <f t="shared" si="16"/>
        <v>264</v>
      </c>
      <c r="G78" s="80">
        <v>0</v>
      </c>
      <c r="H78" s="81">
        <f t="shared" si="17"/>
        <v>11005</v>
      </c>
      <c r="I78" s="82">
        <f t="shared" si="18"/>
        <v>1</v>
      </c>
      <c r="J78" s="83">
        <v>8993</v>
      </c>
      <c r="K78" s="84">
        <v>397</v>
      </c>
      <c r="L78" s="85">
        <f t="shared" si="19"/>
        <v>9390</v>
      </c>
    </row>
    <row r="79" spans="1:12" ht="27.75" customHeight="1">
      <c r="A79" s="77" t="s">
        <v>62</v>
      </c>
      <c r="B79" s="78">
        <v>8346</v>
      </c>
      <c r="C79" s="79">
        <f t="shared" si="15"/>
        <v>8349</v>
      </c>
      <c r="D79" s="79">
        <v>3</v>
      </c>
      <c r="E79" s="79">
        <v>451</v>
      </c>
      <c r="F79" s="79">
        <f t="shared" si="16"/>
        <v>451</v>
      </c>
      <c r="G79" s="80">
        <v>0</v>
      </c>
      <c r="H79" s="81">
        <f t="shared" si="17"/>
        <v>8800</v>
      </c>
      <c r="I79" s="82">
        <f t="shared" si="18"/>
        <v>3</v>
      </c>
      <c r="J79" s="83">
        <v>6989</v>
      </c>
      <c r="K79" s="84">
        <v>380</v>
      </c>
      <c r="L79" s="85">
        <f t="shared" si="19"/>
        <v>7369</v>
      </c>
    </row>
    <row r="80" spans="1:12" ht="27.75" customHeight="1">
      <c r="A80" s="77" t="s">
        <v>63</v>
      </c>
      <c r="B80" s="78">
        <v>15221</v>
      </c>
      <c r="C80" s="79">
        <f t="shared" si="15"/>
        <v>15221</v>
      </c>
      <c r="D80" s="79">
        <v>0</v>
      </c>
      <c r="E80" s="79">
        <v>584</v>
      </c>
      <c r="F80" s="79">
        <f t="shared" si="16"/>
        <v>584</v>
      </c>
      <c r="G80" s="80">
        <v>0</v>
      </c>
      <c r="H80" s="81">
        <f t="shared" si="17"/>
        <v>15805</v>
      </c>
      <c r="I80" s="82">
        <f t="shared" si="18"/>
        <v>0</v>
      </c>
      <c r="J80" s="83">
        <v>13587</v>
      </c>
      <c r="K80" s="84">
        <v>630</v>
      </c>
      <c r="L80" s="85">
        <f t="shared" si="19"/>
        <v>14217</v>
      </c>
    </row>
    <row r="81" spans="1:12" ht="27.75" customHeight="1">
      <c r="A81" s="77" t="s">
        <v>64</v>
      </c>
      <c r="B81" s="78">
        <v>13534</v>
      </c>
      <c r="C81" s="79">
        <f t="shared" si="15"/>
        <v>13534</v>
      </c>
      <c r="D81" s="79">
        <v>0</v>
      </c>
      <c r="E81" s="79">
        <v>672</v>
      </c>
      <c r="F81" s="79">
        <f t="shared" si="16"/>
        <v>672</v>
      </c>
      <c r="G81" s="80">
        <v>0</v>
      </c>
      <c r="H81" s="81">
        <f t="shared" si="17"/>
        <v>14206</v>
      </c>
      <c r="I81" s="82">
        <f t="shared" si="18"/>
        <v>0</v>
      </c>
      <c r="J81" s="83">
        <v>12740</v>
      </c>
      <c r="K81" s="84">
        <v>652</v>
      </c>
      <c r="L81" s="85">
        <f t="shared" si="19"/>
        <v>13392</v>
      </c>
    </row>
    <row r="82" spans="1:12" ht="27.75" customHeight="1">
      <c r="A82" s="77" t="s">
        <v>65</v>
      </c>
      <c r="B82" s="78">
        <v>10640</v>
      </c>
      <c r="C82" s="79">
        <f t="shared" si="15"/>
        <v>10641</v>
      </c>
      <c r="D82" s="79">
        <v>1</v>
      </c>
      <c r="E82" s="79">
        <v>528</v>
      </c>
      <c r="F82" s="79">
        <f t="shared" si="16"/>
        <v>528</v>
      </c>
      <c r="G82" s="80">
        <v>0</v>
      </c>
      <c r="H82" s="81">
        <f t="shared" si="17"/>
        <v>11169</v>
      </c>
      <c r="I82" s="82">
        <f t="shared" si="18"/>
        <v>1</v>
      </c>
      <c r="J82" s="83">
        <v>9151</v>
      </c>
      <c r="K82" s="84">
        <v>507</v>
      </c>
      <c r="L82" s="85">
        <f t="shared" si="19"/>
        <v>9658</v>
      </c>
    </row>
    <row r="83" spans="1:12" ht="27.75" customHeight="1">
      <c r="A83" s="77" t="s">
        <v>66</v>
      </c>
      <c r="B83" s="78">
        <v>18370</v>
      </c>
      <c r="C83" s="79">
        <f t="shared" si="15"/>
        <v>18370</v>
      </c>
      <c r="D83" s="79">
        <v>0</v>
      </c>
      <c r="E83" s="79">
        <v>775</v>
      </c>
      <c r="F83" s="79">
        <f t="shared" si="16"/>
        <v>775</v>
      </c>
      <c r="G83" s="80">
        <v>0</v>
      </c>
      <c r="H83" s="81">
        <f t="shared" si="17"/>
        <v>19145</v>
      </c>
      <c r="I83" s="82">
        <f t="shared" si="18"/>
        <v>0</v>
      </c>
      <c r="J83" s="83">
        <v>14719</v>
      </c>
      <c r="K83" s="84">
        <v>886</v>
      </c>
      <c r="L83" s="85">
        <f t="shared" si="19"/>
        <v>15605</v>
      </c>
    </row>
    <row r="84" spans="1:12" ht="27.75" customHeight="1" thickBot="1">
      <c r="A84" s="86" t="s">
        <v>67</v>
      </c>
      <c r="B84" s="87">
        <v>11849</v>
      </c>
      <c r="C84" s="79">
        <f t="shared" si="15"/>
        <v>11849</v>
      </c>
      <c r="D84" s="79">
        <v>0</v>
      </c>
      <c r="E84" s="79">
        <v>562</v>
      </c>
      <c r="F84" s="79">
        <f t="shared" si="16"/>
        <v>562</v>
      </c>
      <c r="G84" s="88">
        <v>0</v>
      </c>
      <c r="H84" s="89">
        <f t="shared" si="17"/>
        <v>12411</v>
      </c>
      <c r="I84" s="90">
        <f t="shared" si="18"/>
        <v>0</v>
      </c>
      <c r="J84" s="91">
        <v>11639</v>
      </c>
      <c r="K84" s="84">
        <v>452</v>
      </c>
      <c r="L84" s="92">
        <f t="shared" si="19"/>
        <v>12091</v>
      </c>
    </row>
    <row r="85" spans="1:12" ht="27.75" customHeight="1" thickBot="1" thickTop="1">
      <c r="A85" s="93" t="s">
        <v>76</v>
      </c>
      <c r="B85" s="94"/>
      <c r="C85" s="95">
        <f>SUM(C61:C84)</f>
        <v>221128</v>
      </c>
      <c r="D85" s="95">
        <f aca="true" t="shared" si="20" ref="D85:L85">SUM(D61:D84)</f>
        <v>15</v>
      </c>
      <c r="E85" s="95"/>
      <c r="F85" s="95">
        <f t="shared" si="20"/>
        <v>9555</v>
      </c>
      <c r="G85" s="96">
        <f t="shared" si="20"/>
        <v>0</v>
      </c>
      <c r="H85" s="97">
        <f t="shared" si="20"/>
        <v>230683</v>
      </c>
      <c r="I85" s="98">
        <f t="shared" si="20"/>
        <v>15</v>
      </c>
      <c r="J85" s="97">
        <v>193568</v>
      </c>
      <c r="K85" s="98">
        <v>9998</v>
      </c>
      <c r="L85" s="99">
        <f t="shared" si="20"/>
        <v>203566</v>
      </c>
    </row>
    <row r="86" spans="1:12" ht="27.75" customHeight="1" thickTop="1">
      <c r="A86" s="100" t="s">
        <v>77</v>
      </c>
      <c r="B86" s="58">
        <v>11579</v>
      </c>
      <c r="C86" s="24">
        <f>B86+D86</f>
        <v>11580</v>
      </c>
      <c r="D86" s="24">
        <v>1</v>
      </c>
      <c r="E86" s="24">
        <v>531</v>
      </c>
      <c r="F86" s="24">
        <f>E86+G86</f>
        <v>531</v>
      </c>
      <c r="G86" s="59">
        <v>0</v>
      </c>
      <c r="H86" s="101">
        <f aca="true" t="shared" si="21" ref="H86:I92">C86+F86</f>
        <v>12111</v>
      </c>
      <c r="I86" s="102">
        <f t="shared" si="21"/>
        <v>1</v>
      </c>
      <c r="J86" s="63">
        <v>10654</v>
      </c>
      <c r="K86" s="103">
        <v>679</v>
      </c>
      <c r="L86" s="104">
        <f t="shared" si="19"/>
        <v>11333</v>
      </c>
    </row>
    <row r="87" spans="1:12" ht="27.75" customHeight="1">
      <c r="A87" s="105" t="s">
        <v>79</v>
      </c>
      <c r="B87" s="33">
        <v>10927</v>
      </c>
      <c r="C87" s="24">
        <f aca="true" t="shared" si="22" ref="C87:C92">B87+D87</f>
        <v>10927</v>
      </c>
      <c r="D87" s="65">
        <v>0</v>
      </c>
      <c r="E87" s="24">
        <v>555</v>
      </c>
      <c r="F87" s="24">
        <f aca="true" t="shared" si="23" ref="F87:F92">E87+G87</f>
        <v>555</v>
      </c>
      <c r="G87" s="42">
        <v>0</v>
      </c>
      <c r="H87" s="106">
        <f t="shared" si="21"/>
        <v>11482</v>
      </c>
      <c r="I87" s="107">
        <f t="shared" si="21"/>
        <v>0</v>
      </c>
      <c r="J87" s="30">
        <v>9897</v>
      </c>
      <c r="K87" s="108">
        <v>531</v>
      </c>
      <c r="L87" s="109">
        <f t="shared" si="19"/>
        <v>10428</v>
      </c>
    </row>
    <row r="88" spans="1:12" ht="27.75" customHeight="1">
      <c r="A88" s="105" t="s">
        <v>80</v>
      </c>
      <c r="B88" s="33">
        <v>8039</v>
      </c>
      <c r="C88" s="24">
        <f t="shared" si="22"/>
        <v>8040</v>
      </c>
      <c r="D88" s="65">
        <v>1</v>
      </c>
      <c r="E88" s="24">
        <v>297</v>
      </c>
      <c r="F88" s="24">
        <f t="shared" si="23"/>
        <v>297</v>
      </c>
      <c r="G88" s="42">
        <v>0</v>
      </c>
      <c r="H88" s="106">
        <f t="shared" si="21"/>
        <v>8337</v>
      </c>
      <c r="I88" s="107">
        <f t="shared" si="21"/>
        <v>1</v>
      </c>
      <c r="J88" s="30">
        <v>7021</v>
      </c>
      <c r="K88" s="108">
        <v>374</v>
      </c>
      <c r="L88" s="109">
        <f t="shared" si="19"/>
        <v>7395</v>
      </c>
    </row>
    <row r="89" spans="1:12" ht="27.75" customHeight="1">
      <c r="A89" s="105" t="s">
        <v>81</v>
      </c>
      <c r="B89" s="33">
        <v>10195</v>
      </c>
      <c r="C89" s="24">
        <f t="shared" si="22"/>
        <v>10196</v>
      </c>
      <c r="D89" s="65">
        <v>1</v>
      </c>
      <c r="E89" s="24">
        <v>468</v>
      </c>
      <c r="F89" s="24">
        <f t="shared" si="23"/>
        <v>468</v>
      </c>
      <c r="G89" s="42">
        <v>0</v>
      </c>
      <c r="H89" s="106">
        <f t="shared" si="21"/>
        <v>10664</v>
      </c>
      <c r="I89" s="107">
        <f t="shared" si="21"/>
        <v>1</v>
      </c>
      <c r="J89" s="30">
        <v>9300</v>
      </c>
      <c r="K89" s="108">
        <v>547</v>
      </c>
      <c r="L89" s="109">
        <f t="shared" si="19"/>
        <v>9847</v>
      </c>
    </row>
    <row r="90" spans="1:12" ht="27.75" customHeight="1">
      <c r="A90" s="105" t="s">
        <v>82</v>
      </c>
      <c r="B90" s="33">
        <v>15862</v>
      </c>
      <c r="C90" s="24">
        <f t="shared" si="22"/>
        <v>15865</v>
      </c>
      <c r="D90" s="65">
        <v>3</v>
      </c>
      <c r="E90" s="24">
        <v>619</v>
      </c>
      <c r="F90" s="24">
        <f t="shared" si="23"/>
        <v>620</v>
      </c>
      <c r="G90" s="42">
        <v>1</v>
      </c>
      <c r="H90" s="106">
        <f t="shared" si="21"/>
        <v>16485</v>
      </c>
      <c r="I90" s="107">
        <f t="shared" si="21"/>
        <v>4</v>
      </c>
      <c r="J90" s="30">
        <v>14605</v>
      </c>
      <c r="K90" s="108">
        <v>688</v>
      </c>
      <c r="L90" s="109">
        <f t="shared" si="19"/>
        <v>15293</v>
      </c>
    </row>
    <row r="91" spans="1:12" ht="27.75" customHeight="1">
      <c r="A91" s="105" t="s">
        <v>78</v>
      </c>
      <c r="B91" s="33">
        <v>14723</v>
      </c>
      <c r="C91" s="24">
        <f t="shared" si="22"/>
        <v>14725</v>
      </c>
      <c r="D91" s="65">
        <v>2</v>
      </c>
      <c r="E91" s="24">
        <v>532</v>
      </c>
      <c r="F91" s="24">
        <f t="shared" si="23"/>
        <v>532</v>
      </c>
      <c r="G91" s="42">
        <v>0</v>
      </c>
      <c r="H91" s="106">
        <f t="shared" si="21"/>
        <v>15257</v>
      </c>
      <c r="I91" s="107">
        <f t="shared" si="21"/>
        <v>2</v>
      </c>
      <c r="J91" s="30">
        <v>13129</v>
      </c>
      <c r="K91" s="108">
        <v>653</v>
      </c>
      <c r="L91" s="109">
        <f t="shared" si="19"/>
        <v>13782</v>
      </c>
    </row>
    <row r="92" spans="1:12" ht="27.75" customHeight="1" thickBot="1">
      <c r="A92" s="110" t="s">
        <v>83</v>
      </c>
      <c r="B92" s="44">
        <v>3111</v>
      </c>
      <c r="C92" s="24">
        <f t="shared" si="22"/>
        <v>3112</v>
      </c>
      <c r="D92" s="65">
        <v>1</v>
      </c>
      <c r="E92" s="24">
        <v>163</v>
      </c>
      <c r="F92" s="24">
        <f t="shared" si="23"/>
        <v>163</v>
      </c>
      <c r="G92" s="45">
        <v>0</v>
      </c>
      <c r="H92" s="111">
        <f t="shared" si="21"/>
        <v>3275</v>
      </c>
      <c r="I92" s="112">
        <f t="shared" si="21"/>
        <v>1</v>
      </c>
      <c r="J92" s="113">
        <v>2719</v>
      </c>
      <c r="K92" s="114">
        <v>205</v>
      </c>
      <c r="L92" s="115">
        <f t="shared" si="19"/>
        <v>2924</v>
      </c>
    </row>
    <row r="93" spans="1:12" ht="27.75" customHeight="1" thickBot="1" thickTop="1">
      <c r="A93" s="116" t="s">
        <v>84</v>
      </c>
      <c r="B93" s="117"/>
      <c r="C93" s="118">
        <f aca="true" t="shared" si="24" ref="C93:I93">SUM(C86:C92)</f>
        <v>74445</v>
      </c>
      <c r="D93" s="118">
        <f t="shared" si="24"/>
        <v>9</v>
      </c>
      <c r="E93" s="118"/>
      <c r="F93" s="118">
        <f t="shared" si="24"/>
        <v>3166</v>
      </c>
      <c r="G93" s="119">
        <f t="shared" si="24"/>
        <v>1</v>
      </c>
      <c r="H93" s="120">
        <f t="shared" si="24"/>
        <v>77611</v>
      </c>
      <c r="I93" s="121">
        <f t="shared" si="24"/>
        <v>10</v>
      </c>
      <c r="J93" s="122">
        <v>67325</v>
      </c>
      <c r="K93" s="119">
        <v>3677</v>
      </c>
      <c r="L93" s="123">
        <f>SUM(J93:K93)</f>
        <v>71002</v>
      </c>
    </row>
    <row r="94" spans="1:12" ht="38.25" customHeight="1">
      <c r="A94" s="141"/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</row>
  </sheetData>
  <sheetProtection/>
  <mergeCells count="24"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  <mergeCell ref="J5:J6"/>
    <mergeCell ref="K5:K6"/>
    <mergeCell ref="L5:L6"/>
    <mergeCell ref="B3:I4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400" verticalDpi="4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2013-07-21T07:05:24Z</dcterms:modified>
  <cp:category/>
  <cp:version/>
  <cp:contentType/>
  <cp:contentStatus/>
</cp:coreProperties>
</file>