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85" activeTab="0"/>
  </bookViews>
  <sheets>
    <sheet name="１日前" sheetId="1" r:id="rId1"/>
  </sheets>
  <definedNames>
    <definedName name="_xlnm.Print_Area" localSheetId="0">'１日前'!$A$1:$L$94</definedName>
  </definedNames>
  <calcPr fullCalcOnLoad="1"/>
</workbook>
</file>

<file path=xl/sharedStrings.xml><?xml version="1.0" encoding="utf-8"?>
<sst xmlns="http://schemas.openxmlformats.org/spreadsheetml/2006/main" count="114" uniqueCount="103">
  <si>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</si>
  <si>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</si>
  <si>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</si>
  <si>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</si>
  <si>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</si>
  <si>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</si>
  <si>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</si>
  <si>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</si>
  <si>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</si>
  <si>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</si>
  <si>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</si>
  <si>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</si>
  <si>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</si>
  <si>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</si>
  <si>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</si>
  <si>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</si>
  <si>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</si>
  <si>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</si>
  <si>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</si>
  <si>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</si>
  <si>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</si>
  <si>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</si>
  <si>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</si>
  <si>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</si>
  <si>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</si>
  <si>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</si>
  <si>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</si>
  <si>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</si>
  <si>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</si>
  <si>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</si>
  <si>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</si>
  <si>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</si>
  <si>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</si>
  <si>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</si>
  <si>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</si>
  <si>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</si>
  <si>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</si>
  <si>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</si>
  <si>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</si>
  <si>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</si>
  <si>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</si>
  <si>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</si>
  <si>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</si>
  <si>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</si>
  <si>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</si>
  <si>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</si>
  <si>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</si>
  <si>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</si>
  <si>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</si>
  <si>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</si>
  <si>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</si>
  <si>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</si>
  <si>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</si>
  <si>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</si>
  <si>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</si>
  <si>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</si>
  <si>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</si>
  <si>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</si>
  <si>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</si>
  <si>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</si>
  <si>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</si>
  <si>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</si>
  <si>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</si>
  <si>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</si>
  <si>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</si>
  <si>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</si>
  <si>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</si>
  <si>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</si>
  <si>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</si>
  <si>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</si>
  <si>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</si>
  <si>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</si>
  <si>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</si>
  <si>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</si>
  <si>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</si>
  <si>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</si>
  <si>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</si>
  <si>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</si>
  <si>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</si>
  <si>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</si>
  <si>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</si>
  <si>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</si>
  <si>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</si>
  <si>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</si>
  <si>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</si>
  <si>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</si>
  <si>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</si>
  <si>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</si>
  <si>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</si>
  <si>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</si>
  <si>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</si>
  <si>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</si>
  <si>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</si>
  <si>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</si>
  <si>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</si>
  <si>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</si>
  <si>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</si>
  <si>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</si>
  <si>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</si>
  <si>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確認欄</t>
  </si>
  <si>
    <t>参考（H２２）参議院大阪府選出議員選挙
７月１０日現在（６／２５～７／１０)</t>
  </si>
  <si>
    <t>今回（H２５）参議院大阪府選出議員選挙
７月２０日現在（７／５～７／２０)</t>
  </si>
  <si>
    <t>期日前投票者数・不在者投票者数調べ(選挙期日１日前）【訂正反映後】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</si>
</sst>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48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179" fontId="43" fillId="0" borderId="0" xfId="62" applyNumberFormat="1" applyFont="1" applyFill="1" applyAlignment="1">
      <alignment vertical="center"/>
      <protection/>
    </xf>
    <xf numFmtId="179" fontId="44" fillId="0" borderId="0" xfId="62" applyNumberFormat="1" applyFont="1" applyFill="1" applyAlignment="1">
      <alignment vertical="center"/>
      <protection/>
    </xf>
    <xf numFmtId="179" fontId="43" fillId="0" borderId="0" xfId="62" applyNumberFormat="1" applyFont="1" applyFill="1" applyAlignment="1">
      <alignment horizontal="center" vertical="center"/>
      <protection/>
    </xf>
    <xf numFmtId="179" fontId="43" fillId="0" borderId="0" xfId="62" applyNumberFormat="1" applyFont="1" applyFill="1" applyBorder="1" applyAlignment="1">
      <alignment vertical="center"/>
      <protection/>
    </xf>
    <xf numFmtId="179" fontId="44" fillId="0" borderId="0" xfId="62" applyNumberFormat="1" applyFont="1" applyFill="1" applyBorder="1" applyAlignment="1">
      <alignment vertical="center"/>
      <protection/>
    </xf>
    <xf numFmtId="179" fontId="44" fillId="0" borderId="10" xfId="62" applyNumberFormat="1" applyFont="1" applyFill="1" applyBorder="1" applyAlignment="1">
      <alignment vertical="center"/>
      <protection/>
    </xf>
    <xf numFmtId="179" fontId="44" fillId="0" borderId="11" xfId="62" applyNumberFormat="1" applyFont="1" applyFill="1" applyBorder="1" applyAlignment="1">
      <alignment vertical="center" wrapText="1"/>
      <protection/>
    </xf>
    <xf numFmtId="179" fontId="44" fillId="0" borderId="12" xfId="62" applyNumberFormat="1" applyFont="1" applyFill="1" applyBorder="1" applyAlignment="1">
      <alignment vertical="center" wrapText="1"/>
      <protection/>
    </xf>
    <xf numFmtId="179" fontId="44" fillId="0" borderId="13" xfId="64" applyNumberFormat="1" applyFont="1" applyFill="1" applyBorder="1" applyAlignment="1">
      <alignment horizontal="center" vertical="center"/>
      <protection/>
    </xf>
    <xf numFmtId="179" fontId="44" fillId="0" borderId="14" xfId="62" applyNumberFormat="1" applyFont="1" applyFill="1" applyBorder="1" applyAlignment="1">
      <alignment vertical="center" wrapText="1"/>
      <protection/>
    </xf>
    <xf numFmtId="179" fontId="44" fillId="0" borderId="10" xfId="64" applyNumberFormat="1" applyFont="1" applyFill="1" applyBorder="1" applyAlignment="1">
      <alignment horizontal="center" vertical="center"/>
      <protection/>
    </xf>
    <xf numFmtId="179" fontId="44" fillId="0" borderId="15" xfId="64" applyNumberFormat="1" applyFont="1" applyFill="1" applyBorder="1" applyAlignment="1">
      <alignment horizontal="center" vertical="center"/>
      <protection/>
    </xf>
    <xf numFmtId="179" fontId="44" fillId="0" borderId="16" xfId="64" applyNumberFormat="1" applyFont="1" applyFill="1" applyBorder="1" applyAlignment="1">
      <alignment horizontal="center" vertical="center"/>
      <protection/>
    </xf>
    <xf numFmtId="179" fontId="44" fillId="0" borderId="17" xfId="62" applyNumberFormat="1" applyFont="1" applyFill="1" applyBorder="1" applyAlignment="1">
      <alignment horizontal="center" vertical="center"/>
      <protection/>
    </xf>
    <xf numFmtId="179" fontId="45" fillId="0" borderId="18" xfId="62" applyNumberFormat="1" applyFont="1" applyFill="1" applyBorder="1" applyAlignment="1">
      <alignment horizontal="center" vertical="center"/>
      <protection/>
    </xf>
    <xf numFmtId="179" fontId="45" fillId="0" borderId="19" xfId="62" applyNumberFormat="1" applyFont="1" applyFill="1" applyBorder="1" applyAlignment="1">
      <alignment horizontal="right" vertical="center"/>
      <protection/>
    </xf>
    <xf numFmtId="179" fontId="45" fillId="0" borderId="20" xfId="62" applyNumberFormat="1" applyFont="1" applyFill="1" applyBorder="1" applyAlignment="1">
      <alignment horizontal="right" vertical="center"/>
      <protection/>
    </xf>
    <xf numFmtId="179" fontId="45" fillId="0" borderId="21" xfId="63" applyNumberFormat="1" applyFont="1" applyFill="1" applyBorder="1" applyAlignment="1">
      <alignment horizontal="right" vertical="center"/>
      <protection/>
    </xf>
    <xf numFmtId="179" fontId="45" fillId="0" borderId="22" xfId="63" applyNumberFormat="1" applyFont="1" applyFill="1" applyBorder="1" applyAlignment="1">
      <alignment horizontal="right" vertical="center"/>
      <protection/>
    </xf>
    <xf numFmtId="179" fontId="45" fillId="0" borderId="18" xfId="63" applyNumberFormat="1" applyFont="1" applyFill="1" applyBorder="1" applyAlignment="1">
      <alignment horizontal="right" vertical="center"/>
      <protection/>
    </xf>
    <xf numFmtId="179" fontId="45" fillId="0" borderId="23" xfId="62" applyNumberFormat="1" applyFont="1" applyFill="1" applyBorder="1" applyAlignment="1">
      <alignment horizontal="right" vertical="center"/>
      <protection/>
    </xf>
    <xf numFmtId="179" fontId="44" fillId="0" borderId="24" xfId="62" applyNumberFormat="1" applyFont="1" applyFill="1" applyBorder="1" applyAlignment="1">
      <alignment horizontal="center" vertical="center"/>
      <protection/>
    </xf>
    <xf numFmtId="179" fontId="45" fillId="0" borderId="25" xfId="62" applyNumberFormat="1" applyFont="1" applyFill="1" applyBorder="1" applyAlignment="1">
      <alignment horizontal="center" vertical="center"/>
      <protection/>
    </xf>
    <xf numFmtId="179" fontId="45" fillId="0" borderId="26" xfId="62" applyNumberFormat="1" applyFont="1" applyFill="1" applyBorder="1" applyAlignment="1" applyProtection="1">
      <alignment vertical="center"/>
      <protection locked="0"/>
    </xf>
    <xf numFmtId="179" fontId="45" fillId="0" borderId="27" xfId="62" applyNumberFormat="1" applyFont="1" applyFill="1" applyBorder="1" applyAlignment="1" applyProtection="1">
      <alignment horizontal="right" vertical="center"/>
      <protection locked="0"/>
    </xf>
    <xf numFmtId="179" fontId="45" fillId="0" borderId="28" xfId="62" applyNumberFormat="1" applyFont="1" applyFill="1" applyBorder="1" applyAlignment="1" applyProtection="1">
      <alignment horizontal="right" vertical="center"/>
      <protection locked="0"/>
    </xf>
    <xf numFmtId="179" fontId="45" fillId="0" borderId="29" xfId="62" applyNumberFormat="1" applyFont="1" applyFill="1" applyBorder="1" applyAlignment="1">
      <alignment horizontal="right" vertical="center"/>
      <protection/>
    </xf>
    <xf numFmtId="179" fontId="45" fillId="0" borderId="30" xfId="62" applyNumberFormat="1" applyFont="1" applyFill="1" applyBorder="1" applyAlignment="1">
      <alignment horizontal="right" vertical="center"/>
      <protection/>
    </xf>
    <xf numFmtId="179" fontId="45" fillId="0" borderId="31" xfId="62" applyNumberFormat="1" applyFont="1" applyFill="1" applyBorder="1" applyAlignment="1">
      <alignment vertical="center"/>
      <protection/>
    </xf>
    <xf numFmtId="179" fontId="45" fillId="0" borderId="32" xfId="62" applyNumberFormat="1" applyFont="1" applyFill="1" applyBorder="1" applyAlignment="1">
      <alignment vertical="center"/>
      <protection/>
    </xf>
    <xf numFmtId="179" fontId="45" fillId="0" borderId="33" xfId="62" applyNumberFormat="1" applyFont="1" applyFill="1" applyBorder="1" applyAlignment="1">
      <alignment horizontal="right" vertical="center"/>
      <protection/>
    </xf>
    <xf numFmtId="179" fontId="44" fillId="0" borderId="34" xfId="62" applyNumberFormat="1" applyFont="1" applyFill="1" applyBorder="1" applyAlignment="1">
      <alignment horizontal="center" vertical="center"/>
      <protection/>
    </xf>
    <xf numFmtId="179" fontId="45" fillId="0" borderId="31" xfId="62" applyNumberFormat="1" applyFont="1" applyFill="1" applyBorder="1" applyAlignment="1">
      <alignment horizontal="center" vertical="center"/>
      <protection/>
    </xf>
    <xf numFmtId="179" fontId="45" fillId="0" borderId="35" xfId="62" applyNumberFormat="1" applyFont="1" applyFill="1" applyBorder="1" applyAlignment="1" applyProtection="1">
      <alignment horizontal="right" vertical="center"/>
      <protection locked="0"/>
    </xf>
    <xf numFmtId="179" fontId="45" fillId="0" borderId="36" xfId="62" applyNumberFormat="1" applyFont="1" applyFill="1" applyBorder="1" applyAlignment="1" applyProtection="1">
      <alignment horizontal="right" vertical="center"/>
      <protection locked="0"/>
    </xf>
    <xf numFmtId="179" fontId="45" fillId="0" borderId="37" xfId="63" applyNumberFormat="1" applyFont="1" applyFill="1" applyBorder="1" applyAlignment="1">
      <alignment horizontal="right" vertical="center"/>
      <protection/>
    </xf>
    <xf numFmtId="179" fontId="45" fillId="0" borderId="38" xfId="63" applyNumberFormat="1" applyFont="1" applyFill="1" applyBorder="1" applyAlignment="1">
      <alignment horizontal="right" vertical="center"/>
      <protection/>
    </xf>
    <xf numFmtId="179" fontId="45" fillId="0" borderId="35" xfId="62" applyNumberFormat="1" applyFont="1" applyFill="1" applyBorder="1" applyAlignment="1">
      <alignment vertical="center"/>
      <protection/>
    </xf>
    <xf numFmtId="179" fontId="45" fillId="0" borderId="39" xfId="62" applyNumberFormat="1" applyFont="1" applyFill="1" applyBorder="1" applyAlignment="1">
      <alignment horizontal="right" vertical="center"/>
      <protection/>
    </xf>
    <xf numFmtId="179" fontId="43" fillId="0" borderId="0" xfId="62" applyNumberFormat="1" applyFont="1" applyFill="1" applyBorder="1" applyAlignment="1">
      <alignment horizontal="center" vertical="center"/>
      <protection/>
    </xf>
    <xf numFmtId="179" fontId="46" fillId="0" borderId="0" xfId="62" applyNumberFormat="1" applyFont="1" applyFill="1" applyBorder="1" applyAlignment="1">
      <alignment horizontal="center" vertical="center"/>
      <protection/>
    </xf>
    <xf numFmtId="179" fontId="45" fillId="0" borderId="36" xfId="62" applyNumberFormat="1" applyFont="1" applyFill="1" applyBorder="1" applyAlignment="1" applyProtection="1">
      <alignment vertical="center"/>
      <protection locked="0"/>
    </xf>
    <xf numFmtId="179" fontId="44" fillId="0" borderId="40" xfId="62" applyNumberFormat="1" applyFont="1" applyFill="1" applyBorder="1" applyAlignment="1">
      <alignment horizontal="center" vertical="center"/>
      <protection/>
    </xf>
    <xf numFmtId="179" fontId="45" fillId="0" borderId="41" xfId="62" applyNumberFormat="1" applyFont="1" applyFill="1" applyBorder="1" applyAlignment="1">
      <alignment horizontal="center" vertical="center"/>
      <protection/>
    </xf>
    <xf numFmtId="179" fontId="45" fillId="0" borderId="12" xfId="62" applyNumberFormat="1" applyFont="1" applyFill="1" applyBorder="1" applyAlignment="1" applyProtection="1">
      <alignment vertical="center"/>
      <protection locked="0"/>
    </xf>
    <xf numFmtId="179" fontId="45" fillId="0" borderId="42" xfId="63" applyNumberFormat="1" applyFont="1" applyFill="1" applyBorder="1" applyAlignment="1">
      <alignment horizontal="right" vertical="center"/>
      <protection/>
    </xf>
    <xf numFmtId="179" fontId="45" fillId="0" borderId="14" xfId="63" applyNumberFormat="1" applyFont="1" applyFill="1" applyBorder="1" applyAlignment="1">
      <alignment horizontal="right" vertical="center"/>
      <protection/>
    </xf>
    <xf numFmtId="179" fontId="45" fillId="0" borderId="11" xfId="62" applyNumberFormat="1" applyFont="1" applyFill="1" applyBorder="1" applyAlignment="1">
      <alignment vertical="center"/>
      <protection/>
    </xf>
    <xf numFmtId="179" fontId="45" fillId="0" borderId="43" xfId="62" applyNumberFormat="1" applyFont="1" applyFill="1" applyBorder="1" applyAlignment="1">
      <alignment horizontal="right" vertical="center"/>
      <protection/>
    </xf>
    <xf numFmtId="179" fontId="45" fillId="0" borderId="18" xfId="62" applyNumberFormat="1" applyFont="1" applyFill="1" applyBorder="1" applyAlignment="1">
      <alignment horizontal="center" vertical="center" wrapText="1"/>
      <protection/>
    </xf>
    <xf numFmtId="179" fontId="45" fillId="0" borderId="19" xfId="62" applyNumberFormat="1" applyFont="1" applyFill="1" applyBorder="1" applyAlignment="1">
      <alignment vertical="center"/>
      <protection/>
    </xf>
    <xf numFmtId="179" fontId="45" fillId="0" borderId="20" xfId="62" applyNumberFormat="1" applyFont="1" applyFill="1" applyBorder="1" applyAlignment="1">
      <alignment vertical="center"/>
      <protection/>
    </xf>
    <xf numFmtId="179" fontId="45" fillId="0" borderId="21" xfId="63" applyNumberFormat="1" applyFont="1" applyFill="1" applyBorder="1" applyAlignment="1">
      <alignment vertical="center"/>
      <protection/>
    </xf>
    <xf numFmtId="179" fontId="45" fillId="0" borderId="22" xfId="63" applyNumberFormat="1" applyFont="1" applyFill="1" applyBorder="1" applyAlignment="1">
      <alignment vertical="center"/>
      <protection/>
    </xf>
    <xf numFmtId="179" fontId="45" fillId="0" borderId="18" xfId="63" applyNumberFormat="1" applyFont="1" applyFill="1" applyBorder="1" applyAlignment="1">
      <alignment vertical="center"/>
      <protection/>
    </xf>
    <xf numFmtId="179" fontId="45" fillId="0" borderId="23" xfId="62" applyNumberFormat="1" applyFont="1" applyFill="1" applyBorder="1" applyAlignment="1">
      <alignment vertical="center"/>
      <protection/>
    </xf>
    <xf numFmtId="179" fontId="44" fillId="0" borderId="44" xfId="62" applyNumberFormat="1" applyFont="1" applyFill="1" applyBorder="1" applyAlignment="1">
      <alignment horizontal="center" vertical="center"/>
      <protection/>
    </xf>
    <xf numFmtId="179" fontId="45" fillId="0" borderId="45" xfId="62" applyNumberFormat="1" applyFont="1" applyFill="1" applyBorder="1" applyAlignment="1">
      <alignment horizontal="center" vertical="center"/>
      <protection/>
    </xf>
    <xf numFmtId="179" fontId="45" fillId="0" borderId="46" xfId="62" applyNumberFormat="1" applyFont="1" applyFill="1" applyBorder="1" applyAlignment="1" applyProtection="1">
      <alignment vertical="center"/>
      <protection locked="0"/>
    </xf>
    <xf numFmtId="179" fontId="45" fillId="0" borderId="47" xfId="63" applyNumberFormat="1" applyFont="1" applyFill="1" applyBorder="1" applyAlignment="1">
      <alignment vertical="center"/>
      <protection/>
    </xf>
    <xf numFmtId="179" fontId="45" fillId="0" borderId="16" xfId="63" applyNumberFormat="1" applyFont="1" applyFill="1" applyBorder="1" applyAlignment="1">
      <alignment vertical="center"/>
      <protection/>
    </xf>
    <xf numFmtId="179" fontId="45" fillId="0" borderId="26" xfId="62" applyNumberFormat="1" applyFont="1" applyFill="1" applyBorder="1" applyAlignment="1">
      <alignment vertical="center"/>
      <protection/>
    </xf>
    <xf numFmtId="179" fontId="45" fillId="0" borderId="48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horizontal="right" vertical="center"/>
      <protection/>
    </xf>
    <xf numFmtId="179" fontId="45" fillId="0" borderId="35" xfId="62" applyNumberFormat="1" applyFont="1" applyFill="1" applyBorder="1" applyAlignment="1" applyProtection="1">
      <alignment vertical="center"/>
      <protection locked="0"/>
    </xf>
    <xf numFmtId="179" fontId="45" fillId="0" borderId="37" xfId="63" applyNumberFormat="1" applyFont="1" applyFill="1" applyBorder="1" applyAlignment="1">
      <alignment vertical="center"/>
      <protection/>
    </xf>
    <xf numFmtId="179" fontId="45" fillId="0" borderId="38" xfId="63" applyNumberFormat="1" applyFont="1" applyFill="1" applyBorder="1" applyAlignment="1">
      <alignment vertical="center"/>
      <protection/>
    </xf>
    <xf numFmtId="179" fontId="45" fillId="0" borderId="50" xfId="62" applyNumberFormat="1" applyFont="1" applyFill="1" applyBorder="1" applyAlignment="1">
      <alignment horizontal="center" vertical="center"/>
      <protection/>
    </xf>
    <xf numFmtId="179" fontId="45" fillId="0" borderId="51" xfId="62" applyNumberFormat="1" applyFont="1" applyFill="1" applyBorder="1" applyAlignment="1">
      <alignment vertical="center"/>
      <protection/>
    </xf>
    <xf numFmtId="179" fontId="45" fillId="0" borderId="52" xfId="62" applyNumberFormat="1" applyFont="1" applyFill="1" applyBorder="1" applyAlignment="1">
      <alignment vertical="center"/>
      <protection/>
    </xf>
    <xf numFmtId="179" fontId="45" fillId="0" borderId="53" xfId="63" applyNumberFormat="1" applyFont="1" applyFill="1" applyBorder="1" applyAlignment="1">
      <alignment vertical="center"/>
      <protection/>
    </xf>
    <xf numFmtId="179" fontId="45" fillId="0" borderId="54" xfId="63" applyNumberFormat="1" applyFont="1" applyFill="1" applyBorder="1" applyAlignment="1">
      <alignment vertical="center"/>
      <protection/>
    </xf>
    <xf numFmtId="179" fontId="45" fillId="0" borderId="55" xfId="62" applyNumberFormat="1" applyFont="1" applyFill="1" applyBorder="1" applyAlignment="1">
      <alignment vertical="center"/>
      <protection/>
    </xf>
    <xf numFmtId="179" fontId="45" fillId="0" borderId="0" xfId="62" applyNumberFormat="1" applyFont="1" applyFill="1" applyAlignment="1">
      <alignment horizontal="center" vertical="center"/>
      <protection/>
    </xf>
    <xf numFmtId="179" fontId="45" fillId="0" borderId="0" xfId="62" applyNumberFormat="1" applyFont="1" applyFill="1" applyAlignment="1">
      <alignment vertical="center"/>
      <protection/>
    </xf>
    <xf numFmtId="179" fontId="45" fillId="0" borderId="0" xfId="62" applyNumberFormat="1" applyFont="1" applyFill="1" applyAlignment="1">
      <alignment horizontal="right" vertical="center"/>
      <protection/>
    </xf>
    <xf numFmtId="179" fontId="44" fillId="0" borderId="34" xfId="61" applyNumberFormat="1" applyFont="1" applyFill="1" applyBorder="1" applyAlignment="1" applyProtection="1">
      <alignment vertical="center"/>
      <protection/>
    </xf>
    <xf numFmtId="179" fontId="45" fillId="0" borderId="31" xfId="61" applyNumberFormat="1" applyFont="1" applyFill="1" applyBorder="1" applyAlignment="1" applyProtection="1">
      <alignment horizontal="center" vertical="center"/>
      <protection/>
    </xf>
    <xf numFmtId="179" fontId="45" fillId="0" borderId="35" xfId="49" applyNumberFormat="1" applyFont="1" applyFill="1" applyBorder="1" applyAlignment="1" applyProtection="1">
      <alignment horizontal="right" vertical="center"/>
      <protection locked="0"/>
    </xf>
    <xf numFmtId="179" fontId="45" fillId="0" borderId="32" xfId="49" applyNumberFormat="1" applyFont="1" applyFill="1" applyBorder="1" applyAlignment="1" applyProtection="1">
      <alignment horizontal="right" vertical="center"/>
      <protection locked="0"/>
    </xf>
    <xf numFmtId="179" fontId="45" fillId="0" borderId="56" xfId="49" applyNumberFormat="1" applyFont="1" applyFill="1" applyBorder="1" applyAlignment="1">
      <alignment horizontal="right" vertical="center"/>
    </xf>
    <xf numFmtId="179" fontId="45" fillId="0" borderId="38" xfId="49" applyNumberFormat="1" applyFont="1" applyFill="1" applyBorder="1" applyAlignment="1">
      <alignment horizontal="right" vertical="center"/>
    </xf>
    <xf numFmtId="179" fontId="45" fillId="0" borderId="35" xfId="61" applyNumberFormat="1" applyFont="1" applyFill="1" applyBorder="1" applyAlignment="1" applyProtection="1">
      <alignment vertical="center"/>
      <protection/>
    </xf>
    <xf numFmtId="179" fontId="45" fillId="0" borderId="32" xfId="49" applyNumberFormat="1" applyFont="1" applyFill="1" applyBorder="1" applyAlignment="1">
      <alignment horizontal="right" vertical="center"/>
    </xf>
    <xf numFmtId="179" fontId="45" fillId="0" borderId="39" xfId="49" applyNumberFormat="1" applyFont="1" applyFill="1" applyBorder="1" applyAlignment="1">
      <alignment horizontal="right" vertical="center"/>
    </xf>
    <xf numFmtId="179" fontId="44" fillId="0" borderId="40" xfId="61" applyNumberFormat="1" applyFont="1" applyFill="1" applyBorder="1" applyAlignment="1" applyProtection="1">
      <alignment vertical="center"/>
      <protection/>
    </xf>
    <xf numFmtId="179" fontId="45" fillId="0" borderId="41" xfId="61" applyNumberFormat="1" applyFont="1" applyFill="1" applyBorder="1" applyAlignment="1" applyProtection="1">
      <alignment horizontal="center" vertical="center"/>
      <protection/>
    </xf>
    <xf numFmtId="179" fontId="45" fillId="0" borderId="57" xfId="49" applyNumberFormat="1" applyFont="1" applyFill="1" applyBorder="1" applyAlignment="1" applyProtection="1">
      <alignment horizontal="right" vertical="center"/>
      <protection locked="0"/>
    </xf>
    <xf numFmtId="179" fontId="45" fillId="0" borderId="58" xfId="49" applyNumberFormat="1" applyFont="1" applyFill="1" applyBorder="1" applyAlignment="1">
      <alignment horizontal="right" vertical="center"/>
    </xf>
    <xf numFmtId="179" fontId="45" fillId="0" borderId="14" xfId="49" applyNumberFormat="1" applyFont="1" applyFill="1" applyBorder="1" applyAlignment="1">
      <alignment horizontal="right" vertical="center"/>
    </xf>
    <xf numFmtId="179" fontId="45" fillId="0" borderId="11" xfId="61" applyNumberFormat="1" applyFont="1" applyFill="1" applyBorder="1" applyAlignment="1" applyProtection="1">
      <alignment vertical="center"/>
      <protection/>
    </xf>
    <xf numFmtId="179" fontId="45" fillId="0" borderId="43" xfId="49" applyNumberFormat="1" applyFont="1" applyFill="1" applyBorder="1" applyAlignment="1">
      <alignment horizontal="right" vertical="center"/>
    </xf>
    <xf numFmtId="179" fontId="44" fillId="0" borderId="17" xfId="61" applyNumberFormat="1" applyFont="1" applyFill="1" applyBorder="1" applyAlignment="1" applyProtection="1">
      <alignment horizontal="center" vertical="center"/>
      <protection/>
    </xf>
    <xf numFmtId="179" fontId="45" fillId="0" borderId="18" xfId="61" applyNumberFormat="1" applyFont="1" applyFill="1" applyBorder="1" applyAlignment="1" applyProtection="1">
      <alignment horizontal="center" vertical="center"/>
      <protection/>
    </xf>
    <xf numFmtId="179" fontId="45" fillId="0" borderId="19" xfId="49" applyNumberFormat="1" applyFont="1" applyFill="1" applyBorder="1" applyAlignment="1">
      <alignment horizontal="right" vertical="center"/>
    </xf>
    <xf numFmtId="179" fontId="45" fillId="0" borderId="59" xfId="49" applyNumberFormat="1" applyFont="1" applyFill="1" applyBorder="1" applyAlignment="1">
      <alignment horizontal="right" vertical="center"/>
    </xf>
    <xf numFmtId="179" fontId="45" fillId="0" borderId="60" xfId="49" applyNumberFormat="1" applyFont="1" applyFill="1" applyBorder="1" applyAlignment="1">
      <alignment horizontal="right" vertical="center"/>
    </xf>
    <xf numFmtId="179" fontId="45" fillId="0" borderId="22" xfId="49" applyNumberFormat="1" applyFont="1" applyFill="1" applyBorder="1" applyAlignment="1">
      <alignment horizontal="right" vertical="center"/>
    </xf>
    <xf numFmtId="179" fontId="45" fillId="0" borderId="23" xfId="49" applyNumberFormat="1" applyFont="1" applyFill="1" applyBorder="1" applyAlignment="1">
      <alignment horizontal="right" vertical="center"/>
    </xf>
    <xf numFmtId="179" fontId="44" fillId="0" borderId="44" xfId="62" applyNumberFormat="1" applyFont="1" applyFill="1" applyBorder="1" applyAlignment="1">
      <alignment vertical="center"/>
      <protection/>
    </xf>
    <xf numFmtId="179" fontId="45" fillId="0" borderId="61" xfId="62" applyNumberFormat="1" applyFont="1" applyFill="1" applyBorder="1" applyAlignment="1">
      <alignment vertical="center"/>
      <protection/>
    </xf>
    <xf numFmtId="179" fontId="45" fillId="0" borderId="16" xfId="62" applyNumberFormat="1" applyFont="1" applyFill="1" applyBorder="1" applyAlignment="1">
      <alignment vertical="center"/>
      <protection/>
    </xf>
    <xf numFmtId="179" fontId="45" fillId="0" borderId="46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vertical="center"/>
      <protection/>
    </xf>
    <xf numFmtId="179" fontId="44" fillId="0" borderId="34" xfId="62" applyNumberFormat="1" applyFont="1" applyFill="1" applyBorder="1" applyAlignment="1">
      <alignment horizontal="left" vertical="center"/>
      <protection/>
    </xf>
    <xf numFmtId="179" fontId="45" fillId="0" borderId="56" xfId="62" applyNumberFormat="1" applyFont="1" applyFill="1" applyBorder="1" applyAlignment="1">
      <alignment vertical="center"/>
      <protection/>
    </xf>
    <xf numFmtId="179" fontId="45" fillId="0" borderId="38" xfId="62" applyNumberFormat="1" applyFont="1" applyFill="1" applyBorder="1" applyAlignment="1">
      <alignment vertical="center"/>
      <protection/>
    </xf>
    <xf numFmtId="179" fontId="45" fillId="0" borderId="36" xfId="62" applyNumberFormat="1" applyFont="1" applyFill="1" applyBorder="1" applyAlignment="1">
      <alignment vertical="center"/>
      <protection/>
    </xf>
    <xf numFmtId="179" fontId="45" fillId="0" borderId="39" xfId="62" applyNumberFormat="1" applyFont="1" applyFill="1" applyBorder="1" applyAlignment="1">
      <alignment vertical="center"/>
      <protection/>
    </xf>
    <xf numFmtId="179" fontId="44" fillId="0" borderId="40" xfId="62" applyNumberFormat="1" applyFont="1" applyFill="1" applyBorder="1" applyAlignment="1">
      <alignment horizontal="left" vertical="center"/>
      <protection/>
    </xf>
    <xf numFmtId="179" fontId="45" fillId="0" borderId="58" xfId="62" applyNumberFormat="1" applyFont="1" applyFill="1" applyBorder="1" applyAlignment="1">
      <alignment vertical="center"/>
      <protection/>
    </xf>
    <xf numFmtId="179" fontId="45" fillId="0" borderId="14" xfId="62" applyNumberFormat="1" applyFont="1" applyFill="1" applyBorder="1" applyAlignment="1">
      <alignment vertical="center"/>
      <protection/>
    </xf>
    <xf numFmtId="179" fontId="45" fillId="0" borderId="57" xfId="62" applyNumberFormat="1" applyFont="1" applyFill="1" applyBorder="1" applyAlignment="1">
      <alignment vertical="center"/>
      <protection/>
    </xf>
    <xf numFmtId="179" fontId="45" fillId="0" borderId="12" xfId="62" applyNumberFormat="1" applyFont="1" applyFill="1" applyBorder="1" applyAlignment="1">
      <alignment vertical="center"/>
      <protection/>
    </xf>
    <xf numFmtId="179" fontId="45" fillId="0" borderId="43" xfId="62" applyNumberFormat="1" applyFont="1" applyFill="1" applyBorder="1" applyAlignment="1">
      <alignment vertical="center"/>
      <protection/>
    </xf>
    <xf numFmtId="179" fontId="44" fillId="0" borderId="62" xfId="61" applyNumberFormat="1" applyFont="1" applyFill="1" applyBorder="1" applyAlignment="1" applyProtection="1">
      <alignment horizontal="center" vertical="center"/>
      <protection/>
    </xf>
    <xf numFmtId="179" fontId="45" fillId="0" borderId="63" xfId="61" applyNumberFormat="1" applyFont="1" applyFill="1" applyBorder="1" applyAlignment="1" applyProtection="1">
      <alignment horizontal="center" vertical="center"/>
      <protection/>
    </xf>
    <xf numFmtId="179" fontId="45" fillId="0" borderId="64" xfId="49" applyNumberFormat="1" applyFont="1" applyFill="1" applyBorder="1" applyAlignment="1">
      <alignment horizontal="right" vertical="center"/>
    </xf>
    <xf numFmtId="179" fontId="45" fillId="0" borderId="65" xfId="49" applyNumberFormat="1" applyFont="1" applyFill="1" applyBorder="1" applyAlignment="1">
      <alignment horizontal="right" vertical="center"/>
    </xf>
    <xf numFmtId="179" fontId="45" fillId="0" borderId="66" xfId="49" applyNumberFormat="1" applyFont="1" applyFill="1" applyBorder="1" applyAlignment="1">
      <alignment horizontal="right" vertical="center"/>
    </xf>
    <xf numFmtId="179" fontId="45" fillId="0" borderId="67" xfId="49" applyNumberFormat="1" applyFont="1" applyFill="1" applyBorder="1" applyAlignment="1">
      <alignment horizontal="right" vertical="center"/>
    </xf>
    <xf numFmtId="179" fontId="45" fillId="0" borderId="68" xfId="49" applyNumberFormat="1" applyFont="1" applyFill="1" applyBorder="1" applyAlignment="1">
      <alignment horizontal="right" vertical="center"/>
    </xf>
    <xf numFmtId="179" fontId="45" fillId="0" borderId="69" xfId="49" applyNumberFormat="1" applyFont="1" applyFill="1" applyBorder="1" applyAlignment="1">
      <alignment horizontal="right" vertical="center"/>
    </xf>
    <xf numFmtId="179" fontId="45" fillId="0" borderId="70" xfId="62" applyNumberFormat="1" applyFont="1" applyFill="1" applyBorder="1" applyAlignment="1">
      <alignment horizontal="center" vertical="center"/>
      <protection/>
    </xf>
    <xf numFmtId="179" fontId="45" fillId="0" borderId="71" xfId="62" applyNumberFormat="1" applyFont="1" applyFill="1" applyBorder="1" applyAlignment="1">
      <alignment horizontal="right" vertical="center"/>
      <protection/>
    </xf>
    <xf numFmtId="179" fontId="45" fillId="0" borderId="72" xfId="62" applyNumberFormat="1" applyFont="1" applyFill="1" applyBorder="1" applyAlignment="1">
      <alignment horizontal="right" vertical="center"/>
      <protection/>
    </xf>
    <xf numFmtId="179" fontId="45" fillId="0" borderId="73" xfId="63" applyNumberFormat="1" applyFont="1" applyFill="1" applyBorder="1" applyAlignment="1">
      <alignment horizontal="right" vertical="center"/>
      <protection/>
    </xf>
    <xf numFmtId="179" fontId="45" fillId="0" borderId="74" xfId="63" applyNumberFormat="1" applyFont="1" applyFill="1" applyBorder="1" applyAlignment="1">
      <alignment horizontal="right" vertical="center"/>
      <protection/>
    </xf>
    <xf numFmtId="179" fontId="45" fillId="0" borderId="70" xfId="63" applyNumberFormat="1" applyFont="1" applyFill="1" applyBorder="1" applyAlignment="1">
      <alignment horizontal="right" vertical="center"/>
      <protection/>
    </xf>
    <xf numFmtId="179" fontId="45" fillId="0" borderId="75" xfId="62" applyNumberFormat="1" applyFont="1" applyFill="1" applyBorder="1" applyAlignment="1">
      <alignment horizontal="right" vertical="center"/>
      <protection/>
    </xf>
    <xf numFmtId="179" fontId="44" fillId="0" borderId="71" xfId="64" applyNumberFormat="1" applyFont="1" applyFill="1" applyBorder="1" applyAlignment="1">
      <alignment horizontal="center" vertical="center"/>
      <protection/>
    </xf>
    <xf numFmtId="179" fontId="44" fillId="0" borderId="72" xfId="64" applyNumberFormat="1" applyFont="1" applyFill="1" applyBorder="1" applyAlignment="1">
      <alignment horizontal="center" vertical="center"/>
      <protection/>
    </xf>
    <xf numFmtId="179" fontId="44" fillId="0" borderId="76" xfId="64" applyNumberFormat="1" applyFont="1" applyFill="1" applyBorder="1" applyAlignment="1">
      <alignment horizontal="center" vertical="center"/>
      <protection/>
    </xf>
    <xf numFmtId="179" fontId="44" fillId="0" borderId="74" xfId="64" applyNumberFormat="1" applyFont="1" applyFill="1" applyBorder="1" applyAlignment="1">
      <alignment horizontal="center" vertical="center"/>
      <protection/>
    </xf>
    <xf numFmtId="179" fontId="44" fillId="0" borderId="77" xfId="64" applyNumberFormat="1" applyFont="1" applyFill="1" applyBorder="1" applyAlignment="1">
      <alignment horizontal="center" vertical="center"/>
      <protection/>
    </xf>
    <xf numFmtId="179" fontId="44" fillId="0" borderId="72" xfId="62" applyNumberFormat="1" applyFont="1" applyFill="1" applyBorder="1" applyAlignment="1">
      <alignment horizontal="center" vertical="center"/>
      <protection/>
    </xf>
    <xf numFmtId="179" fontId="44" fillId="0" borderId="75" xfId="62" applyNumberFormat="1" applyFont="1" applyFill="1" applyBorder="1" applyAlignment="1">
      <alignment horizontal="center" vertical="center"/>
      <protection/>
    </xf>
    <xf numFmtId="179" fontId="44" fillId="0" borderId="78" xfId="62" applyNumberFormat="1" applyFont="1" applyFill="1" applyBorder="1" applyAlignment="1">
      <alignment horizontal="center" vertical="center"/>
      <protection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79" xfId="62" applyNumberFormat="1" applyFont="1" applyFill="1" applyBorder="1" applyAlignment="1">
      <alignment horizontal="center" vertical="center"/>
      <protection/>
    </xf>
    <xf numFmtId="179" fontId="44" fillId="0" borderId="58" xfId="64" applyNumberFormat="1" applyFont="1" applyFill="1" applyBorder="1" applyAlignment="1">
      <alignment horizontal="center" vertical="center"/>
      <protection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2" xfId="62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80" xfId="62" applyNumberFormat="1" applyFont="1" applyFill="1" applyBorder="1" applyAlignment="1">
      <alignment horizontal="center" vertical="center"/>
      <protection/>
    </xf>
    <xf numFmtId="179" fontId="44" fillId="0" borderId="79" xfId="62" applyNumberFormat="1" applyFont="1" applyFill="1" applyBorder="1" applyAlignment="1">
      <alignment horizontal="center" vertical="center"/>
      <protection/>
    </xf>
    <xf numFmtId="179" fontId="44" fillId="0" borderId="81" xfId="62" applyNumberFormat="1" applyFont="1" applyFill="1" applyBorder="1" applyAlignment="1">
      <alignment horizontal="center" vertical="center" wrapText="1"/>
      <protection/>
    </xf>
    <xf numFmtId="179" fontId="44" fillId="0" borderId="82" xfId="62" applyNumberFormat="1" applyFont="1" applyFill="1" applyBorder="1" applyAlignment="1">
      <alignment horizontal="center" vertical="center" wrapText="1"/>
      <protection/>
    </xf>
    <xf numFmtId="179" fontId="44" fillId="0" borderId="83" xfId="62" applyNumberFormat="1" applyFont="1" applyFill="1" applyBorder="1" applyAlignment="1">
      <alignment horizontal="center" vertical="center" wrapText="1"/>
      <protection/>
    </xf>
    <xf numFmtId="179" fontId="44" fillId="0" borderId="15" xfId="62" applyNumberFormat="1" applyFont="1" applyFill="1" applyBorder="1" applyAlignment="1">
      <alignment horizontal="center" vertical="center" wrapText="1"/>
      <protection/>
    </xf>
    <xf numFmtId="179" fontId="44" fillId="0" borderId="0" xfId="62" applyNumberFormat="1" applyFont="1" applyFill="1" applyBorder="1" applyAlignment="1">
      <alignment horizontal="center" vertical="center" wrapText="1"/>
      <protection/>
    </xf>
    <xf numFmtId="179" fontId="44" fillId="0" borderId="84" xfId="62" applyNumberFormat="1" applyFont="1" applyFill="1" applyBorder="1" applyAlignment="1">
      <alignment horizontal="center" vertical="center" wrapText="1"/>
      <protection/>
    </xf>
    <xf numFmtId="179" fontId="44" fillId="0" borderId="0" xfId="61" applyNumberFormat="1" applyFont="1" applyFill="1" applyBorder="1" applyAlignment="1" applyProtection="1">
      <alignment vertical="center" wrapText="1"/>
      <protection/>
    </xf>
    <xf numFmtId="179" fontId="44" fillId="0" borderId="0" xfId="61" applyNumberFormat="1" applyFont="1" applyFill="1" applyBorder="1" applyAlignment="1" applyProtection="1">
      <alignment vertical="center"/>
      <protection/>
    </xf>
    <xf numFmtId="179" fontId="44" fillId="0" borderId="85" xfId="62" applyNumberFormat="1" applyFont="1" applyFill="1" applyBorder="1" applyAlignment="1">
      <alignment horizontal="center" vertical="center"/>
      <protection/>
    </xf>
    <xf numFmtId="179" fontId="44" fillId="0" borderId="86" xfId="62" applyNumberFormat="1" applyFont="1" applyFill="1" applyBorder="1" applyAlignment="1">
      <alignment horizontal="center" vertical="center"/>
      <protection/>
    </xf>
    <xf numFmtId="179" fontId="44" fillId="0" borderId="78" xfId="62" applyNumberFormat="1" applyFont="1" applyFill="1" applyBorder="1" applyAlignment="1">
      <alignment horizontal="center" vertical="center"/>
      <protection/>
    </xf>
    <xf numFmtId="179" fontId="44" fillId="0" borderId="87" xfId="62" applyNumberFormat="1" applyFont="1" applyFill="1" applyBorder="1" applyAlignment="1">
      <alignment horizontal="center" vertical="center" wrapText="1"/>
      <protection/>
    </xf>
    <xf numFmtId="179" fontId="44" fillId="0" borderId="88" xfId="62" applyNumberFormat="1" applyFont="1" applyFill="1" applyBorder="1" applyAlignment="1">
      <alignment horizontal="center" vertical="center" wrapText="1"/>
      <protection/>
    </xf>
    <xf numFmtId="179" fontId="44" fillId="0" borderId="89" xfId="62" applyNumberFormat="1" applyFont="1" applyFill="1" applyBorder="1" applyAlignment="1">
      <alignment horizontal="center" vertical="center" wrapText="1"/>
      <protection/>
    </xf>
    <xf numFmtId="179" fontId="44" fillId="0" borderId="37" xfId="62" applyNumberFormat="1" applyFont="1" applyFill="1" applyBorder="1" applyAlignment="1">
      <alignment horizontal="center" vertical="center" wrapText="1"/>
      <protection/>
    </xf>
    <xf numFmtId="179" fontId="44" fillId="0" borderId="35" xfId="62" applyNumberFormat="1" applyFont="1" applyFill="1" applyBorder="1" applyAlignment="1">
      <alignment horizontal="center" vertical="center" wrapText="1"/>
      <protection/>
    </xf>
    <xf numFmtId="179" fontId="44" fillId="0" borderId="90" xfId="62" applyNumberFormat="1" applyFont="1" applyFill="1" applyBorder="1" applyAlignment="1">
      <alignment horizontal="center" vertical="center" wrapText="1"/>
      <protection/>
    </xf>
    <xf numFmtId="179" fontId="44" fillId="0" borderId="11" xfId="62" applyNumberFormat="1" applyFont="1" applyFill="1" applyBorder="1" applyAlignment="1">
      <alignment horizontal="center" vertical="center"/>
      <protection/>
    </xf>
    <xf numFmtId="179" fontId="44" fillId="0" borderId="35" xfId="62" applyNumberFormat="1" applyFont="1" applyFill="1" applyBorder="1" applyAlignment="1">
      <alignment horizontal="center" vertical="center"/>
      <protection/>
    </xf>
    <xf numFmtId="179" fontId="44" fillId="0" borderId="36" xfId="62" applyNumberFormat="1" applyFont="1" applyFill="1" applyBorder="1" applyAlignment="1">
      <alignment horizontal="center" vertical="center"/>
      <protection/>
    </xf>
    <xf numFmtId="179" fontId="44" fillId="0" borderId="91" xfId="64" applyNumberFormat="1" applyFont="1" applyFill="1" applyBorder="1" applyAlignment="1">
      <alignment horizontal="center" vertical="center"/>
      <protection/>
    </xf>
    <xf numFmtId="179" fontId="44" fillId="0" borderId="30" xfId="64" applyNumberFormat="1" applyFont="1" applyFill="1" applyBorder="1" applyAlignment="1">
      <alignment horizontal="center" vertical="center"/>
      <protection/>
    </xf>
    <xf numFmtId="179" fontId="44" fillId="0" borderId="10" xfId="62" applyNumberFormat="1" applyFont="1" applyFill="1" applyBorder="1" applyAlignment="1">
      <alignment horizontal="center" vertical="center"/>
      <protection/>
    </xf>
    <xf numFmtId="179" fontId="44" fillId="0" borderId="26" xfId="62" applyNumberFormat="1" applyFont="1" applyFill="1" applyBorder="1" applyAlignment="1">
      <alignment horizontal="center" vertical="center"/>
      <protection/>
    </xf>
    <xf numFmtId="179" fontId="44" fillId="0" borderId="71" xfId="62" applyNumberFormat="1" applyFont="1" applyFill="1" applyBorder="1" applyAlignment="1">
      <alignment horizontal="center" vertical="center"/>
      <protection/>
    </xf>
    <xf numFmtId="179" fontId="47" fillId="0" borderId="0" xfId="62" applyNumberFormat="1" applyFont="1" applyFill="1" applyAlignment="1">
      <alignment horizontal="center" vertical="center"/>
      <protection/>
    </xf>
    <xf numFmtId="179" fontId="44" fillId="0" borderId="17" xfId="62" applyNumberFormat="1" applyFont="1" applyFill="1" applyBorder="1" applyAlignment="1">
      <alignment horizontal="center" vertical="center" wrapText="1"/>
      <protection/>
    </xf>
    <xf numFmtId="179" fontId="44" fillId="0" borderId="92" xfId="6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市町村表" xfId="62"/>
    <cellStyle name="標準_市町村表_報道提供" xfId="63"/>
    <cellStyle name="標準_市町村表_報道提供_コピー期日前投票者数等" xfId="64"/>
    <cellStyle name="Followed Hyperlink" xfId="65"/>
    <cellStyle name="良い" xfId="66"/>
  </cellStyles>
  <dxfs count="3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showGridLines="0" tabSelected="1" zoomScale="75" zoomScaleNormal="75" zoomScaleSheetLayoutView="75" zoomScalePageLayoutView="0" workbookViewId="0" topLeftCell="A1">
      <selection activeCell="A1" sqref="A1:L1"/>
    </sheetView>
  </sheetViews>
  <sheetFormatPr defaultColWidth="8.796875" defaultRowHeight="15"/>
  <cols>
    <col min="1" max="1" width="18.09765625" style="2" customWidth="1"/>
    <col min="2" max="2" width="10.09765625" style="3" hidden="1" customWidth="1"/>
    <col min="3" max="4" width="15.09765625" style="1" customWidth="1"/>
    <col min="5" max="5" width="8" style="1" hidden="1" customWidth="1"/>
    <col min="6" max="12" width="15.09765625" style="1" customWidth="1"/>
    <col min="13" max="16384" width="9" style="1" customWidth="1"/>
  </cols>
  <sheetData>
    <row r="1" spans="1:12" ht="33" customHeight="1">
      <c r="A1" s="173" t="s">
        <v>102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ht="15.75" customHeight="1" thickBot="1"/>
    <row r="3" spans="1:20" ht="24.75" customHeight="1">
      <c r="A3" s="156" t="s">
        <v>98</v>
      </c>
      <c r="B3" s="148" t="s">
        <v>101</v>
      </c>
      <c r="C3" s="149"/>
      <c r="D3" s="149"/>
      <c r="E3" s="149"/>
      <c r="F3" s="149"/>
      <c r="G3" s="149"/>
      <c r="H3" s="149"/>
      <c r="I3" s="150"/>
      <c r="J3" s="159" t="s">
        <v>100</v>
      </c>
      <c r="K3" s="160"/>
      <c r="L3" s="161"/>
      <c r="M3" s="4"/>
      <c r="N3" s="4"/>
      <c r="O3" s="4"/>
      <c r="P3" s="4"/>
      <c r="Q3" s="4"/>
      <c r="R3" s="4"/>
      <c r="S3" s="4"/>
      <c r="T3" s="4"/>
    </row>
    <row r="4" spans="1:20" ht="24.75" customHeight="1" thickBot="1">
      <c r="A4" s="157"/>
      <c r="B4" s="151"/>
      <c r="C4" s="152"/>
      <c r="D4" s="152"/>
      <c r="E4" s="152"/>
      <c r="F4" s="152"/>
      <c r="G4" s="152"/>
      <c r="H4" s="152"/>
      <c r="I4" s="153"/>
      <c r="J4" s="162"/>
      <c r="K4" s="163"/>
      <c r="L4" s="164"/>
      <c r="M4" s="4"/>
      <c r="N4" s="4"/>
      <c r="O4" s="4"/>
      <c r="P4" s="4"/>
      <c r="Q4" s="4"/>
      <c r="R4" s="4"/>
      <c r="S4" s="4"/>
      <c r="T4" s="4"/>
    </row>
    <row r="5" spans="1:20" s="2" customFormat="1" ht="30" customHeight="1" thickTop="1">
      <c r="A5" s="157"/>
      <c r="B5" s="165" t="s">
        <v>99</v>
      </c>
      <c r="C5" s="165" t="s">
        <v>68</v>
      </c>
      <c r="D5" s="166"/>
      <c r="E5" s="165" t="s">
        <v>99</v>
      </c>
      <c r="F5" s="165" t="s">
        <v>69</v>
      </c>
      <c r="G5" s="167"/>
      <c r="H5" s="168" t="s">
        <v>75</v>
      </c>
      <c r="I5" s="169"/>
      <c r="J5" s="142" t="s">
        <v>71</v>
      </c>
      <c r="K5" s="144" t="s">
        <v>72</v>
      </c>
      <c r="L5" s="146" t="s">
        <v>73</v>
      </c>
      <c r="M5" s="5"/>
      <c r="N5" s="5"/>
      <c r="O5" s="5"/>
      <c r="P5" s="5"/>
      <c r="Q5" s="5"/>
      <c r="R5" s="5"/>
      <c r="S5" s="5"/>
      <c r="T5" s="5"/>
    </row>
    <row r="6" spans="1:20" s="2" customFormat="1" ht="30" customHeight="1">
      <c r="A6" s="157"/>
      <c r="B6" s="170"/>
      <c r="C6" s="6"/>
      <c r="D6" s="7" t="s">
        <v>74</v>
      </c>
      <c r="E6" s="170"/>
      <c r="F6" s="6"/>
      <c r="G6" s="8" t="s">
        <v>74</v>
      </c>
      <c r="H6" s="9"/>
      <c r="I6" s="10" t="s">
        <v>74</v>
      </c>
      <c r="J6" s="143"/>
      <c r="K6" s="145"/>
      <c r="L6" s="147"/>
      <c r="M6" s="5"/>
      <c r="N6" s="5"/>
      <c r="O6" s="5"/>
      <c r="P6" s="5"/>
      <c r="Q6" s="5"/>
      <c r="R6" s="5"/>
      <c r="S6" s="5"/>
      <c r="T6" s="5"/>
    </row>
    <row r="7" spans="1:20" s="2" customFormat="1" ht="15" customHeight="1" thickBot="1">
      <c r="A7" s="158"/>
      <c r="B7" s="172"/>
      <c r="C7" s="131" t="s">
        <v>89</v>
      </c>
      <c r="D7" s="131" t="s">
        <v>90</v>
      </c>
      <c r="E7" s="172"/>
      <c r="F7" s="131" t="s">
        <v>91</v>
      </c>
      <c r="G7" s="132" t="s">
        <v>92</v>
      </c>
      <c r="H7" s="133" t="s">
        <v>93</v>
      </c>
      <c r="I7" s="134" t="s">
        <v>94</v>
      </c>
      <c r="J7" s="135" t="s">
        <v>95</v>
      </c>
      <c r="K7" s="136" t="s">
        <v>96</v>
      </c>
      <c r="L7" s="137" t="s">
        <v>97</v>
      </c>
      <c r="M7" s="5"/>
      <c r="N7" s="5"/>
      <c r="O7" s="5"/>
      <c r="P7" s="5"/>
      <c r="Q7" s="5"/>
      <c r="R7" s="5"/>
      <c r="S7" s="5"/>
      <c r="T7" s="5"/>
    </row>
    <row r="8" spans="1:20" ht="29.25" customHeight="1" thickBot="1" thickTop="1">
      <c r="A8" s="138" t="s">
        <v>0</v>
      </c>
      <c r="B8" s="124"/>
      <c r="C8" s="125">
        <f>C85</f>
        <v>261855</v>
      </c>
      <c r="D8" s="125">
        <f>D85</f>
        <v>17</v>
      </c>
      <c r="E8" s="125"/>
      <c r="F8" s="125">
        <f>F85</f>
        <v>11367</v>
      </c>
      <c r="G8" s="126">
        <f>G85</f>
        <v>0</v>
      </c>
      <c r="H8" s="127">
        <f aca="true" t="shared" si="0" ref="H8:H40">C8+F8</f>
        <v>273222</v>
      </c>
      <c r="I8" s="128">
        <f aca="true" t="shared" si="1" ref="I8:I40">D8+G8</f>
        <v>17</v>
      </c>
      <c r="J8" s="129">
        <v>244638</v>
      </c>
      <c r="K8" s="126">
        <v>11940</v>
      </c>
      <c r="L8" s="130">
        <f>J8+K8</f>
        <v>256578</v>
      </c>
      <c r="M8" s="4"/>
      <c r="N8" s="4"/>
      <c r="O8" s="4"/>
      <c r="P8" s="4"/>
      <c r="Q8" s="4"/>
      <c r="R8" s="4"/>
      <c r="S8" s="4"/>
      <c r="T8" s="4"/>
    </row>
    <row r="9" spans="1:20" ht="29.25" customHeight="1" thickBot="1" thickTop="1">
      <c r="A9" s="14" t="s">
        <v>2</v>
      </c>
      <c r="B9" s="15"/>
      <c r="C9" s="16">
        <f>C93</f>
        <v>87118</v>
      </c>
      <c r="D9" s="16">
        <f>D93</f>
        <v>10</v>
      </c>
      <c r="E9" s="16"/>
      <c r="F9" s="16">
        <f>F93</f>
        <v>3710</v>
      </c>
      <c r="G9" s="17">
        <f>G93</f>
        <v>1</v>
      </c>
      <c r="H9" s="18">
        <f t="shared" si="0"/>
        <v>90828</v>
      </c>
      <c r="I9" s="19">
        <f t="shared" si="1"/>
        <v>11</v>
      </c>
      <c r="J9" s="20">
        <v>82086</v>
      </c>
      <c r="K9" s="17">
        <v>4272</v>
      </c>
      <c r="L9" s="21">
        <f>J9+K9</f>
        <v>86358</v>
      </c>
      <c r="M9" s="4"/>
      <c r="N9" s="4"/>
      <c r="O9" s="4"/>
      <c r="P9" s="4"/>
      <c r="Q9" s="4"/>
      <c r="R9" s="4"/>
      <c r="S9" s="4"/>
      <c r="T9" s="4"/>
    </row>
    <row r="10" spans="1:20" ht="29.25" customHeight="1" thickTop="1">
      <c r="A10" s="22" t="s">
        <v>4</v>
      </c>
      <c r="B10" s="23">
        <v>16068</v>
      </c>
      <c r="C10" s="24">
        <f>B10+D10</f>
        <v>16069</v>
      </c>
      <c r="D10" s="25">
        <v>1</v>
      </c>
      <c r="E10" s="25">
        <v>800</v>
      </c>
      <c r="F10" s="24">
        <f>E10+G10</f>
        <v>801</v>
      </c>
      <c r="G10" s="26">
        <v>1</v>
      </c>
      <c r="H10" s="27">
        <f t="shared" si="0"/>
        <v>16870</v>
      </c>
      <c r="I10" s="28">
        <f t="shared" si="1"/>
        <v>2</v>
      </c>
      <c r="J10" s="29">
        <v>15095</v>
      </c>
      <c r="K10" s="30">
        <v>739</v>
      </c>
      <c r="L10" s="31">
        <f aca="true" t="shared" si="2" ref="L10:L51">J10+K10</f>
        <v>15834</v>
      </c>
      <c r="M10" s="4"/>
      <c r="N10" s="4"/>
      <c r="O10" s="4"/>
      <c r="P10" s="4"/>
      <c r="Q10" s="4"/>
      <c r="R10" s="4"/>
      <c r="S10" s="4"/>
      <c r="T10" s="4"/>
    </row>
    <row r="11" spans="1:20" ht="29.25" customHeight="1">
      <c r="A11" s="32" t="s">
        <v>6</v>
      </c>
      <c r="B11" s="33">
        <v>41710</v>
      </c>
      <c r="C11" s="24">
        <f aca="true" t="shared" si="3" ref="C11:C40">B11+D11</f>
        <v>41715</v>
      </c>
      <c r="D11" s="34">
        <v>5</v>
      </c>
      <c r="E11" s="34">
        <v>1755</v>
      </c>
      <c r="F11" s="24">
        <f aca="true" t="shared" si="4" ref="F11:F16">E11+G11</f>
        <v>1755</v>
      </c>
      <c r="G11" s="35">
        <v>0</v>
      </c>
      <c r="H11" s="36">
        <f t="shared" si="0"/>
        <v>43470</v>
      </c>
      <c r="I11" s="37">
        <f t="shared" si="1"/>
        <v>5</v>
      </c>
      <c r="J11" s="38">
        <v>35692</v>
      </c>
      <c r="K11" s="30">
        <v>2109</v>
      </c>
      <c r="L11" s="39">
        <f t="shared" si="2"/>
        <v>37801</v>
      </c>
      <c r="M11" s="4"/>
      <c r="N11" s="4"/>
      <c r="O11" s="4"/>
      <c r="P11" s="4"/>
      <c r="Q11" s="4"/>
      <c r="R11" s="4"/>
      <c r="S11" s="40"/>
      <c r="T11" s="4"/>
    </row>
    <row r="12" spans="1:20" ht="29.25" customHeight="1">
      <c r="A12" s="32" t="s">
        <v>8</v>
      </c>
      <c r="B12" s="33">
        <v>10611</v>
      </c>
      <c r="C12" s="24">
        <f t="shared" si="3"/>
        <v>10612</v>
      </c>
      <c r="D12" s="34">
        <v>1</v>
      </c>
      <c r="E12" s="34">
        <v>408</v>
      </c>
      <c r="F12" s="24">
        <f t="shared" si="4"/>
        <v>408</v>
      </c>
      <c r="G12" s="35">
        <v>0</v>
      </c>
      <c r="H12" s="36">
        <f t="shared" si="0"/>
        <v>11020</v>
      </c>
      <c r="I12" s="37">
        <f t="shared" si="1"/>
        <v>1</v>
      </c>
      <c r="J12" s="38">
        <v>9354</v>
      </c>
      <c r="K12" s="30">
        <v>507</v>
      </c>
      <c r="L12" s="39">
        <f t="shared" si="2"/>
        <v>9861</v>
      </c>
      <c r="M12" s="4"/>
      <c r="N12" s="4"/>
      <c r="O12" s="4"/>
      <c r="P12" s="4"/>
      <c r="Q12" s="4"/>
      <c r="R12" s="4"/>
      <c r="S12" s="41"/>
      <c r="T12" s="4"/>
    </row>
    <row r="13" spans="1:20" ht="29.25" customHeight="1">
      <c r="A13" s="32" t="s">
        <v>10</v>
      </c>
      <c r="B13" s="33">
        <v>26373</v>
      </c>
      <c r="C13" s="24">
        <f t="shared" si="3"/>
        <v>26377</v>
      </c>
      <c r="D13" s="34">
        <v>4</v>
      </c>
      <c r="E13" s="34">
        <v>1586</v>
      </c>
      <c r="F13" s="24">
        <f t="shared" si="4"/>
        <v>1586</v>
      </c>
      <c r="G13" s="35">
        <v>0</v>
      </c>
      <c r="H13" s="36">
        <f t="shared" si="0"/>
        <v>27963</v>
      </c>
      <c r="I13" s="37">
        <f t="shared" si="1"/>
        <v>4</v>
      </c>
      <c r="J13" s="38">
        <v>19356</v>
      </c>
      <c r="K13" s="30">
        <v>1850</v>
      </c>
      <c r="L13" s="39">
        <f t="shared" si="2"/>
        <v>21206</v>
      </c>
      <c r="M13" s="4"/>
      <c r="N13" s="4"/>
      <c r="O13" s="4"/>
      <c r="P13" s="4"/>
      <c r="Q13" s="4"/>
      <c r="R13" s="4"/>
      <c r="S13" s="4"/>
      <c r="T13" s="4"/>
    </row>
    <row r="14" spans="1:20" ht="29.25" customHeight="1">
      <c r="A14" s="32" t="s">
        <v>12</v>
      </c>
      <c r="B14" s="33">
        <v>5803</v>
      </c>
      <c r="C14" s="24">
        <f t="shared" si="3"/>
        <v>5803</v>
      </c>
      <c r="D14" s="34">
        <v>0</v>
      </c>
      <c r="E14" s="34">
        <v>238</v>
      </c>
      <c r="F14" s="24">
        <f t="shared" si="4"/>
        <v>238</v>
      </c>
      <c r="G14" s="35">
        <v>0</v>
      </c>
      <c r="H14" s="36">
        <f t="shared" si="0"/>
        <v>6041</v>
      </c>
      <c r="I14" s="37">
        <f t="shared" si="1"/>
        <v>0</v>
      </c>
      <c r="J14" s="38">
        <v>5503</v>
      </c>
      <c r="K14" s="30">
        <v>357</v>
      </c>
      <c r="L14" s="39">
        <f t="shared" si="2"/>
        <v>5860</v>
      </c>
      <c r="M14" s="4"/>
      <c r="N14" s="4"/>
      <c r="O14" s="4"/>
      <c r="P14" s="4"/>
      <c r="Q14" s="4"/>
      <c r="R14" s="4"/>
      <c r="S14" s="4"/>
      <c r="T14" s="4"/>
    </row>
    <row r="15" spans="1:20" ht="29.25" customHeight="1">
      <c r="A15" s="32" t="s">
        <v>13</v>
      </c>
      <c r="B15" s="33">
        <v>28855</v>
      </c>
      <c r="C15" s="24">
        <f t="shared" si="3"/>
        <v>28855</v>
      </c>
      <c r="D15" s="34">
        <v>0</v>
      </c>
      <c r="E15" s="34">
        <v>1767</v>
      </c>
      <c r="F15" s="24">
        <f t="shared" si="4"/>
        <v>1768</v>
      </c>
      <c r="G15" s="35">
        <v>1</v>
      </c>
      <c r="H15" s="36">
        <f t="shared" si="0"/>
        <v>30623</v>
      </c>
      <c r="I15" s="37">
        <f t="shared" si="1"/>
        <v>1</v>
      </c>
      <c r="J15" s="38">
        <v>27100</v>
      </c>
      <c r="K15" s="30">
        <v>1774</v>
      </c>
      <c r="L15" s="39">
        <f t="shared" si="2"/>
        <v>28874</v>
      </c>
      <c r="M15" s="4"/>
      <c r="N15" s="4"/>
      <c r="O15" s="4"/>
      <c r="P15" s="4"/>
      <c r="Q15" s="4"/>
      <c r="R15" s="4"/>
      <c r="S15" s="4"/>
      <c r="T15" s="4"/>
    </row>
    <row r="16" spans="1:20" ht="29.25" customHeight="1">
      <c r="A16" s="32" t="s">
        <v>15</v>
      </c>
      <c r="B16" s="33">
        <v>7877</v>
      </c>
      <c r="C16" s="24">
        <f t="shared" si="3"/>
        <v>7877</v>
      </c>
      <c r="D16" s="34">
        <v>0</v>
      </c>
      <c r="E16" s="34">
        <v>480</v>
      </c>
      <c r="F16" s="24">
        <f t="shared" si="4"/>
        <v>480</v>
      </c>
      <c r="G16" s="35">
        <v>0</v>
      </c>
      <c r="H16" s="36">
        <f t="shared" si="0"/>
        <v>8357</v>
      </c>
      <c r="I16" s="37">
        <f t="shared" si="1"/>
        <v>0</v>
      </c>
      <c r="J16" s="38">
        <v>6780</v>
      </c>
      <c r="K16" s="30">
        <v>519</v>
      </c>
      <c r="L16" s="39">
        <f t="shared" si="2"/>
        <v>7299</v>
      </c>
      <c r="M16" s="4"/>
      <c r="N16" s="4"/>
      <c r="O16" s="4"/>
      <c r="P16" s="4"/>
      <c r="Q16" s="4"/>
      <c r="R16" s="4"/>
      <c r="S16" s="4"/>
      <c r="T16" s="4"/>
    </row>
    <row r="17" spans="1:20" ht="29.25" customHeight="1">
      <c r="A17" s="32" t="s">
        <v>17</v>
      </c>
      <c r="B17" s="33">
        <v>11724</v>
      </c>
      <c r="C17" s="24">
        <f t="shared" si="3"/>
        <v>11724</v>
      </c>
      <c r="D17" s="34">
        <v>0</v>
      </c>
      <c r="E17" s="34">
        <v>666</v>
      </c>
      <c r="F17" s="24">
        <f>E17+G17</f>
        <v>666</v>
      </c>
      <c r="G17" s="35">
        <v>0</v>
      </c>
      <c r="H17" s="36">
        <f t="shared" si="0"/>
        <v>12390</v>
      </c>
      <c r="I17" s="37">
        <f t="shared" si="1"/>
        <v>0</v>
      </c>
      <c r="J17" s="38">
        <v>11013</v>
      </c>
      <c r="K17" s="30">
        <v>698</v>
      </c>
      <c r="L17" s="39">
        <f t="shared" si="2"/>
        <v>11711</v>
      </c>
      <c r="M17" s="4"/>
      <c r="N17" s="4"/>
      <c r="O17" s="4"/>
      <c r="P17" s="4"/>
      <c r="Q17" s="4"/>
      <c r="R17" s="4"/>
      <c r="S17" s="4"/>
      <c r="T17" s="4"/>
    </row>
    <row r="18" spans="1:20" ht="29.25" customHeight="1">
      <c r="A18" s="32" t="s">
        <v>19</v>
      </c>
      <c r="B18" s="33">
        <v>42841</v>
      </c>
      <c r="C18" s="24">
        <f t="shared" si="3"/>
        <v>42842</v>
      </c>
      <c r="D18" s="34">
        <v>1</v>
      </c>
      <c r="E18" s="34">
        <v>1867</v>
      </c>
      <c r="F18" s="24">
        <f aca="true" t="shared" si="5" ref="F18:F40">E18+G18</f>
        <v>1867</v>
      </c>
      <c r="G18" s="35">
        <v>0</v>
      </c>
      <c r="H18" s="36">
        <f t="shared" si="0"/>
        <v>44709</v>
      </c>
      <c r="I18" s="37">
        <f t="shared" si="1"/>
        <v>1</v>
      </c>
      <c r="J18" s="38">
        <v>38498</v>
      </c>
      <c r="K18" s="30">
        <v>2062</v>
      </c>
      <c r="L18" s="39">
        <f t="shared" si="2"/>
        <v>40560</v>
      </c>
      <c r="M18" s="4"/>
      <c r="N18" s="4"/>
      <c r="O18" s="4"/>
      <c r="P18" s="4"/>
      <c r="Q18" s="4"/>
      <c r="R18" s="4"/>
      <c r="S18" s="4"/>
      <c r="T18" s="4"/>
    </row>
    <row r="19" spans="1:20" ht="29.25" customHeight="1">
      <c r="A19" s="32" t="s">
        <v>21</v>
      </c>
      <c r="B19" s="33">
        <v>19628</v>
      </c>
      <c r="C19" s="24">
        <f t="shared" si="3"/>
        <v>19631</v>
      </c>
      <c r="D19" s="34">
        <v>3</v>
      </c>
      <c r="E19" s="34">
        <v>1120</v>
      </c>
      <c r="F19" s="24">
        <f t="shared" si="5"/>
        <v>1120</v>
      </c>
      <c r="G19" s="35">
        <v>0</v>
      </c>
      <c r="H19" s="36">
        <f t="shared" si="0"/>
        <v>20751</v>
      </c>
      <c r="I19" s="37">
        <f t="shared" si="1"/>
        <v>3</v>
      </c>
      <c r="J19" s="38">
        <v>18373</v>
      </c>
      <c r="K19" s="30">
        <v>1134</v>
      </c>
      <c r="L19" s="39">
        <f t="shared" si="2"/>
        <v>19507</v>
      </c>
      <c r="M19" s="4"/>
      <c r="N19" s="4"/>
      <c r="O19" s="4"/>
      <c r="P19" s="4"/>
      <c r="Q19" s="4"/>
      <c r="R19" s="4"/>
      <c r="S19" s="4"/>
      <c r="T19" s="4"/>
    </row>
    <row r="20" spans="1:20" ht="29.25" customHeight="1">
      <c r="A20" s="32" t="s">
        <v>23</v>
      </c>
      <c r="B20" s="33">
        <v>17923</v>
      </c>
      <c r="C20" s="24">
        <f t="shared" si="3"/>
        <v>17924</v>
      </c>
      <c r="D20" s="34">
        <v>1</v>
      </c>
      <c r="E20" s="34">
        <v>1159</v>
      </c>
      <c r="F20" s="24">
        <f t="shared" si="5"/>
        <v>1159</v>
      </c>
      <c r="G20" s="35">
        <v>0</v>
      </c>
      <c r="H20" s="36">
        <f t="shared" si="0"/>
        <v>19083</v>
      </c>
      <c r="I20" s="37">
        <f t="shared" si="1"/>
        <v>1</v>
      </c>
      <c r="J20" s="38">
        <v>17975</v>
      </c>
      <c r="K20" s="30">
        <v>1302</v>
      </c>
      <c r="L20" s="39">
        <f t="shared" si="2"/>
        <v>19277</v>
      </c>
      <c r="M20" s="4"/>
      <c r="N20" s="4"/>
      <c r="O20" s="4"/>
      <c r="P20" s="4"/>
      <c r="Q20" s="4"/>
      <c r="R20" s="4"/>
      <c r="S20" s="4"/>
      <c r="T20" s="4"/>
    </row>
    <row r="21" spans="1:20" ht="29.25" customHeight="1">
      <c r="A21" s="32" t="s">
        <v>25</v>
      </c>
      <c r="B21" s="33">
        <v>9274</v>
      </c>
      <c r="C21" s="24">
        <f t="shared" si="3"/>
        <v>9274</v>
      </c>
      <c r="D21" s="34">
        <v>0</v>
      </c>
      <c r="E21" s="34">
        <v>484</v>
      </c>
      <c r="F21" s="24">
        <f t="shared" si="5"/>
        <v>484</v>
      </c>
      <c r="G21" s="35">
        <v>0</v>
      </c>
      <c r="H21" s="36">
        <f t="shared" si="0"/>
        <v>9758</v>
      </c>
      <c r="I21" s="37">
        <f t="shared" si="1"/>
        <v>0</v>
      </c>
      <c r="J21" s="38">
        <v>9200</v>
      </c>
      <c r="K21" s="30">
        <v>547</v>
      </c>
      <c r="L21" s="39">
        <f t="shared" si="2"/>
        <v>9747</v>
      </c>
      <c r="M21" s="4"/>
      <c r="N21" s="4"/>
      <c r="O21" s="4"/>
      <c r="P21" s="4"/>
      <c r="Q21" s="4"/>
      <c r="R21" s="4"/>
      <c r="S21" s="4"/>
      <c r="T21" s="4"/>
    </row>
    <row r="22" spans="1:20" ht="29.25" customHeight="1">
      <c r="A22" s="32" t="s">
        <v>27</v>
      </c>
      <c r="B22" s="33">
        <v>10635</v>
      </c>
      <c r="C22" s="24">
        <f t="shared" si="3"/>
        <v>10637</v>
      </c>
      <c r="D22" s="34">
        <v>2</v>
      </c>
      <c r="E22" s="34">
        <v>644</v>
      </c>
      <c r="F22" s="24">
        <f t="shared" si="5"/>
        <v>644</v>
      </c>
      <c r="G22" s="35">
        <v>0</v>
      </c>
      <c r="H22" s="36">
        <f t="shared" si="0"/>
        <v>11281</v>
      </c>
      <c r="I22" s="37">
        <f t="shared" si="1"/>
        <v>2</v>
      </c>
      <c r="J22" s="38">
        <v>8095</v>
      </c>
      <c r="K22" s="30">
        <v>690</v>
      </c>
      <c r="L22" s="39">
        <f t="shared" si="2"/>
        <v>8785</v>
      </c>
      <c r="M22" s="4"/>
      <c r="N22" s="4"/>
      <c r="O22" s="4"/>
      <c r="P22" s="4"/>
      <c r="Q22" s="4"/>
      <c r="R22" s="4"/>
      <c r="S22" s="4"/>
      <c r="T22" s="4"/>
    </row>
    <row r="23" spans="1:20" ht="29.25" customHeight="1">
      <c r="A23" s="32" t="s">
        <v>29</v>
      </c>
      <c r="B23" s="33">
        <v>21804</v>
      </c>
      <c r="C23" s="24">
        <f t="shared" si="3"/>
        <v>21807</v>
      </c>
      <c r="D23" s="34">
        <v>3</v>
      </c>
      <c r="E23" s="34">
        <v>1103</v>
      </c>
      <c r="F23" s="24">
        <f t="shared" si="5"/>
        <v>1103</v>
      </c>
      <c r="G23" s="35">
        <v>0</v>
      </c>
      <c r="H23" s="36">
        <f t="shared" si="0"/>
        <v>22910</v>
      </c>
      <c r="I23" s="37">
        <f t="shared" si="1"/>
        <v>3</v>
      </c>
      <c r="J23" s="38">
        <v>19875</v>
      </c>
      <c r="K23" s="30">
        <v>1119</v>
      </c>
      <c r="L23" s="39">
        <f t="shared" si="2"/>
        <v>20994</v>
      </c>
      <c r="M23" s="4"/>
      <c r="N23" s="4"/>
      <c r="O23" s="4"/>
      <c r="P23" s="4"/>
      <c r="Q23" s="4"/>
      <c r="R23" s="4"/>
      <c r="S23" s="4"/>
      <c r="T23" s="4"/>
    </row>
    <row r="24" spans="1:20" ht="29.25" customHeight="1">
      <c r="A24" s="32" t="s">
        <v>31</v>
      </c>
      <c r="B24" s="33">
        <v>12890</v>
      </c>
      <c r="C24" s="24">
        <f t="shared" si="3"/>
        <v>12891</v>
      </c>
      <c r="D24" s="34">
        <v>1</v>
      </c>
      <c r="E24" s="34">
        <v>744</v>
      </c>
      <c r="F24" s="24">
        <f t="shared" si="5"/>
        <v>744</v>
      </c>
      <c r="G24" s="35">
        <v>0</v>
      </c>
      <c r="H24" s="36">
        <f t="shared" si="0"/>
        <v>13635</v>
      </c>
      <c r="I24" s="37">
        <f t="shared" si="1"/>
        <v>1</v>
      </c>
      <c r="J24" s="38">
        <v>11802</v>
      </c>
      <c r="K24" s="30">
        <v>730</v>
      </c>
      <c r="L24" s="39">
        <f t="shared" si="2"/>
        <v>12532</v>
      </c>
      <c r="M24" s="4"/>
      <c r="N24" s="4"/>
      <c r="O24" s="4"/>
      <c r="P24" s="4"/>
      <c r="Q24" s="4"/>
      <c r="R24" s="4"/>
      <c r="S24" s="4"/>
      <c r="T24" s="4"/>
    </row>
    <row r="25" spans="1:20" ht="29.25" customHeight="1">
      <c r="A25" s="32" t="s">
        <v>33</v>
      </c>
      <c r="B25" s="33">
        <v>9803</v>
      </c>
      <c r="C25" s="24">
        <f t="shared" si="3"/>
        <v>9804</v>
      </c>
      <c r="D25" s="34">
        <v>1</v>
      </c>
      <c r="E25" s="34">
        <v>411</v>
      </c>
      <c r="F25" s="24">
        <f t="shared" si="5"/>
        <v>411</v>
      </c>
      <c r="G25" s="35">
        <v>0</v>
      </c>
      <c r="H25" s="36">
        <f t="shared" si="0"/>
        <v>10215</v>
      </c>
      <c r="I25" s="37">
        <f t="shared" si="1"/>
        <v>1</v>
      </c>
      <c r="J25" s="38">
        <v>8327</v>
      </c>
      <c r="K25" s="30">
        <v>437</v>
      </c>
      <c r="L25" s="39">
        <f t="shared" si="2"/>
        <v>8764</v>
      </c>
      <c r="M25" s="4"/>
      <c r="N25" s="4"/>
      <c r="O25" s="4"/>
      <c r="P25" s="4"/>
      <c r="Q25" s="4"/>
      <c r="R25" s="4"/>
      <c r="S25" s="4"/>
      <c r="T25" s="4"/>
    </row>
    <row r="26" spans="1:20" ht="29.25" customHeight="1">
      <c r="A26" s="32" t="s">
        <v>35</v>
      </c>
      <c r="B26" s="33">
        <v>8246</v>
      </c>
      <c r="C26" s="24">
        <f t="shared" si="3"/>
        <v>8246</v>
      </c>
      <c r="D26" s="34">
        <v>0</v>
      </c>
      <c r="E26" s="34">
        <v>437</v>
      </c>
      <c r="F26" s="24">
        <f t="shared" si="5"/>
        <v>437</v>
      </c>
      <c r="G26" s="35">
        <v>0</v>
      </c>
      <c r="H26" s="36">
        <f t="shared" si="0"/>
        <v>8683</v>
      </c>
      <c r="I26" s="37">
        <f t="shared" si="1"/>
        <v>0</v>
      </c>
      <c r="J26" s="38">
        <v>8143</v>
      </c>
      <c r="K26" s="30">
        <v>508</v>
      </c>
      <c r="L26" s="39">
        <f t="shared" si="2"/>
        <v>8651</v>
      </c>
      <c r="M26" s="4"/>
      <c r="N26" s="4"/>
      <c r="O26" s="4"/>
      <c r="P26" s="4"/>
      <c r="Q26" s="4"/>
      <c r="R26" s="4"/>
      <c r="S26" s="4"/>
      <c r="T26" s="4"/>
    </row>
    <row r="27" spans="1:20" ht="29.25" customHeight="1">
      <c r="A27" s="32" t="s">
        <v>37</v>
      </c>
      <c r="B27" s="33">
        <v>22524</v>
      </c>
      <c r="C27" s="24">
        <f t="shared" si="3"/>
        <v>22526</v>
      </c>
      <c r="D27" s="34">
        <v>2</v>
      </c>
      <c r="E27" s="34">
        <v>680</v>
      </c>
      <c r="F27" s="24">
        <f t="shared" si="5"/>
        <v>680</v>
      </c>
      <c r="G27" s="35">
        <v>0</v>
      </c>
      <c r="H27" s="36">
        <f t="shared" si="0"/>
        <v>23206</v>
      </c>
      <c r="I27" s="37">
        <f t="shared" si="1"/>
        <v>2</v>
      </c>
      <c r="J27" s="38">
        <v>21541</v>
      </c>
      <c r="K27" s="30">
        <v>695</v>
      </c>
      <c r="L27" s="39">
        <f t="shared" si="2"/>
        <v>22236</v>
      </c>
      <c r="M27" s="4"/>
      <c r="N27" s="4"/>
      <c r="O27" s="4"/>
      <c r="P27" s="4"/>
      <c r="Q27" s="4"/>
      <c r="R27" s="4"/>
      <c r="S27" s="4"/>
      <c r="T27" s="4"/>
    </row>
    <row r="28" spans="1:20" ht="29.25" customHeight="1">
      <c r="A28" s="32" t="s">
        <v>39</v>
      </c>
      <c r="B28" s="33">
        <v>11007</v>
      </c>
      <c r="C28" s="24">
        <f t="shared" si="3"/>
        <v>11010</v>
      </c>
      <c r="D28" s="34">
        <v>3</v>
      </c>
      <c r="E28" s="34">
        <v>604</v>
      </c>
      <c r="F28" s="24">
        <f t="shared" si="5"/>
        <v>605</v>
      </c>
      <c r="G28" s="35">
        <v>1</v>
      </c>
      <c r="H28" s="36">
        <f t="shared" si="0"/>
        <v>11615</v>
      </c>
      <c r="I28" s="37">
        <f t="shared" si="1"/>
        <v>4</v>
      </c>
      <c r="J28" s="38">
        <v>8687</v>
      </c>
      <c r="K28" s="30">
        <v>762</v>
      </c>
      <c r="L28" s="39">
        <f t="shared" si="2"/>
        <v>9449</v>
      </c>
      <c r="M28" s="4"/>
      <c r="N28" s="4"/>
      <c r="O28" s="4"/>
      <c r="P28" s="4"/>
      <c r="Q28" s="4"/>
      <c r="R28" s="4"/>
      <c r="S28" s="4"/>
      <c r="T28" s="4"/>
    </row>
    <row r="29" spans="1:20" ht="29.25" customHeight="1">
      <c r="A29" s="32" t="s">
        <v>40</v>
      </c>
      <c r="B29" s="33">
        <v>4774</v>
      </c>
      <c r="C29" s="24">
        <f t="shared" si="3"/>
        <v>4774</v>
      </c>
      <c r="D29" s="34">
        <v>0</v>
      </c>
      <c r="E29" s="34">
        <v>272</v>
      </c>
      <c r="F29" s="24">
        <f t="shared" si="5"/>
        <v>272</v>
      </c>
      <c r="G29" s="42">
        <v>0</v>
      </c>
      <c r="H29" s="36">
        <f t="shared" si="0"/>
        <v>5046</v>
      </c>
      <c r="I29" s="37">
        <f t="shared" si="1"/>
        <v>0</v>
      </c>
      <c r="J29" s="38">
        <v>5168</v>
      </c>
      <c r="K29" s="30">
        <v>320</v>
      </c>
      <c r="L29" s="39">
        <f t="shared" si="2"/>
        <v>5488</v>
      </c>
      <c r="M29" s="4"/>
      <c r="N29" s="4"/>
      <c r="O29" s="4"/>
      <c r="P29" s="4"/>
      <c r="Q29" s="4"/>
      <c r="R29" s="4"/>
      <c r="S29" s="4"/>
      <c r="T29" s="4"/>
    </row>
    <row r="30" spans="1:20" ht="29.25" customHeight="1">
      <c r="A30" s="32" t="s">
        <v>41</v>
      </c>
      <c r="B30" s="33">
        <v>10573</v>
      </c>
      <c r="C30" s="24">
        <f t="shared" si="3"/>
        <v>10574</v>
      </c>
      <c r="D30" s="34">
        <v>1</v>
      </c>
      <c r="E30" s="34">
        <v>972</v>
      </c>
      <c r="F30" s="24">
        <f t="shared" si="5"/>
        <v>972</v>
      </c>
      <c r="G30" s="35">
        <v>0</v>
      </c>
      <c r="H30" s="36">
        <f t="shared" si="0"/>
        <v>11546</v>
      </c>
      <c r="I30" s="37">
        <f t="shared" si="1"/>
        <v>1</v>
      </c>
      <c r="J30" s="38">
        <v>10275</v>
      </c>
      <c r="K30" s="30">
        <v>1024</v>
      </c>
      <c r="L30" s="39">
        <f t="shared" si="2"/>
        <v>11299</v>
      </c>
      <c r="M30" s="4"/>
      <c r="N30" s="4"/>
      <c r="O30" s="4"/>
      <c r="P30" s="4"/>
      <c r="Q30" s="4"/>
      <c r="R30" s="4"/>
      <c r="S30" s="4"/>
      <c r="T30" s="4"/>
    </row>
    <row r="31" spans="1:20" ht="29.25" customHeight="1">
      <c r="A31" s="32" t="s">
        <v>1</v>
      </c>
      <c r="B31" s="33">
        <v>12287</v>
      </c>
      <c r="C31" s="24">
        <f t="shared" si="3"/>
        <v>12287</v>
      </c>
      <c r="D31" s="34">
        <v>0</v>
      </c>
      <c r="E31" s="34">
        <v>595</v>
      </c>
      <c r="F31" s="24">
        <f t="shared" si="5"/>
        <v>595</v>
      </c>
      <c r="G31" s="35">
        <v>0</v>
      </c>
      <c r="H31" s="36">
        <f t="shared" si="0"/>
        <v>12882</v>
      </c>
      <c r="I31" s="37">
        <f t="shared" si="1"/>
        <v>0</v>
      </c>
      <c r="J31" s="38">
        <v>12446</v>
      </c>
      <c r="K31" s="30">
        <v>583</v>
      </c>
      <c r="L31" s="39">
        <f t="shared" si="2"/>
        <v>13029</v>
      </c>
      <c r="M31" s="4"/>
      <c r="N31" s="4"/>
      <c r="O31" s="4"/>
      <c r="P31" s="4"/>
      <c r="Q31" s="4"/>
      <c r="R31" s="4"/>
      <c r="S31" s="4"/>
      <c r="T31" s="4"/>
    </row>
    <row r="32" spans="1:20" ht="29.25" customHeight="1">
      <c r="A32" s="32" t="s">
        <v>3</v>
      </c>
      <c r="B32" s="33">
        <v>5982</v>
      </c>
      <c r="C32" s="24">
        <f t="shared" si="3"/>
        <v>5983</v>
      </c>
      <c r="D32" s="34">
        <v>1</v>
      </c>
      <c r="E32" s="34">
        <v>372</v>
      </c>
      <c r="F32" s="24">
        <f t="shared" si="5"/>
        <v>372</v>
      </c>
      <c r="G32" s="35">
        <v>0</v>
      </c>
      <c r="H32" s="36">
        <f t="shared" si="0"/>
        <v>6355</v>
      </c>
      <c r="I32" s="37">
        <f t="shared" si="1"/>
        <v>1</v>
      </c>
      <c r="J32" s="38">
        <v>5700</v>
      </c>
      <c r="K32" s="30">
        <v>411</v>
      </c>
      <c r="L32" s="39">
        <f t="shared" si="2"/>
        <v>6111</v>
      </c>
      <c r="M32" s="4"/>
      <c r="N32" s="4"/>
      <c r="O32" s="4"/>
      <c r="P32" s="4"/>
      <c r="Q32" s="4"/>
      <c r="R32" s="4"/>
      <c r="S32" s="4"/>
      <c r="T32" s="4"/>
    </row>
    <row r="33" spans="1:12" ht="29.25" customHeight="1">
      <c r="A33" s="32" t="s">
        <v>5</v>
      </c>
      <c r="B33" s="33">
        <v>4645</v>
      </c>
      <c r="C33" s="24">
        <f t="shared" si="3"/>
        <v>4645</v>
      </c>
      <c r="D33" s="34">
        <v>0</v>
      </c>
      <c r="E33" s="34">
        <v>242</v>
      </c>
      <c r="F33" s="24">
        <f t="shared" si="5"/>
        <v>242</v>
      </c>
      <c r="G33" s="35">
        <v>0</v>
      </c>
      <c r="H33" s="36">
        <f t="shared" si="0"/>
        <v>4887</v>
      </c>
      <c r="I33" s="37">
        <f t="shared" si="1"/>
        <v>0</v>
      </c>
      <c r="J33" s="38">
        <v>4459</v>
      </c>
      <c r="K33" s="30">
        <v>319</v>
      </c>
      <c r="L33" s="39">
        <f t="shared" si="2"/>
        <v>4778</v>
      </c>
    </row>
    <row r="34" spans="1:12" ht="29.25" customHeight="1">
      <c r="A34" s="32" t="s">
        <v>7</v>
      </c>
      <c r="B34" s="33">
        <v>5898</v>
      </c>
      <c r="C34" s="24">
        <f t="shared" si="3"/>
        <v>5898</v>
      </c>
      <c r="D34" s="34">
        <v>0</v>
      </c>
      <c r="E34" s="34">
        <v>412</v>
      </c>
      <c r="F34" s="24">
        <f t="shared" si="5"/>
        <v>412</v>
      </c>
      <c r="G34" s="35">
        <v>0</v>
      </c>
      <c r="H34" s="36">
        <f t="shared" si="0"/>
        <v>6310</v>
      </c>
      <c r="I34" s="37">
        <f t="shared" si="1"/>
        <v>0</v>
      </c>
      <c r="J34" s="38">
        <v>5810</v>
      </c>
      <c r="K34" s="30">
        <v>417</v>
      </c>
      <c r="L34" s="39">
        <f t="shared" si="2"/>
        <v>6227</v>
      </c>
    </row>
    <row r="35" spans="1:12" ht="29.25" customHeight="1">
      <c r="A35" s="32" t="s">
        <v>9</v>
      </c>
      <c r="B35" s="33">
        <v>36110</v>
      </c>
      <c r="C35" s="24">
        <f t="shared" si="3"/>
        <v>36113</v>
      </c>
      <c r="D35" s="34">
        <v>3</v>
      </c>
      <c r="E35" s="34">
        <v>2300</v>
      </c>
      <c r="F35" s="24">
        <f t="shared" si="5"/>
        <v>2300</v>
      </c>
      <c r="G35" s="42">
        <v>0</v>
      </c>
      <c r="H35" s="36">
        <f t="shared" si="0"/>
        <v>38413</v>
      </c>
      <c r="I35" s="37">
        <f t="shared" si="1"/>
        <v>3</v>
      </c>
      <c r="J35" s="38">
        <v>35908</v>
      </c>
      <c r="K35" s="30">
        <v>2698</v>
      </c>
      <c r="L35" s="39">
        <f t="shared" si="2"/>
        <v>38606</v>
      </c>
    </row>
    <row r="36" spans="1:12" ht="29.25" customHeight="1">
      <c r="A36" s="32" t="s">
        <v>11</v>
      </c>
      <c r="B36" s="33">
        <v>7017</v>
      </c>
      <c r="C36" s="24">
        <f t="shared" si="3"/>
        <v>7017</v>
      </c>
      <c r="D36" s="34">
        <v>0</v>
      </c>
      <c r="E36" s="34">
        <v>267</v>
      </c>
      <c r="F36" s="24">
        <f t="shared" si="5"/>
        <v>268</v>
      </c>
      <c r="G36" s="42">
        <v>1</v>
      </c>
      <c r="H36" s="36">
        <f t="shared" si="0"/>
        <v>7285</v>
      </c>
      <c r="I36" s="37">
        <f t="shared" si="1"/>
        <v>1</v>
      </c>
      <c r="J36" s="38">
        <v>6511</v>
      </c>
      <c r="K36" s="30">
        <v>254</v>
      </c>
      <c r="L36" s="39">
        <f t="shared" si="2"/>
        <v>6765</v>
      </c>
    </row>
    <row r="37" spans="1:12" ht="29.25" customHeight="1">
      <c r="A37" s="32" t="s">
        <v>70</v>
      </c>
      <c r="B37" s="33">
        <v>4144</v>
      </c>
      <c r="C37" s="24">
        <f t="shared" si="3"/>
        <v>4144</v>
      </c>
      <c r="D37" s="34">
        <v>0</v>
      </c>
      <c r="E37" s="34">
        <v>282</v>
      </c>
      <c r="F37" s="24">
        <v>272</v>
      </c>
      <c r="G37" s="42">
        <v>0</v>
      </c>
      <c r="H37" s="36">
        <f t="shared" si="0"/>
        <v>4416</v>
      </c>
      <c r="I37" s="37">
        <f t="shared" si="1"/>
        <v>0</v>
      </c>
      <c r="J37" s="38">
        <v>4342</v>
      </c>
      <c r="K37" s="30">
        <v>263</v>
      </c>
      <c r="L37" s="39">
        <f t="shared" si="2"/>
        <v>4605</v>
      </c>
    </row>
    <row r="38" spans="1:12" ht="29.25" customHeight="1">
      <c r="A38" s="32" t="s">
        <v>14</v>
      </c>
      <c r="B38" s="33">
        <v>8688</v>
      </c>
      <c r="C38" s="24">
        <f t="shared" si="3"/>
        <v>8688</v>
      </c>
      <c r="D38" s="34">
        <v>0</v>
      </c>
      <c r="E38" s="34">
        <v>367</v>
      </c>
      <c r="F38" s="24">
        <f t="shared" si="5"/>
        <v>367</v>
      </c>
      <c r="G38" s="42">
        <v>0</v>
      </c>
      <c r="H38" s="36">
        <f t="shared" si="0"/>
        <v>9055</v>
      </c>
      <c r="I38" s="37">
        <f t="shared" si="1"/>
        <v>0</v>
      </c>
      <c r="J38" s="38">
        <v>8361</v>
      </c>
      <c r="K38" s="30">
        <v>416</v>
      </c>
      <c r="L38" s="39">
        <f t="shared" si="2"/>
        <v>8777</v>
      </c>
    </row>
    <row r="39" spans="1:12" ht="29.25" customHeight="1">
      <c r="A39" s="32" t="s">
        <v>16</v>
      </c>
      <c r="B39" s="33">
        <v>5087</v>
      </c>
      <c r="C39" s="24">
        <f t="shared" si="3"/>
        <v>5087</v>
      </c>
      <c r="D39" s="34">
        <v>0</v>
      </c>
      <c r="E39" s="34">
        <v>229</v>
      </c>
      <c r="F39" s="24">
        <f t="shared" si="5"/>
        <v>229</v>
      </c>
      <c r="G39" s="42">
        <v>0</v>
      </c>
      <c r="H39" s="36">
        <f t="shared" si="0"/>
        <v>5316</v>
      </c>
      <c r="I39" s="37">
        <f t="shared" si="1"/>
        <v>0</v>
      </c>
      <c r="J39" s="38">
        <v>4785</v>
      </c>
      <c r="K39" s="30">
        <v>235</v>
      </c>
      <c r="L39" s="39">
        <f t="shared" si="2"/>
        <v>5020</v>
      </c>
    </row>
    <row r="40" spans="1:12" ht="29.25" customHeight="1" thickBot="1">
      <c r="A40" s="43" t="s">
        <v>18</v>
      </c>
      <c r="B40" s="44">
        <v>8151</v>
      </c>
      <c r="C40" s="24">
        <f t="shared" si="3"/>
        <v>8151</v>
      </c>
      <c r="D40" s="34">
        <v>0</v>
      </c>
      <c r="E40" s="34">
        <v>254</v>
      </c>
      <c r="F40" s="24">
        <f t="shared" si="5"/>
        <v>254</v>
      </c>
      <c r="G40" s="45">
        <v>0</v>
      </c>
      <c r="H40" s="46">
        <f t="shared" si="0"/>
        <v>8405</v>
      </c>
      <c r="I40" s="47">
        <f t="shared" si="1"/>
        <v>0</v>
      </c>
      <c r="J40" s="48">
        <v>8085</v>
      </c>
      <c r="K40" s="30">
        <v>276</v>
      </c>
      <c r="L40" s="49">
        <f t="shared" si="2"/>
        <v>8361</v>
      </c>
    </row>
    <row r="41" spans="1:12" ht="29.25" customHeight="1" thickBot="1" thickTop="1">
      <c r="A41" s="174" t="s">
        <v>86</v>
      </c>
      <c r="B41" s="50"/>
      <c r="C41" s="51">
        <f>SUM(C10:C40)</f>
        <v>448985</v>
      </c>
      <c r="D41" s="51">
        <f>SUM(D10:D40)</f>
        <v>33</v>
      </c>
      <c r="E41" s="51"/>
      <c r="F41" s="51">
        <f aca="true" t="shared" si="6" ref="F41:L41">SUM(F10:F40)</f>
        <v>23511</v>
      </c>
      <c r="G41" s="51">
        <f t="shared" si="6"/>
        <v>4</v>
      </c>
      <c r="H41" s="53">
        <f t="shared" si="6"/>
        <v>472496</v>
      </c>
      <c r="I41" s="54">
        <f>SUM(I10:I40)</f>
        <v>37</v>
      </c>
      <c r="J41" s="55">
        <v>412259</v>
      </c>
      <c r="K41" s="52">
        <v>25755</v>
      </c>
      <c r="L41" s="56">
        <f t="shared" si="6"/>
        <v>438014</v>
      </c>
    </row>
    <row r="42" spans="1:12" ht="29.25" customHeight="1" thickTop="1">
      <c r="A42" s="57" t="s">
        <v>20</v>
      </c>
      <c r="B42" s="58">
        <v>2994</v>
      </c>
      <c r="C42" s="24">
        <f aca="true" t="shared" si="7" ref="C42:C51">B42+D42</f>
        <v>2994</v>
      </c>
      <c r="D42" s="24">
        <v>0</v>
      </c>
      <c r="E42" s="24">
        <v>73</v>
      </c>
      <c r="F42" s="24">
        <f aca="true" t="shared" si="8" ref="F42:F51">E42+G42</f>
        <v>73</v>
      </c>
      <c r="G42" s="59">
        <v>0</v>
      </c>
      <c r="H42" s="60">
        <f aca="true" t="shared" si="9" ref="H42:H51">C42+F42</f>
        <v>3067</v>
      </c>
      <c r="I42" s="61">
        <f aca="true" t="shared" si="10" ref="I42:I51">D42+G42</f>
        <v>0</v>
      </c>
      <c r="J42" s="62">
        <v>2929</v>
      </c>
      <c r="K42" s="63">
        <v>105</v>
      </c>
      <c r="L42" s="64">
        <f t="shared" si="2"/>
        <v>3034</v>
      </c>
    </row>
    <row r="43" spans="1:12" ht="29.25" customHeight="1">
      <c r="A43" s="32" t="s">
        <v>22</v>
      </c>
      <c r="B43" s="33">
        <v>3253</v>
      </c>
      <c r="C43" s="24">
        <f t="shared" si="7"/>
        <v>3253</v>
      </c>
      <c r="D43" s="65">
        <v>0</v>
      </c>
      <c r="E43" s="65">
        <v>123</v>
      </c>
      <c r="F43" s="24">
        <f t="shared" si="8"/>
        <v>123</v>
      </c>
      <c r="G43" s="42">
        <v>0</v>
      </c>
      <c r="H43" s="66">
        <f t="shared" si="9"/>
        <v>3376</v>
      </c>
      <c r="I43" s="67">
        <f t="shared" si="10"/>
        <v>0</v>
      </c>
      <c r="J43" s="38">
        <v>2925</v>
      </c>
      <c r="K43" s="63">
        <v>108</v>
      </c>
      <c r="L43" s="39">
        <f t="shared" si="2"/>
        <v>3033</v>
      </c>
    </row>
    <row r="44" spans="1:12" ht="29.25" customHeight="1">
      <c r="A44" s="32" t="s">
        <v>24</v>
      </c>
      <c r="B44" s="33">
        <v>1563</v>
      </c>
      <c r="C44" s="24">
        <f t="shared" si="7"/>
        <v>1563</v>
      </c>
      <c r="D44" s="65">
        <v>0</v>
      </c>
      <c r="E44" s="65">
        <v>50</v>
      </c>
      <c r="F44" s="24">
        <f>E44+G44</f>
        <v>50</v>
      </c>
      <c r="G44" s="42">
        <v>0</v>
      </c>
      <c r="H44" s="66">
        <f t="shared" si="9"/>
        <v>1613</v>
      </c>
      <c r="I44" s="67">
        <f t="shared" si="10"/>
        <v>0</v>
      </c>
      <c r="J44" s="38">
        <v>1714</v>
      </c>
      <c r="K44" s="63">
        <v>54</v>
      </c>
      <c r="L44" s="39">
        <f t="shared" si="2"/>
        <v>1768</v>
      </c>
    </row>
    <row r="45" spans="1:12" ht="29.25" customHeight="1">
      <c r="A45" s="32" t="s">
        <v>26</v>
      </c>
      <c r="B45" s="33">
        <v>1341</v>
      </c>
      <c r="C45" s="24">
        <f t="shared" si="7"/>
        <v>1341</v>
      </c>
      <c r="D45" s="65">
        <v>0</v>
      </c>
      <c r="E45" s="65">
        <v>51</v>
      </c>
      <c r="F45" s="24">
        <f t="shared" si="8"/>
        <v>51</v>
      </c>
      <c r="G45" s="42">
        <v>0</v>
      </c>
      <c r="H45" s="66">
        <f t="shared" si="9"/>
        <v>1392</v>
      </c>
      <c r="I45" s="67">
        <f t="shared" si="10"/>
        <v>0</v>
      </c>
      <c r="J45" s="38">
        <v>1337</v>
      </c>
      <c r="K45" s="63">
        <v>78</v>
      </c>
      <c r="L45" s="39">
        <f t="shared" si="2"/>
        <v>1415</v>
      </c>
    </row>
    <row r="46" spans="1:12" ht="29.25" customHeight="1">
      <c r="A46" s="32" t="s">
        <v>28</v>
      </c>
      <c r="B46" s="33">
        <v>5201</v>
      </c>
      <c r="C46" s="24">
        <f t="shared" si="7"/>
        <v>5201</v>
      </c>
      <c r="D46" s="65">
        <v>0</v>
      </c>
      <c r="E46" s="65">
        <v>251</v>
      </c>
      <c r="F46" s="24">
        <f t="shared" si="8"/>
        <v>251</v>
      </c>
      <c r="G46" s="42">
        <v>0</v>
      </c>
      <c r="H46" s="66">
        <f t="shared" si="9"/>
        <v>5452</v>
      </c>
      <c r="I46" s="67">
        <f t="shared" si="10"/>
        <v>0</v>
      </c>
      <c r="J46" s="38">
        <v>4597</v>
      </c>
      <c r="K46" s="63">
        <v>278</v>
      </c>
      <c r="L46" s="39">
        <f t="shared" si="2"/>
        <v>4875</v>
      </c>
    </row>
    <row r="47" spans="1:12" ht="29.25" customHeight="1">
      <c r="A47" s="32" t="s">
        <v>30</v>
      </c>
      <c r="B47" s="33">
        <v>1096</v>
      </c>
      <c r="C47" s="24">
        <f t="shared" si="7"/>
        <v>1096</v>
      </c>
      <c r="D47" s="65">
        <v>0</v>
      </c>
      <c r="E47" s="65">
        <v>34</v>
      </c>
      <c r="F47" s="24">
        <v>34</v>
      </c>
      <c r="G47" s="42">
        <v>0</v>
      </c>
      <c r="H47" s="66">
        <f t="shared" si="9"/>
        <v>1130</v>
      </c>
      <c r="I47" s="67">
        <f t="shared" si="10"/>
        <v>0</v>
      </c>
      <c r="J47" s="38">
        <v>934</v>
      </c>
      <c r="K47" s="63">
        <v>52</v>
      </c>
      <c r="L47" s="39">
        <f t="shared" si="2"/>
        <v>986</v>
      </c>
    </row>
    <row r="48" spans="1:12" ht="29.25" customHeight="1">
      <c r="A48" s="32" t="s">
        <v>32</v>
      </c>
      <c r="B48" s="33">
        <v>2806</v>
      </c>
      <c r="C48" s="24">
        <f t="shared" si="7"/>
        <v>2806</v>
      </c>
      <c r="D48" s="65">
        <v>0</v>
      </c>
      <c r="E48" s="65">
        <v>139</v>
      </c>
      <c r="F48" s="24">
        <f t="shared" si="8"/>
        <v>139</v>
      </c>
      <c r="G48" s="42">
        <v>0</v>
      </c>
      <c r="H48" s="66">
        <f t="shared" si="9"/>
        <v>2945</v>
      </c>
      <c r="I48" s="67">
        <f t="shared" si="10"/>
        <v>0</v>
      </c>
      <c r="J48" s="38">
        <v>2989</v>
      </c>
      <c r="K48" s="63">
        <v>121</v>
      </c>
      <c r="L48" s="39">
        <f t="shared" si="2"/>
        <v>3110</v>
      </c>
    </row>
    <row r="49" spans="1:12" ht="29.25" customHeight="1">
      <c r="A49" s="32" t="s">
        <v>34</v>
      </c>
      <c r="B49" s="33">
        <v>2072</v>
      </c>
      <c r="C49" s="24">
        <f t="shared" si="7"/>
        <v>2072</v>
      </c>
      <c r="D49" s="65">
        <v>0</v>
      </c>
      <c r="E49" s="65">
        <v>56</v>
      </c>
      <c r="F49" s="24">
        <f t="shared" si="8"/>
        <v>56</v>
      </c>
      <c r="G49" s="42">
        <v>0</v>
      </c>
      <c r="H49" s="66">
        <f t="shared" si="9"/>
        <v>2128</v>
      </c>
      <c r="I49" s="67">
        <f t="shared" si="10"/>
        <v>0</v>
      </c>
      <c r="J49" s="38">
        <v>1934</v>
      </c>
      <c r="K49" s="63">
        <v>67</v>
      </c>
      <c r="L49" s="39">
        <f t="shared" si="2"/>
        <v>2001</v>
      </c>
    </row>
    <row r="50" spans="1:12" ht="29.25" customHeight="1">
      <c r="A50" s="32" t="s">
        <v>36</v>
      </c>
      <c r="B50" s="33">
        <v>2112</v>
      </c>
      <c r="C50" s="24">
        <f t="shared" si="7"/>
        <v>2113</v>
      </c>
      <c r="D50" s="65">
        <v>1</v>
      </c>
      <c r="E50" s="65">
        <v>126</v>
      </c>
      <c r="F50" s="24">
        <f t="shared" si="8"/>
        <v>126</v>
      </c>
      <c r="G50" s="42">
        <v>0</v>
      </c>
      <c r="H50" s="66">
        <f t="shared" si="9"/>
        <v>2239</v>
      </c>
      <c r="I50" s="67">
        <f t="shared" si="10"/>
        <v>1</v>
      </c>
      <c r="J50" s="38">
        <v>1808</v>
      </c>
      <c r="K50" s="63">
        <v>129</v>
      </c>
      <c r="L50" s="39">
        <f t="shared" si="2"/>
        <v>1937</v>
      </c>
    </row>
    <row r="51" spans="1:12" ht="29.25" customHeight="1" thickBot="1">
      <c r="A51" s="32" t="s">
        <v>38</v>
      </c>
      <c r="B51" s="33">
        <v>732</v>
      </c>
      <c r="C51" s="24">
        <f t="shared" si="7"/>
        <v>732</v>
      </c>
      <c r="D51" s="65">
        <v>0</v>
      </c>
      <c r="E51" s="65">
        <v>32</v>
      </c>
      <c r="F51" s="24">
        <f t="shared" si="8"/>
        <v>32</v>
      </c>
      <c r="G51" s="42">
        <v>0</v>
      </c>
      <c r="H51" s="66">
        <f t="shared" si="9"/>
        <v>764</v>
      </c>
      <c r="I51" s="67">
        <f t="shared" si="10"/>
        <v>0</v>
      </c>
      <c r="J51" s="38">
        <v>638</v>
      </c>
      <c r="K51" s="63">
        <v>43</v>
      </c>
      <c r="L51" s="39">
        <f t="shared" si="2"/>
        <v>681</v>
      </c>
    </row>
    <row r="52" spans="1:12" ht="29.25" customHeight="1" thickBot="1" thickTop="1">
      <c r="A52" s="14" t="s">
        <v>42</v>
      </c>
      <c r="B52" s="15"/>
      <c r="C52" s="16">
        <f>SUM(C42:C51)</f>
        <v>23171</v>
      </c>
      <c r="D52" s="16">
        <f>SUM(D42:D51)</f>
        <v>1</v>
      </c>
      <c r="E52" s="16"/>
      <c r="F52" s="16">
        <f>SUM(F42:F51)</f>
        <v>935</v>
      </c>
      <c r="G52" s="17">
        <f>SUM(G42:G51)</f>
        <v>0</v>
      </c>
      <c r="H52" s="18">
        <f>SUM(H42:H51)</f>
        <v>24106</v>
      </c>
      <c r="I52" s="19">
        <f>SUM(I42:I51)</f>
        <v>1</v>
      </c>
      <c r="J52" s="18">
        <v>21805</v>
      </c>
      <c r="K52" s="19">
        <v>1035</v>
      </c>
      <c r="L52" s="21">
        <f>SUM(L42:L51)</f>
        <v>22840</v>
      </c>
    </row>
    <row r="53" spans="1:12" ht="29.25" customHeight="1" thickBot="1" thickTop="1">
      <c r="A53" s="174" t="s">
        <v>87</v>
      </c>
      <c r="B53" s="50"/>
      <c r="C53" s="51">
        <f>C41+C52</f>
        <v>472156</v>
      </c>
      <c r="D53" s="51">
        <f>D41+D52</f>
        <v>34</v>
      </c>
      <c r="E53" s="51"/>
      <c r="F53" s="51">
        <f>F41+F52</f>
        <v>24446</v>
      </c>
      <c r="G53" s="52">
        <f>G41+G52</f>
        <v>4</v>
      </c>
      <c r="H53" s="53">
        <f>H41+H52</f>
        <v>496602</v>
      </c>
      <c r="I53" s="54">
        <f>I41+I52</f>
        <v>38</v>
      </c>
      <c r="J53" s="53">
        <v>434064</v>
      </c>
      <c r="K53" s="54">
        <v>26790</v>
      </c>
      <c r="L53" s="56">
        <f>L41+L52</f>
        <v>460854</v>
      </c>
    </row>
    <row r="54" spans="1:12" ht="29.25" customHeight="1" thickBot="1" thickTop="1">
      <c r="A54" s="175" t="s">
        <v>43</v>
      </c>
      <c r="B54" s="68"/>
      <c r="C54" s="69">
        <f>C8+C9+C53</f>
        <v>821129</v>
      </c>
      <c r="D54" s="69">
        <f>D8+D9+D53</f>
        <v>61</v>
      </c>
      <c r="E54" s="69"/>
      <c r="F54" s="69">
        <f>F8+F9+F53</f>
        <v>39523</v>
      </c>
      <c r="G54" s="70">
        <f>G8+G9+G53</f>
        <v>5</v>
      </c>
      <c r="H54" s="71">
        <f>H8+H9+H53</f>
        <v>860652</v>
      </c>
      <c r="I54" s="72">
        <f>I8+I9+I53</f>
        <v>66</v>
      </c>
      <c r="J54" s="71">
        <v>760788</v>
      </c>
      <c r="K54" s="72">
        <v>43002</v>
      </c>
      <c r="L54" s="73">
        <f>L8+L9+L53</f>
        <v>803790</v>
      </c>
    </row>
    <row r="55" spans="1:12" ht="48.75" customHeight="1" thickBot="1">
      <c r="A55" s="2" t="s">
        <v>85</v>
      </c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76"/>
    </row>
    <row r="56" spans="1:20" ht="24.75" customHeight="1">
      <c r="A56" s="156" t="s">
        <v>88</v>
      </c>
      <c r="B56" s="148" t="str">
        <f>B3</f>
        <v>今回（H２５）参議院大阪府選出議員選挙
７月２０日現在（７／５～７／２０)</v>
      </c>
      <c r="C56" s="149"/>
      <c r="D56" s="149"/>
      <c r="E56" s="149"/>
      <c r="F56" s="149"/>
      <c r="G56" s="149"/>
      <c r="H56" s="149"/>
      <c r="I56" s="150"/>
      <c r="J56" s="159" t="str">
        <f>J3</f>
        <v>参考（H２２）参議院大阪府選出議員選挙
７月１０日現在（６／２５～７／１０)</v>
      </c>
      <c r="K56" s="160"/>
      <c r="L56" s="161"/>
      <c r="M56" s="4"/>
      <c r="N56" s="4"/>
      <c r="O56" s="4"/>
      <c r="P56" s="4"/>
      <c r="Q56" s="4"/>
      <c r="R56" s="4"/>
      <c r="S56" s="4"/>
      <c r="T56" s="4"/>
    </row>
    <row r="57" spans="1:20" ht="24.75" customHeight="1" thickBot="1">
      <c r="A57" s="157"/>
      <c r="B57" s="151"/>
      <c r="C57" s="152"/>
      <c r="D57" s="152"/>
      <c r="E57" s="152"/>
      <c r="F57" s="152"/>
      <c r="G57" s="152"/>
      <c r="H57" s="152"/>
      <c r="I57" s="153"/>
      <c r="J57" s="162"/>
      <c r="K57" s="163"/>
      <c r="L57" s="164"/>
      <c r="M57" s="4"/>
      <c r="N57" s="4"/>
      <c r="O57" s="4"/>
      <c r="P57" s="4"/>
      <c r="Q57" s="4"/>
      <c r="R57" s="4"/>
      <c r="S57" s="4"/>
      <c r="T57" s="4"/>
    </row>
    <row r="58" spans="1:20" s="2" customFormat="1" ht="30" customHeight="1" thickTop="1">
      <c r="A58" s="157"/>
      <c r="B58" s="165" t="s">
        <v>99</v>
      </c>
      <c r="C58" s="165" t="str">
        <f>C5</f>
        <v>期日前投票者数</v>
      </c>
      <c r="D58" s="166"/>
      <c r="E58" s="165" t="s">
        <v>99</v>
      </c>
      <c r="F58" s="165" t="str">
        <f>F5</f>
        <v>不在者投票者数</v>
      </c>
      <c r="G58" s="167"/>
      <c r="H58" s="168" t="str">
        <f>H5</f>
        <v>合　　　　計</v>
      </c>
      <c r="I58" s="169"/>
      <c r="J58" s="142" t="s">
        <v>71</v>
      </c>
      <c r="K58" s="144" t="s">
        <v>72</v>
      </c>
      <c r="L58" s="146" t="s">
        <v>73</v>
      </c>
      <c r="M58" s="5"/>
      <c r="N58" s="5"/>
      <c r="O58" s="5"/>
      <c r="P58" s="5"/>
      <c r="Q58" s="5"/>
      <c r="R58" s="5"/>
      <c r="S58" s="5"/>
      <c r="T58" s="5"/>
    </row>
    <row r="59" spans="1:20" s="2" customFormat="1" ht="30" customHeight="1">
      <c r="A59" s="157"/>
      <c r="B59" s="170"/>
      <c r="C59" s="6"/>
      <c r="D59" s="7" t="str">
        <f>D6</f>
        <v> うち、
 在外投票者数</v>
      </c>
      <c r="E59" s="170"/>
      <c r="F59" s="6"/>
      <c r="G59" s="8" t="str">
        <f>G6</f>
        <v> うち、
 在外投票者数</v>
      </c>
      <c r="H59" s="9"/>
      <c r="I59" s="10" t="str">
        <f>I6</f>
        <v> うち、
 在外投票者数</v>
      </c>
      <c r="J59" s="143"/>
      <c r="K59" s="145"/>
      <c r="L59" s="147"/>
      <c r="M59" s="5"/>
      <c r="N59" s="5"/>
      <c r="O59" s="5"/>
      <c r="P59" s="5"/>
      <c r="Q59" s="5"/>
      <c r="R59" s="5"/>
      <c r="S59" s="5"/>
      <c r="T59" s="5"/>
    </row>
    <row r="60" spans="1:20" s="2" customFormat="1" ht="15" customHeight="1">
      <c r="A60" s="157"/>
      <c r="B60" s="171"/>
      <c r="C60" s="11" t="str">
        <f>C7</f>
        <v>（Ａ）</v>
      </c>
      <c r="D60" s="11" t="str">
        <f>D7</f>
        <v>（Ｂ）</v>
      </c>
      <c r="E60" s="171"/>
      <c r="F60" s="11" t="str">
        <f>F7</f>
        <v>（Ｃ）</v>
      </c>
      <c r="G60" s="12" t="str">
        <f>G7</f>
        <v>（Ｄ）</v>
      </c>
      <c r="H60" s="9" t="str">
        <f>H7</f>
        <v>（Ａ＋Ｃ）</v>
      </c>
      <c r="I60" s="13" t="str">
        <f>I7</f>
        <v>（Ｂ＋Ｄ）</v>
      </c>
      <c r="J60" s="139" t="s">
        <v>95</v>
      </c>
      <c r="K60" s="140" t="s">
        <v>96</v>
      </c>
      <c r="L60" s="141" t="s">
        <v>97</v>
      </c>
      <c r="M60" s="5"/>
      <c r="N60" s="5"/>
      <c r="O60" s="5"/>
      <c r="P60" s="5"/>
      <c r="Q60" s="5"/>
      <c r="R60" s="5"/>
      <c r="S60" s="5"/>
      <c r="T60" s="5"/>
    </row>
    <row r="61" spans="1:12" ht="27.75" customHeight="1">
      <c r="A61" s="77" t="s">
        <v>44</v>
      </c>
      <c r="B61" s="78">
        <v>12572</v>
      </c>
      <c r="C61" s="79">
        <f aca="true" t="shared" si="11" ref="C61:C84">B61+D61</f>
        <v>12572</v>
      </c>
      <c r="D61" s="79">
        <v>0</v>
      </c>
      <c r="E61" s="79">
        <v>384</v>
      </c>
      <c r="F61" s="79">
        <f aca="true" t="shared" si="12" ref="F61:F84">E61+G61</f>
        <v>384</v>
      </c>
      <c r="G61" s="80">
        <v>0</v>
      </c>
      <c r="H61" s="81">
        <f aca="true" t="shared" si="13" ref="H61:H84">C61+F61</f>
        <v>12956</v>
      </c>
      <c r="I61" s="82">
        <f aca="true" t="shared" si="14" ref="I61:I84">D61+G61</f>
        <v>0</v>
      </c>
      <c r="J61" s="83">
        <v>10494</v>
      </c>
      <c r="K61" s="84">
        <v>411</v>
      </c>
      <c r="L61" s="85">
        <f aca="true" t="shared" si="15" ref="L61:L92">J61+K61</f>
        <v>10905</v>
      </c>
    </row>
    <row r="62" spans="1:12" ht="27.75" customHeight="1">
      <c r="A62" s="77" t="s">
        <v>45</v>
      </c>
      <c r="B62" s="78">
        <v>9262</v>
      </c>
      <c r="C62" s="79">
        <f t="shared" si="11"/>
        <v>9263</v>
      </c>
      <c r="D62" s="79">
        <v>1</v>
      </c>
      <c r="E62" s="79">
        <v>391</v>
      </c>
      <c r="F62" s="79">
        <f t="shared" si="12"/>
        <v>391</v>
      </c>
      <c r="G62" s="80">
        <v>0</v>
      </c>
      <c r="H62" s="81">
        <f t="shared" si="13"/>
        <v>9654</v>
      </c>
      <c r="I62" s="82">
        <f t="shared" si="14"/>
        <v>1</v>
      </c>
      <c r="J62" s="83">
        <v>8581</v>
      </c>
      <c r="K62" s="84">
        <v>388</v>
      </c>
      <c r="L62" s="85">
        <f t="shared" si="15"/>
        <v>8969</v>
      </c>
    </row>
    <row r="63" spans="1:12" ht="27.75" customHeight="1">
      <c r="A63" s="77" t="s">
        <v>46</v>
      </c>
      <c r="B63" s="78">
        <v>6445</v>
      </c>
      <c r="C63" s="79">
        <f t="shared" si="11"/>
        <v>6445</v>
      </c>
      <c r="D63" s="79">
        <v>0</v>
      </c>
      <c r="E63" s="79">
        <v>201</v>
      </c>
      <c r="F63" s="79">
        <f t="shared" si="12"/>
        <v>201</v>
      </c>
      <c r="G63" s="80">
        <v>0</v>
      </c>
      <c r="H63" s="81">
        <f t="shared" si="13"/>
        <v>6646</v>
      </c>
      <c r="I63" s="82">
        <f t="shared" si="14"/>
        <v>0</v>
      </c>
      <c r="J63" s="83">
        <v>5627</v>
      </c>
      <c r="K63" s="84">
        <v>211</v>
      </c>
      <c r="L63" s="85">
        <f t="shared" si="15"/>
        <v>5838</v>
      </c>
    </row>
    <row r="64" spans="1:12" ht="27.75" customHeight="1">
      <c r="A64" s="77" t="s">
        <v>47</v>
      </c>
      <c r="B64" s="78">
        <v>6920</v>
      </c>
      <c r="C64" s="79">
        <f t="shared" si="11"/>
        <v>6920</v>
      </c>
      <c r="D64" s="79">
        <v>0</v>
      </c>
      <c r="E64" s="79">
        <v>305</v>
      </c>
      <c r="F64" s="79">
        <f t="shared" si="12"/>
        <v>305</v>
      </c>
      <c r="G64" s="80">
        <v>0</v>
      </c>
      <c r="H64" s="81">
        <f t="shared" si="13"/>
        <v>7225</v>
      </c>
      <c r="I64" s="82">
        <f t="shared" si="14"/>
        <v>0</v>
      </c>
      <c r="J64" s="83">
        <v>6148</v>
      </c>
      <c r="K64" s="84">
        <v>310</v>
      </c>
      <c r="L64" s="85">
        <f t="shared" si="15"/>
        <v>6458</v>
      </c>
    </row>
    <row r="65" spans="1:12" ht="27.75" customHeight="1">
      <c r="A65" s="77" t="s">
        <v>48</v>
      </c>
      <c r="B65" s="78">
        <v>6892</v>
      </c>
      <c r="C65" s="79">
        <f t="shared" si="11"/>
        <v>6894</v>
      </c>
      <c r="D65" s="79">
        <v>2</v>
      </c>
      <c r="E65" s="79">
        <v>228</v>
      </c>
      <c r="F65" s="79">
        <f t="shared" si="12"/>
        <v>228</v>
      </c>
      <c r="G65" s="80">
        <v>0</v>
      </c>
      <c r="H65" s="81">
        <f t="shared" si="13"/>
        <v>7122</v>
      </c>
      <c r="I65" s="82">
        <f t="shared" si="14"/>
        <v>2</v>
      </c>
      <c r="J65" s="83">
        <v>5905</v>
      </c>
      <c r="K65" s="84">
        <v>290</v>
      </c>
      <c r="L65" s="85">
        <f t="shared" si="15"/>
        <v>6195</v>
      </c>
    </row>
    <row r="66" spans="1:12" ht="27.75" customHeight="1">
      <c r="A66" s="77" t="s">
        <v>49</v>
      </c>
      <c r="B66" s="78">
        <v>6572</v>
      </c>
      <c r="C66" s="79">
        <f t="shared" si="11"/>
        <v>6572</v>
      </c>
      <c r="D66" s="79">
        <v>0</v>
      </c>
      <c r="E66" s="79">
        <v>373</v>
      </c>
      <c r="F66" s="79">
        <f t="shared" si="12"/>
        <v>373</v>
      </c>
      <c r="G66" s="80">
        <v>0</v>
      </c>
      <c r="H66" s="81">
        <f t="shared" si="13"/>
        <v>6945</v>
      </c>
      <c r="I66" s="82">
        <f t="shared" si="14"/>
        <v>0</v>
      </c>
      <c r="J66" s="83">
        <v>5801</v>
      </c>
      <c r="K66" s="84">
        <v>321</v>
      </c>
      <c r="L66" s="85">
        <f t="shared" si="15"/>
        <v>6122</v>
      </c>
    </row>
    <row r="67" spans="1:12" ht="27.75" customHeight="1">
      <c r="A67" s="77" t="s">
        <v>50</v>
      </c>
      <c r="B67" s="78">
        <v>8109</v>
      </c>
      <c r="C67" s="79">
        <f t="shared" si="11"/>
        <v>8109</v>
      </c>
      <c r="D67" s="79">
        <v>0</v>
      </c>
      <c r="E67" s="79">
        <v>375</v>
      </c>
      <c r="F67" s="79">
        <f t="shared" si="12"/>
        <v>375</v>
      </c>
      <c r="G67" s="80">
        <v>0</v>
      </c>
      <c r="H67" s="81">
        <f t="shared" si="13"/>
        <v>8484</v>
      </c>
      <c r="I67" s="82">
        <f t="shared" si="14"/>
        <v>0</v>
      </c>
      <c r="J67" s="83">
        <v>7790</v>
      </c>
      <c r="K67" s="84">
        <v>577</v>
      </c>
      <c r="L67" s="85">
        <f t="shared" si="15"/>
        <v>8367</v>
      </c>
    </row>
    <row r="68" spans="1:12" ht="27.75" customHeight="1">
      <c r="A68" s="77" t="s">
        <v>51</v>
      </c>
      <c r="B68" s="78">
        <v>8672</v>
      </c>
      <c r="C68" s="79">
        <f t="shared" si="11"/>
        <v>8673</v>
      </c>
      <c r="D68" s="79">
        <v>1</v>
      </c>
      <c r="E68" s="79">
        <v>392</v>
      </c>
      <c r="F68" s="79">
        <f t="shared" si="12"/>
        <v>392</v>
      </c>
      <c r="G68" s="80">
        <v>0</v>
      </c>
      <c r="H68" s="81">
        <f t="shared" si="13"/>
        <v>9065</v>
      </c>
      <c r="I68" s="82">
        <f t="shared" si="14"/>
        <v>1</v>
      </c>
      <c r="J68" s="83">
        <v>8592</v>
      </c>
      <c r="K68" s="84">
        <v>400</v>
      </c>
      <c r="L68" s="85">
        <f t="shared" si="15"/>
        <v>8992</v>
      </c>
    </row>
    <row r="69" spans="1:12" ht="27.75" customHeight="1">
      <c r="A69" s="77" t="s">
        <v>52</v>
      </c>
      <c r="B69" s="78">
        <v>7120</v>
      </c>
      <c r="C69" s="79">
        <f t="shared" si="11"/>
        <v>7120</v>
      </c>
      <c r="D69" s="79">
        <v>0</v>
      </c>
      <c r="E69" s="79">
        <v>316</v>
      </c>
      <c r="F69" s="79">
        <f t="shared" si="12"/>
        <v>316</v>
      </c>
      <c r="G69" s="80">
        <v>0</v>
      </c>
      <c r="H69" s="81">
        <f t="shared" si="13"/>
        <v>7436</v>
      </c>
      <c r="I69" s="82">
        <f t="shared" si="14"/>
        <v>0</v>
      </c>
      <c r="J69" s="83">
        <v>6079</v>
      </c>
      <c r="K69" s="84">
        <v>292</v>
      </c>
      <c r="L69" s="85">
        <f t="shared" si="15"/>
        <v>6371</v>
      </c>
    </row>
    <row r="70" spans="1:12" ht="27.75" customHeight="1">
      <c r="A70" s="77" t="s">
        <v>53</v>
      </c>
      <c r="B70" s="78">
        <v>5370</v>
      </c>
      <c r="C70" s="79">
        <f t="shared" si="11"/>
        <v>5370</v>
      </c>
      <c r="D70" s="79">
        <v>0</v>
      </c>
      <c r="E70" s="79">
        <v>214</v>
      </c>
      <c r="F70" s="79">
        <f t="shared" si="12"/>
        <v>214</v>
      </c>
      <c r="G70" s="80">
        <v>0</v>
      </c>
      <c r="H70" s="81">
        <f t="shared" si="13"/>
        <v>5584</v>
      </c>
      <c r="I70" s="82">
        <f t="shared" si="14"/>
        <v>0</v>
      </c>
      <c r="J70" s="83">
        <v>5114</v>
      </c>
      <c r="K70" s="84">
        <v>303</v>
      </c>
      <c r="L70" s="85">
        <f t="shared" si="15"/>
        <v>5417</v>
      </c>
    </row>
    <row r="71" spans="1:12" ht="27.75" customHeight="1">
      <c r="A71" s="77" t="s">
        <v>54</v>
      </c>
      <c r="B71" s="78">
        <v>8977</v>
      </c>
      <c r="C71" s="79">
        <f t="shared" si="11"/>
        <v>8977</v>
      </c>
      <c r="D71" s="79">
        <v>0</v>
      </c>
      <c r="E71" s="79">
        <v>447</v>
      </c>
      <c r="F71" s="79">
        <f t="shared" si="12"/>
        <v>447</v>
      </c>
      <c r="G71" s="80">
        <v>0</v>
      </c>
      <c r="H71" s="81">
        <f t="shared" si="13"/>
        <v>9424</v>
      </c>
      <c r="I71" s="82">
        <f t="shared" si="14"/>
        <v>0</v>
      </c>
      <c r="J71" s="83">
        <v>8612</v>
      </c>
      <c r="K71" s="84">
        <v>448</v>
      </c>
      <c r="L71" s="85">
        <f t="shared" si="15"/>
        <v>9060</v>
      </c>
    </row>
    <row r="72" spans="1:12" ht="27.75" customHeight="1">
      <c r="A72" s="77" t="s">
        <v>55</v>
      </c>
      <c r="B72" s="78">
        <v>12691</v>
      </c>
      <c r="C72" s="79">
        <f t="shared" si="11"/>
        <v>12693</v>
      </c>
      <c r="D72" s="79">
        <v>2</v>
      </c>
      <c r="E72" s="79">
        <v>738</v>
      </c>
      <c r="F72" s="79">
        <f t="shared" si="12"/>
        <v>738</v>
      </c>
      <c r="G72" s="80">
        <v>0</v>
      </c>
      <c r="H72" s="81">
        <f t="shared" si="13"/>
        <v>13431</v>
      </c>
      <c r="I72" s="82">
        <f t="shared" si="14"/>
        <v>2</v>
      </c>
      <c r="J72" s="83">
        <v>12042</v>
      </c>
      <c r="K72" s="84">
        <v>714</v>
      </c>
      <c r="L72" s="85">
        <f t="shared" si="15"/>
        <v>12756</v>
      </c>
    </row>
    <row r="73" spans="1:12" ht="27.75" customHeight="1">
      <c r="A73" s="77" t="s">
        <v>56</v>
      </c>
      <c r="B73" s="78">
        <v>17375</v>
      </c>
      <c r="C73" s="79">
        <f t="shared" si="11"/>
        <v>17376</v>
      </c>
      <c r="D73" s="79">
        <v>1</v>
      </c>
      <c r="E73" s="79">
        <v>680</v>
      </c>
      <c r="F73" s="79">
        <f t="shared" si="12"/>
        <v>680</v>
      </c>
      <c r="G73" s="80">
        <v>0</v>
      </c>
      <c r="H73" s="81">
        <f t="shared" si="13"/>
        <v>18056</v>
      </c>
      <c r="I73" s="82">
        <f t="shared" si="14"/>
        <v>1</v>
      </c>
      <c r="J73" s="83">
        <v>17069</v>
      </c>
      <c r="K73" s="84">
        <v>781</v>
      </c>
      <c r="L73" s="85">
        <f t="shared" si="15"/>
        <v>17850</v>
      </c>
    </row>
    <row r="74" spans="1:12" ht="27.75" customHeight="1">
      <c r="A74" s="77" t="s">
        <v>57</v>
      </c>
      <c r="B74" s="78">
        <v>6633</v>
      </c>
      <c r="C74" s="79">
        <f t="shared" si="11"/>
        <v>6634</v>
      </c>
      <c r="D74" s="79">
        <v>1</v>
      </c>
      <c r="E74" s="79">
        <v>316</v>
      </c>
      <c r="F74" s="79">
        <f t="shared" si="12"/>
        <v>316</v>
      </c>
      <c r="G74" s="80">
        <v>0</v>
      </c>
      <c r="H74" s="81">
        <f t="shared" si="13"/>
        <v>6950</v>
      </c>
      <c r="I74" s="82">
        <f t="shared" si="14"/>
        <v>1</v>
      </c>
      <c r="J74" s="83">
        <v>6237</v>
      </c>
      <c r="K74" s="84">
        <v>269</v>
      </c>
      <c r="L74" s="85">
        <f t="shared" si="15"/>
        <v>6506</v>
      </c>
    </row>
    <row r="75" spans="1:12" ht="27.75" customHeight="1">
      <c r="A75" s="77" t="s">
        <v>58</v>
      </c>
      <c r="B75" s="78">
        <v>7800</v>
      </c>
      <c r="C75" s="79">
        <f t="shared" si="11"/>
        <v>7801</v>
      </c>
      <c r="D75" s="79">
        <v>1</v>
      </c>
      <c r="E75" s="79">
        <v>517</v>
      </c>
      <c r="F75" s="79">
        <f t="shared" si="12"/>
        <v>517</v>
      </c>
      <c r="G75" s="80">
        <v>0</v>
      </c>
      <c r="H75" s="81">
        <f t="shared" si="13"/>
        <v>8318</v>
      </c>
      <c r="I75" s="82">
        <f t="shared" si="14"/>
        <v>1</v>
      </c>
      <c r="J75" s="83">
        <v>7965</v>
      </c>
      <c r="K75" s="84">
        <v>562</v>
      </c>
      <c r="L75" s="85">
        <f t="shared" si="15"/>
        <v>8527</v>
      </c>
    </row>
    <row r="76" spans="1:12" ht="27.75" customHeight="1">
      <c r="A76" s="77" t="s">
        <v>59</v>
      </c>
      <c r="B76" s="78">
        <v>10095</v>
      </c>
      <c r="C76" s="79">
        <f t="shared" si="11"/>
        <v>10097</v>
      </c>
      <c r="D76" s="79">
        <v>2</v>
      </c>
      <c r="E76" s="79">
        <v>443</v>
      </c>
      <c r="F76" s="79">
        <f t="shared" si="12"/>
        <v>443</v>
      </c>
      <c r="G76" s="80">
        <v>0</v>
      </c>
      <c r="H76" s="81">
        <f t="shared" si="13"/>
        <v>10540</v>
      </c>
      <c r="I76" s="82">
        <f t="shared" si="14"/>
        <v>2</v>
      </c>
      <c r="J76" s="83">
        <v>9727</v>
      </c>
      <c r="K76" s="84">
        <v>487</v>
      </c>
      <c r="L76" s="85">
        <f t="shared" si="15"/>
        <v>10214</v>
      </c>
    </row>
    <row r="77" spans="1:12" ht="27.75" customHeight="1">
      <c r="A77" s="77" t="s">
        <v>60</v>
      </c>
      <c r="B77" s="78">
        <v>15916</v>
      </c>
      <c r="C77" s="79">
        <f t="shared" si="11"/>
        <v>15917</v>
      </c>
      <c r="D77" s="79">
        <v>1</v>
      </c>
      <c r="E77" s="79">
        <v>587</v>
      </c>
      <c r="F77" s="79">
        <f t="shared" si="12"/>
        <v>587</v>
      </c>
      <c r="G77" s="80">
        <v>0</v>
      </c>
      <c r="H77" s="81">
        <f t="shared" si="13"/>
        <v>16504</v>
      </c>
      <c r="I77" s="82">
        <f t="shared" si="14"/>
        <v>1</v>
      </c>
      <c r="J77" s="83">
        <v>15005</v>
      </c>
      <c r="K77" s="84">
        <v>668</v>
      </c>
      <c r="L77" s="85">
        <f t="shared" si="15"/>
        <v>15673</v>
      </c>
    </row>
    <row r="78" spans="1:12" ht="27.75" customHeight="1">
      <c r="A78" s="77" t="s">
        <v>61</v>
      </c>
      <c r="B78" s="78">
        <v>12625</v>
      </c>
      <c r="C78" s="79">
        <f t="shared" si="11"/>
        <v>12626</v>
      </c>
      <c r="D78" s="79">
        <v>1</v>
      </c>
      <c r="E78" s="79">
        <v>384</v>
      </c>
      <c r="F78" s="79">
        <f t="shared" si="12"/>
        <v>384</v>
      </c>
      <c r="G78" s="80">
        <v>0</v>
      </c>
      <c r="H78" s="81">
        <f t="shared" si="13"/>
        <v>13010</v>
      </c>
      <c r="I78" s="82">
        <f t="shared" si="14"/>
        <v>1</v>
      </c>
      <c r="J78" s="83">
        <v>11475</v>
      </c>
      <c r="K78" s="84">
        <v>470</v>
      </c>
      <c r="L78" s="85">
        <f t="shared" si="15"/>
        <v>11945</v>
      </c>
    </row>
    <row r="79" spans="1:12" ht="27.75" customHeight="1">
      <c r="A79" s="77" t="s">
        <v>62</v>
      </c>
      <c r="B79" s="78">
        <v>10053</v>
      </c>
      <c r="C79" s="79">
        <f t="shared" si="11"/>
        <v>10056</v>
      </c>
      <c r="D79" s="79">
        <v>3</v>
      </c>
      <c r="E79" s="79">
        <v>511</v>
      </c>
      <c r="F79" s="79">
        <f t="shared" si="12"/>
        <v>511</v>
      </c>
      <c r="G79" s="80">
        <v>0</v>
      </c>
      <c r="H79" s="81">
        <f t="shared" si="13"/>
        <v>10567</v>
      </c>
      <c r="I79" s="82">
        <f t="shared" si="14"/>
        <v>3</v>
      </c>
      <c r="J79" s="83">
        <v>9161</v>
      </c>
      <c r="K79" s="84">
        <v>452</v>
      </c>
      <c r="L79" s="85">
        <f t="shared" si="15"/>
        <v>9613</v>
      </c>
    </row>
    <row r="80" spans="1:12" ht="27.75" customHeight="1">
      <c r="A80" s="77" t="s">
        <v>63</v>
      </c>
      <c r="B80" s="78">
        <v>18046</v>
      </c>
      <c r="C80" s="79">
        <f t="shared" si="11"/>
        <v>18046</v>
      </c>
      <c r="D80" s="79">
        <v>0</v>
      </c>
      <c r="E80" s="79">
        <v>639</v>
      </c>
      <c r="F80" s="79">
        <f t="shared" si="12"/>
        <v>639</v>
      </c>
      <c r="G80" s="80">
        <v>0</v>
      </c>
      <c r="H80" s="81">
        <f t="shared" si="13"/>
        <v>18685</v>
      </c>
      <c r="I80" s="82">
        <f t="shared" si="14"/>
        <v>0</v>
      </c>
      <c r="J80" s="83">
        <v>17054</v>
      </c>
      <c r="K80" s="84">
        <v>693</v>
      </c>
      <c r="L80" s="85">
        <f t="shared" si="15"/>
        <v>17747</v>
      </c>
    </row>
    <row r="81" spans="1:12" ht="27.75" customHeight="1">
      <c r="A81" s="77" t="s">
        <v>64</v>
      </c>
      <c r="B81" s="78">
        <v>15907</v>
      </c>
      <c r="C81" s="79">
        <f t="shared" si="11"/>
        <v>15907</v>
      </c>
      <c r="D81" s="79">
        <v>0</v>
      </c>
      <c r="E81" s="79">
        <v>779</v>
      </c>
      <c r="F81" s="79">
        <f t="shared" si="12"/>
        <v>779</v>
      </c>
      <c r="G81" s="80">
        <v>0</v>
      </c>
      <c r="H81" s="81">
        <f t="shared" si="13"/>
        <v>16686</v>
      </c>
      <c r="I81" s="82">
        <f t="shared" si="14"/>
        <v>0</v>
      </c>
      <c r="J81" s="83">
        <v>15651</v>
      </c>
      <c r="K81" s="84">
        <v>756</v>
      </c>
      <c r="L81" s="85">
        <f t="shared" si="15"/>
        <v>16407</v>
      </c>
    </row>
    <row r="82" spans="1:12" ht="27.75" customHeight="1">
      <c r="A82" s="77" t="s">
        <v>65</v>
      </c>
      <c r="B82" s="78">
        <v>12734</v>
      </c>
      <c r="C82" s="79">
        <f t="shared" si="11"/>
        <v>12735</v>
      </c>
      <c r="D82" s="79">
        <v>1</v>
      </c>
      <c r="E82" s="79">
        <v>608</v>
      </c>
      <c r="F82" s="79">
        <f t="shared" si="12"/>
        <v>608</v>
      </c>
      <c r="G82" s="80">
        <v>0</v>
      </c>
      <c r="H82" s="81">
        <f t="shared" si="13"/>
        <v>13343</v>
      </c>
      <c r="I82" s="82">
        <f t="shared" si="14"/>
        <v>1</v>
      </c>
      <c r="J82" s="83">
        <v>12019</v>
      </c>
      <c r="K82" s="84">
        <v>561</v>
      </c>
      <c r="L82" s="85">
        <f t="shared" si="15"/>
        <v>12580</v>
      </c>
    </row>
    <row r="83" spans="1:12" ht="27.75" customHeight="1">
      <c r="A83" s="77" t="s">
        <v>66</v>
      </c>
      <c r="B83" s="78">
        <v>21509</v>
      </c>
      <c r="C83" s="79">
        <f t="shared" si="11"/>
        <v>21509</v>
      </c>
      <c r="D83" s="79">
        <v>0</v>
      </c>
      <c r="E83" s="79">
        <v>888</v>
      </c>
      <c r="F83" s="79">
        <f t="shared" si="12"/>
        <v>888</v>
      </c>
      <c r="G83" s="80">
        <v>0</v>
      </c>
      <c r="H83" s="81">
        <f t="shared" si="13"/>
        <v>22397</v>
      </c>
      <c r="I83" s="82">
        <f t="shared" si="14"/>
        <v>0</v>
      </c>
      <c r="J83" s="83">
        <v>18350</v>
      </c>
      <c r="K83" s="84">
        <v>961</v>
      </c>
      <c r="L83" s="85">
        <f t="shared" si="15"/>
        <v>19311</v>
      </c>
    </row>
    <row r="84" spans="1:12" ht="27.75" customHeight="1" thickBot="1">
      <c r="A84" s="86" t="s">
        <v>67</v>
      </c>
      <c r="B84" s="87">
        <v>13543</v>
      </c>
      <c r="C84" s="79">
        <f t="shared" si="11"/>
        <v>13543</v>
      </c>
      <c r="D84" s="79">
        <v>0</v>
      </c>
      <c r="E84" s="79">
        <v>651</v>
      </c>
      <c r="F84" s="79">
        <f t="shared" si="12"/>
        <v>651</v>
      </c>
      <c r="G84" s="88">
        <v>0</v>
      </c>
      <c r="H84" s="89">
        <f t="shared" si="13"/>
        <v>14194</v>
      </c>
      <c r="I84" s="90">
        <f t="shared" si="14"/>
        <v>0</v>
      </c>
      <c r="J84" s="91">
        <v>14140</v>
      </c>
      <c r="K84" s="84">
        <v>615</v>
      </c>
      <c r="L84" s="92">
        <f t="shared" si="15"/>
        <v>14755</v>
      </c>
    </row>
    <row r="85" spans="1:12" ht="27.75" customHeight="1" thickBot="1" thickTop="1">
      <c r="A85" s="93" t="s">
        <v>76</v>
      </c>
      <c r="B85" s="94"/>
      <c r="C85" s="95">
        <f>SUM(C61:C84)</f>
        <v>261855</v>
      </c>
      <c r="D85" s="95">
        <f aca="true" t="shared" si="16" ref="D85:L85">SUM(D61:D84)</f>
        <v>17</v>
      </c>
      <c r="E85" s="95"/>
      <c r="F85" s="95">
        <f t="shared" si="16"/>
        <v>11367</v>
      </c>
      <c r="G85" s="96">
        <f t="shared" si="16"/>
        <v>0</v>
      </c>
      <c r="H85" s="97">
        <f t="shared" si="16"/>
        <v>273222</v>
      </c>
      <c r="I85" s="98">
        <f t="shared" si="16"/>
        <v>17</v>
      </c>
      <c r="J85" s="97">
        <v>244638</v>
      </c>
      <c r="K85" s="98">
        <v>11940</v>
      </c>
      <c r="L85" s="99">
        <f t="shared" si="16"/>
        <v>256578</v>
      </c>
    </row>
    <row r="86" spans="1:12" ht="27.75" customHeight="1" thickTop="1">
      <c r="A86" s="100" t="s">
        <v>77</v>
      </c>
      <c r="B86" s="58">
        <v>13461</v>
      </c>
      <c r="C86" s="24">
        <f>B86+D86</f>
        <v>13462</v>
      </c>
      <c r="D86" s="24">
        <v>1</v>
      </c>
      <c r="E86" s="24">
        <v>626</v>
      </c>
      <c r="F86" s="24">
        <f>E86+G86</f>
        <v>626</v>
      </c>
      <c r="G86" s="59">
        <v>0</v>
      </c>
      <c r="H86" s="101">
        <f aca="true" t="shared" si="17" ref="H86:I92">C86+F86</f>
        <v>14088</v>
      </c>
      <c r="I86" s="102">
        <f t="shared" si="17"/>
        <v>1</v>
      </c>
      <c r="J86" s="63">
        <v>12923</v>
      </c>
      <c r="K86" s="103">
        <v>741</v>
      </c>
      <c r="L86" s="104">
        <f t="shared" si="15"/>
        <v>13664</v>
      </c>
    </row>
    <row r="87" spans="1:12" ht="27.75" customHeight="1">
      <c r="A87" s="105" t="s">
        <v>79</v>
      </c>
      <c r="B87" s="33">
        <v>12834</v>
      </c>
      <c r="C87" s="24">
        <f aca="true" t="shared" si="18" ref="C87:C92">B87+D87</f>
        <v>12834</v>
      </c>
      <c r="D87" s="65">
        <v>0</v>
      </c>
      <c r="E87" s="24">
        <v>618</v>
      </c>
      <c r="F87" s="24">
        <f aca="true" t="shared" si="19" ref="F87:F92">E87+G87</f>
        <v>618</v>
      </c>
      <c r="G87" s="42">
        <v>0</v>
      </c>
      <c r="H87" s="106">
        <f t="shared" si="17"/>
        <v>13452</v>
      </c>
      <c r="I87" s="107">
        <f t="shared" si="17"/>
        <v>0</v>
      </c>
      <c r="J87" s="30">
        <v>12170</v>
      </c>
      <c r="K87" s="108">
        <v>744</v>
      </c>
      <c r="L87" s="109">
        <f t="shared" si="15"/>
        <v>12914</v>
      </c>
    </row>
    <row r="88" spans="1:12" ht="27.75" customHeight="1">
      <c r="A88" s="105" t="s">
        <v>80</v>
      </c>
      <c r="B88" s="33">
        <v>9543</v>
      </c>
      <c r="C88" s="24">
        <f t="shared" si="18"/>
        <v>9544</v>
      </c>
      <c r="D88" s="65">
        <v>1</v>
      </c>
      <c r="E88" s="24">
        <v>372</v>
      </c>
      <c r="F88" s="24">
        <f t="shared" si="19"/>
        <v>372</v>
      </c>
      <c r="G88" s="42">
        <v>0</v>
      </c>
      <c r="H88" s="106">
        <f t="shared" si="17"/>
        <v>9916</v>
      </c>
      <c r="I88" s="107">
        <f t="shared" si="17"/>
        <v>1</v>
      </c>
      <c r="J88" s="30">
        <v>8768</v>
      </c>
      <c r="K88" s="108">
        <v>435</v>
      </c>
      <c r="L88" s="109">
        <f t="shared" si="15"/>
        <v>9203</v>
      </c>
    </row>
    <row r="89" spans="1:12" ht="27.75" customHeight="1">
      <c r="A89" s="105" t="s">
        <v>81</v>
      </c>
      <c r="B89" s="33">
        <v>11972</v>
      </c>
      <c r="C89" s="24">
        <f t="shared" si="18"/>
        <v>11973</v>
      </c>
      <c r="D89" s="65">
        <v>1</v>
      </c>
      <c r="E89" s="24">
        <v>564</v>
      </c>
      <c r="F89" s="24">
        <f t="shared" si="19"/>
        <v>564</v>
      </c>
      <c r="G89" s="42">
        <v>0</v>
      </c>
      <c r="H89" s="106">
        <f t="shared" si="17"/>
        <v>12537</v>
      </c>
      <c r="I89" s="107">
        <f t="shared" si="17"/>
        <v>1</v>
      </c>
      <c r="J89" s="30">
        <v>11343</v>
      </c>
      <c r="K89" s="108">
        <v>616</v>
      </c>
      <c r="L89" s="109">
        <f t="shared" si="15"/>
        <v>11959</v>
      </c>
    </row>
    <row r="90" spans="1:12" ht="27.75" customHeight="1">
      <c r="A90" s="105" t="s">
        <v>82</v>
      </c>
      <c r="B90" s="33">
        <v>18418</v>
      </c>
      <c r="C90" s="24">
        <f t="shared" si="18"/>
        <v>18421</v>
      </c>
      <c r="D90" s="65">
        <v>3</v>
      </c>
      <c r="E90" s="24">
        <v>710</v>
      </c>
      <c r="F90" s="24">
        <f t="shared" si="19"/>
        <v>711</v>
      </c>
      <c r="G90" s="42">
        <v>1</v>
      </c>
      <c r="H90" s="106">
        <f t="shared" si="17"/>
        <v>19132</v>
      </c>
      <c r="I90" s="107">
        <f t="shared" si="17"/>
        <v>4</v>
      </c>
      <c r="J90" s="30">
        <v>17332</v>
      </c>
      <c r="K90" s="108">
        <v>809</v>
      </c>
      <c r="L90" s="109">
        <f t="shared" si="15"/>
        <v>18141</v>
      </c>
    </row>
    <row r="91" spans="1:12" ht="27.75" customHeight="1">
      <c r="A91" s="105" t="s">
        <v>78</v>
      </c>
      <c r="B91" s="33">
        <v>17192</v>
      </c>
      <c r="C91" s="24">
        <f t="shared" si="18"/>
        <v>17195</v>
      </c>
      <c r="D91" s="65">
        <v>3</v>
      </c>
      <c r="E91" s="24">
        <v>639</v>
      </c>
      <c r="F91" s="24">
        <f t="shared" si="19"/>
        <v>639</v>
      </c>
      <c r="G91" s="42">
        <v>0</v>
      </c>
      <c r="H91" s="106">
        <f t="shared" si="17"/>
        <v>17834</v>
      </c>
      <c r="I91" s="107">
        <f t="shared" si="17"/>
        <v>3</v>
      </c>
      <c r="J91" s="30">
        <v>16197</v>
      </c>
      <c r="K91" s="108">
        <v>711</v>
      </c>
      <c r="L91" s="109">
        <f t="shared" si="15"/>
        <v>16908</v>
      </c>
    </row>
    <row r="92" spans="1:12" ht="27.75" customHeight="1" thickBot="1">
      <c r="A92" s="110" t="s">
        <v>83</v>
      </c>
      <c r="B92" s="44">
        <v>3688</v>
      </c>
      <c r="C92" s="24">
        <f t="shared" si="18"/>
        <v>3689</v>
      </c>
      <c r="D92" s="65">
        <v>1</v>
      </c>
      <c r="E92" s="24">
        <v>180</v>
      </c>
      <c r="F92" s="24">
        <f t="shared" si="19"/>
        <v>180</v>
      </c>
      <c r="G92" s="45">
        <v>0</v>
      </c>
      <c r="H92" s="111">
        <f t="shared" si="17"/>
        <v>3869</v>
      </c>
      <c r="I92" s="112">
        <f t="shared" si="17"/>
        <v>1</v>
      </c>
      <c r="J92" s="113">
        <v>3353</v>
      </c>
      <c r="K92" s="114">
        <v>216</v>
      </c>
      <c r="L92" s="115">
        <f t="shared" si="15"/>
        <v>3569</v>
      </c>
    </row>
    <row r="93" spans="1:12" ht="27.75" customHeight="1" thickBot="1" thickTop="1">
      <c r="A93" s="116" t="s">
        <v>84</v>
      </c>
      <c r="B93" s="117"/>
      <c r="C93" s="118">
        <f aca="true" t="shared" si="20" ref="C93:I93">SUM(C86:C92)</f>
        <v>87118</v>
      </c>
      <c r="D93" s="118">
        <f t="shared" si="20"/>
        <v>10</v>
      </c>
      <c r="E93" s="118"/>
      <c r="F93" s="118">
        <f t="shared" si="20"/>
        <v>3710</v>
      </c>
      <c r="G93" s="119">
        <f t="shared" si="20"/>
        <v>1</v>
      </c>
      <c r="H93" s="120">
        <f t="shared" si="20"/>
        <v>90828</v>
      </c>
      <c r="I93" s="121">
        <f t="shared" si="20"/>
        <v>11</v>
      </c>
      <c r="J93" s="122">
        <v>82086</v>
      </c>
      <c r="K93" s="119">
        <v>4272</v>
      </c>
      <c r="L93" s="123">
        <f>SUM(J93:K93)</f>
        <v>86358</v>
      </c>
    </row>
    <row r="94" spans="1:12" ht="38.25" customHeight="1">
      <c r="A94" s="154"/>
      <c r="B94" s="154"/>
      <c r="C94" s="155"/>
      <c r="D94" s="155"/>
      <c r="E94" s="155"/>
      <c r="F94" s="155"/>
      <c r="G94" s="155"/>
      <c r="H94" s="155"/>
      <c r="I94" s="155"/>
      <c r="J94" s="155"/>
      <c r="K94" s="155"/>
      <c r="L94" s="155"/>
    </row>
    <row r="95" ht="15" customHeight="1"/>
  </sheetData>
  <sheetProtection/>
  <mergeCells count="24">
    <mergeCell ref="J5:J6"/>
    <mergeCell ref="K5:K6"/>
    <mergeCell ref="L5:L6"/>
    <mergeCell ref="B3:I4"/>
    <mergeCell ref="B58:B60"/>
    <mergeCell ref="E58:E60"/>
    <mergeCell ref="B5:B7"/>
    <mergeCell ref="E5:E7"/>
    <mergeCell ref="A1:L1"/>
    <mergeCell ref="A56:A60"/>
    <mergeCell ref="J56:L57"/>
    <mergeCell ref="C58:D58"/>
    <mergeCell ref="F58:G58"/>
    <mergeCell ref="H58:I58"/>
    <mergeCell ref="J58:J59"/>
    <mergeCell ref="K58:K59"/>
    <mergeCell ref="L58:L59"/>
    <mergeCell ref="B56:I57"/>
    <mergeCell ref="A94:L94"/>
    <mergeCell ref="A3:A7"/>
    <mergeCell ref="J3:L4"/>
    <mergeCell ref="C5:D5"/>
    <mergeCell ref="F5:G5"/>
    <mergeCell ref="H5:I5"/>
  </mergeCells>
  <conditionalFormatting sqref="B87:B92">
    <cfRule type="expression" priority="1" dxfId="2" stopIfTrue="1">
      <formula>A87="未回答"</formula>
    </cfRule>
  </conditionalFormatting>
  <conditionalFormatting sqref="A87:A92">
    <cfRule type="expression" priority="2" dxfId="2" stopIfTrue="1">
      <formula>#REF!="未回答"</formula>
    </cfRule>
  </conditionalFormatting>
  <printOptions/>
  <pageMargins left="0.5905511811023623" right="0.15748031496062992" top="0.2362204724409449" bottom="0.15748031496062992" header="0.2362204724409449" footer="0.15748031496062992"/>
  <pageSetup fitToHeight="2" horizontalDpi="400" verticalDpi="400" orientation="portrait" pageOrder="overThenDown" paperSize="9" scale="56" r:id="rId1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2013-07-21T16:13:26Z</dcterms:modified>
  <cp:category/>
  <cp:version/>
  <cp:contentType/>
  <cp:contentStatus/>
</cp:coreProperties>
</file>