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116" windowWidth="20520" windowHeight="4128" tabRatio="891" activeTab="0"/>
  </bookViews>
  <sheets>
    <sheet name="様式第1号" sheetId="1" r:id="rId1"/>
    <sheet name="別表１" sheetId="2" r:id="rId2"/>
    <sheet name="別表２" sheetId="3" r:id="rId3"/>
    <sheet name="別表３" sheetId="4" r:id="rId4"/>
    <sheet name="別表４" sheetId="5" r:id="rId5"/>
    <sheet name="別表５" sheetId="6" r:id="rId6"/>
  </sheets>
  <externalReferences>
    <externalReference r:id="rId9"/>
  </externalReferences>
  <definedNames>
    <definedName name="_xlfn.SUMIFS" hidden="1">#NAME?</definedName>
    <definedName name="_xlnm.Print_Area" localSheetId="1">'別表１'!$A$1:$G$31</definedName>
    <definedName name="_xlnm.Print_Area" localSheetId="2">'別表２'!$A$1:$H$124</definedName>
    <definedName name="_xlnm.Print_Area" localSheetId="3">'別表３'!$A$1:$P$78</definedName>
    <definedName name="_xlnm.Print_Area" localSheetId="4">'別表４'!$A$1:$H$87</definedName>
    <definedName name="_xlnm.Print_Area" localSheetId="5">'別表５'!$A$1:$P$56</definedName>
    <definedName name="_xlnm.Print_Area" localSheetId="0">'様式第1号'!$A$1:$K$38</definedName>
    <definedName name="_xlnm.Print_Titles" localSheetId="2">'別表２'!$1:$2</definedName>
    <definedName name="単価" localSheetId="2">#REF!</definedName>
    <definedName name="単価">#REF!</definedName>
  </definedNames>
  <calcPr fullCalcOnLoad="1"/>
</workbook>
</file>

<file path=xl/comments1.xml><?xml version="1.0" encoding="utf-8"?>
<comments xmlns="http://schemas.openxmlformats.org/spreadsheetml/2006/main">
  <authors>
    <author>大阪府</author>
  </authors>
  <commentList>
    <comment ref="G15" authorId="0">
      <text>
        <r>
          <rPr>
            <b/>
            <sz val="10"/>
            <rFont val="MS P ゴシック"/>
            <family val="3"/>
          </rPr>
          <t xml:space="preserve">施設コード（４桁）を入力して下さい。
</t>
        </r>
        <r>
          <rPr>
            <sz val="10"/>
            <rFont val="MS P ゴシック"/>
            <family val="3"/>
          </rPr>
          <t>入力いただくと、別表にも反映されます。</t>
        </r>
      </text>
    </comment>
    <comment ref="G16" authorId="0">
      <text>
        <r>
          <rPr>
            <b/>
            <sz val="9"/>
            <rFont val="MS P ゴシック"/>
            <family val="3"/>
          </rPr>
          <t xml:space="preserve"> </t>
        </r>
        <r>
          <rPr>
            <b/>
            <sz val="10"/>
            <rFont val="MS P ゴシック"/>
            <family val="3"/>
          </rPr>
          <t xml:space="preserve">施設名を入力して下さい。
 </t>
        </r>
        <r>
          <rPr>
            <sz val="10"/>
            <rFont val="MS P ゴシック"/>
            <family val="3"/>
          </rPr>
          <t>入力いただくと、別表にも反映されます。</t>
        </r>
      </text>
    </comment>
    <comment ref="C34" authorId="0">
      <text>
        <r>
          <rPr>
            <b/>
            <sz val="9"/>
            <rFont val="MS P ゴシック"/>
            <family val="3"/>
          </rPr>
          <t>　添付書類を確認後、□に✓を入れて下さい。</t>
        </r>
      </text>
    </comment>
    <comment ref="H5" authorId="0">
      <text>
        <r>
          <rPr>
            <b/>
            <sz val="10"/>
            <rFont val="MS P ゴシック"/>
            <family val="3"/>
          </rPr>
          <t>印刷日が自動入力されます。</t>
        </r>
      </text>
    </comment>
    <comment ref="G11" authorId="0">
      <text>
        <r>
          <rPr>
            <b/>
            <sz val="9"/>
            <rFont val="MS P ゴシック"/>
            <family val="3"/>
          </rPr>
          <t>法人の所在地を入力してください。</t>
        </r>
      </text>
    </comment>
  </commentList>
</comments>
</file>

<file path=xl/comments6.xml><?xml version="1.0" encoding="utf-8"?>
<comments xmlns="http://schemas.openxmlformats.org/spreadsheetml/2006/main">
  <authors>
    <author>松岡　はるか</author>
  </authors>
  <commentList>
    <comment ref="A1" authorId="0">
      <text>
        <r>
          <rPr>
            <b/>
            <sz val="10"/>
            <color indexed="10"/>
            <rFont val="MS P ゴシック"/>
            <family val="3"/>
          </rPr>
          <t>・特定施設入居者生活介護及びその他サービスに従事する職員については入力しないでください。
・小数点第２位以下を切捨ててください。</t>
        </r>
      </text>
    </comment>
  </commentList>
</comments>
</file>

<file path=xl/sharedStrings.xml><?xml version="1.0" encoding="utf-8"?>
<sst xmlns="http://schemas.openxmlformats.org/spreadsheetml/2006/main" count="410" uniqueCount="247">
  <si>
    <t>事務費基準額</t>
  </si>
  <si>
    <t>備考</t>
  </si>
  <si>
    <t>階層区分</t>
  </si>
  <si>
    <t>4月</t>
  </si>
  <si>
    <t>5月</t>
  </si>
  <si>
    <t>6月</t>
  </si>
  <si>
    <t>７月</t>
  </si>
  <si>
    <t>８月</t>
  </si>
  <si>
    <t>９月</t>
  </si>
  <si>
    <t>10月</t>
  </si>
  <si>
    <t>11月</t>
  </si>
  <si>
    <t>12月</t>
  </si>
  <si>
    <t>１月</t>
  </si>
  <si>
    <t>２月</t>
  </si>
  <si>
    <t>３月</t>
  </si>
  <si>
    <t>計</t>
  </si>
  <si>
    <t>階層の区分</t>
  </si>
  <si>
    <t>(注)</t>
  </si>
  <si>
    <t>　単価区分ごとに別々に記入し、「備考」欄に加算・月別等その理由を簡潔に記入すること。</t>
  </si>
  <si>
    <t>補　助　金　所　要　額　調　書</t>
  </si>
  <si>
    <t>夫婦の場合</t>
  </si>
  <si>
    <t>施設名</t>
  </si>
  <si>
    <t>（注１）</t>
  </si>
  <si>
    <t>施設コード</t>
  </si>
  <si>
    <t>職種</t>
  </si>
  <si>
    <t>常勤</t>
  </si>
  <si>
    <t>非常勤</t>
  </si>
  <si>
    <t>事務員</t>
  </si>
  <si>
    <t>生活相談員</t>
  </si>
  <si>
    <t>介護職員</t>
  </si>
  <si>
    <t>施設長</t>
  </si>
  <si>
    <t>事務員</t>
  </si>
  <si>
    <t>介護職員</t>
  </si>
  <si>
    <t>栄養士</t>
  </si>
  <si>
    <t>（一般、特定入所者合計分）</t>
  </si>
  <si>
    <t>施設定員</t>
  </si>
  <si>
    <t>事務費分
（月額）②</t>
  </si>
  <si>
    <t>事務費（月額基準単価）</t>
  </si>
  <si>
    <t>勘定科目</t>
  </si>
  <si>
    <t>雑収入</t>
  </si>
  <si>
    <t>受取利息配当金収入</t>
  </si>
  <si>
    <t>左記のうち事務費対象経費</t>
  </si>
  <si>
    <t>支出</t>
  </si>
  <si>
    <t>人件費支出</t>
  </si>
  <si>
    <t>事業費支出</t>
  </si>
  <si>
    <t>サービスの提供に要する費用の全額</t>
  </si>
  <si>
    <t>（注２）</t>
  </si>
  <si>
    <t>　特定施設入所者生活介護の指定を受けた施設は、（特定施設入所者分）及び（一般、特定施設入所者分）も記入すること。</t>
  </si>
  <si>
    <t>(注２)</t>
  </si>
  <si>
    <t>事業活動による収支</t>
  </si>
  <si>
    <t>収入</t>
  </si>
  <si>
    <t>老人福祉事業収入</t>
  </si>
  <si>
    <t>運営事業収入</t>
  </si>
  <si>
    <t>管理費収入</t>
  </si>
  <si>
    <t>その他の利用料収入</t>
  </si>
  <si>
    <t>補助金事業収入</t>
  </si>
  <si>
    <t>その他の事業収入</t>
  </si>
  <si>
    <t>借入金利息補助金収入</t>
  </si>
  <si>
    <t>経常経費寄附金収入</t>
  </si>
  <si>
    <t>その他の収入</t>
  </si>
  <si>
    <t>利用者等外給食費収入</t>
  </si>
  <si>
    <t>流動資産評価益等による資金増加額</t>
  </si>
  <si>
    <t>事業活動収入計（A)</t>
  </si>
  <si>
    <t>職員給料支出</t>
  </si>
  <si>
    <t>職員賞与支出</t>
  </si>
  <si>
    <t>非常勤職員給与支出</t>
  </si>
  <si>
    <t>派遣職員費支出</t>
  </si>
  <si>
    <t>法定福利費支出</t>
  </si>
  <si>
    <t>給食費支出</t>
  </si>
  <si>
    <t>介護用品費支出</t>
  </si>
  <si>
    <t>医薬品費支出</t>
  </si>
  <si>
    <t>保健衛生費支出</t>
  </si>
  <si>
    <t>医療費支出</t>
  </si>
  <si>
    <t>被服費支出</t>
  </si>
  <si>
    <t>教養娯楽費支出</t>
  </si>
  <si>
    <t>日用品費支出</t>
  </si>
  <si>
    <t>水道光熱費支出</t>
  </si>
  <si>
    <t>燃料費支出</t>
  </si>
  <si>
    <t>消耗器具備品費支出</t>
  </si>
  <si>
    <t>保険料支出</t>
  </si>
  <si>
    <t>賃借料支出</t>
  </si>
  <si>
    <t>車輌費支出</t>
  </si>
  <si>
    <t>管理費返還支出</t>
  </si>
  <si>
    <t>雑支出</t>
  </si>
  <si>
    <t>事務費支出</t>
  </si>
  <si>
    <t>福利厚生費支出</t>
  </si>
  <si>
    <t>職員被服費支出</t>
  </si>
  <si>
    <t>旅費交通費支出</t>
  </si>
  <si>
    <t>研修研究費支出</t>
  </si>
  <si>
    <t>事務消耗品費支出</t>
  </si>
  <si>
    <t>印刷製本費支出</t>
  </si>
  <si>
    <t>水道光熱費支出</t>
  </si>
  <si>
    <t>修繕費支出</t>
  </si>
  <si>
    <t>通信運搬費支出</t>
  </si>
  <si>
    <t>会議費支出</t>
  </si>
  <si>
    <t>広報費支出</t>
  </si>
  <si>
    <t>業務委託費支出</t>
  </si>
  <si>
    <t>手数料支出</t>
  </si>
  <si>
    <t>租税公課支出</t>
  </si>
  <si>
    <t>保守料支出</t>
  </si>
  <si>
    <t>渉外費支出</t>
  </si>
  <si>
    <t>諸会費支出</t>
  </si>
  <si>
    <t>支払利息支出</t>
  </si>
  <si>
    <t>その他の支出</t>
  </si>
  <si>
    <t>利用者等外給食費支出</t>
  </si>
  <si>
    <t>流動資産評価損等による資金減少額</t>
  </si>
  <si>
    <t>流動資産評価損等による資金減少額</t>
  </si>
  <si>
    <t>事業活動支出計（B)</t>
  </si>
  <si>
    <t>事業活動資金収支差額（C)=(A)-(B)</t>
  </si>
  <si>
    <t>施設整備等による収支</t>
  </si>
  <si>
    <t>施設整備等収入計（D)</t>
  </si>
  <si>
    <t>設備資金借入金元金償還支出</t>
  </si>
  <si>
    <t>固定資産取得支出</t>
  </si>
  <si>
    <t>土地取得支出</t>
  </si>
  <si>
    <t>建物取得支出</t>
  </si>
  <si>
    <t>車輌運搬具取得支出</t>
  </si>
  <si>
    <t>器具及び備品取得支出</t>
  </si>
  <si>
    <t>固定資産除去・廃棄支出</t>
  </si>
  <si>
    <t>ファイナンス・リース債務の返済支出</t>
  </si>
  <si>
    <t>その他の施設整備等による支出</t>
  </si>
  <si>
    <t>施設整備等支出計（E)</t>
  </si>
  <si>
    <t>施設整備等資金収支差額（F）=(D)-（E)</t>
  </si>
  <si>
    <t>その他の活動による収支</t>
  </si>
  <si>
    <t>その他の活動収入計（G)</t>
  </si>
  <si>
    <t>長期運営資金借入金元金償還支出</t>
  </si>
  <si>
    <t>長期貸付金支出</t>
  </si>
  <si>
    <t>投資有価証券取得支出</t>
  </si>
  <si>
    <t>積立資産支出</t>
  </si>
  <si>
    <t>退職給付引当資産支出（大阪民間共済）</t>
  </si>
  <si>
    <t>長期預り金積立資産支出</t>
  </si>
  <si>
    <t>事業区分間長期貸付金支出</t>
  </si>
  <si>
    <t>拠点区分間長期貸付金支出</t>
  </si>
  <si>
    <t>事業区分間長期借入金返済支出</t>
  </si>
  <si>
    <t>拠点区分間長期借入金返済支出</t>
  </si>
  <si>
    <t>事業区分間繰入金支出</t>
  </si>
  <si>
    <t>拠点区分間繰入金支出</t>
  </si>
  <si>
    <t>その他の活動による支出</t>
  </si>
  <si>
    <t>その他の活動支出計（H)</t>
  </si>
  <si>
    <t>その他の活動資金収支差額（I）=（G)-(H)</t>
  </si>
  <si>
    <t>予備費支出（J)</t>
  </si>
  <si>
    <t>当期資金収支差額合計（K)=（C)+(F)+（I）－（J）</t>
  </si>
  <si>
    <t>前期末支払資金残高（L)</t>
  </si>
  <si>
    <t>当期末支払資金残高（M)=(K)+(L)</t>
  </si>
  <si>
    <t>合計（Ｂ）＋（E）＋（H）</t>
  </si>
  <si>
    <t>－</t>
  </si>
  <si>
    <t>予算額</t>
  </si>
  <si>
    <t>　大阪府知事　様</t>
  </si>
  <si>
    <t>軽費老人ホーム事務費補助金交付申請書</t>
  </si>
  <si>
    <t>記</t>
  </si>
  <si>
    <t>（添付書類）</t>
  </si>
  <si>
    <t>利用料規程</t>
  </si>
  <si>
    <t>施　設　情　報</t>
  </si>
  <si>
    <t>施設形態</t>
  </si>
  <si>
    <t>選択して下さい</t>
  </si>
  <si>
    <t>特定施設入所者生活介護の指定有無</t>
  </si>
  <si>
    <t>選択して下さい</t>
  </si>
  <si>
    <t>軽費老人ホーム定員数</t>
  </si>
  <si>
    <t>（内特定施設定員数）</t>
  </si>
  <si>
    <t>一般入所　事務費単価
（月額基準単価）</t>
  </si>
  <si>
    <t>特定施設入所者生活介護　事務費単価
（月額基準単価）</t>
  </si>
  <si>
    <t>生活費　設定額</t>
  </si>
  <si>
    <t>基準</t>
  </si>
  <si>
    <t>配置人員</t>
  </si>
  <si>
    <t>施設長</t>
  </si>
  <si>
    <t>栄養士</t>
  </si>
  <si>
    <t>項目</t>
  </si>
  <si>
    <t>金額</t>
  </si>
  <si>
    <t>備考</t>
  </si>
  <si>
    <t>総事業費</t>
  </si>
  <si>
    <t>（A)</t>
  </si>
  <si>
    <t>事務費支出額</t>
  </si>
  <si>
    <t>（B)</t>
  </si>
  <si>
    <t>事務費基準額</t>
  </si>
  <si>
    <t>（C)</t>
  </si>
  <si>
    <t>事務費本人徴収額</t>
  </si>
  <si>
    <t>（D)</t>
  </si>
  <si>
    <t>減免額・補助所要額</t>
  </si>
  <si>
    <t>（E)=（B)又は（C）ー（D)</t>
  </si>
  <si>
    <t>(B)欄の額又は(C)欄の額のいずれか少ない方の額から(D)欄の額を減じた額が入力されます。</t>
  </si>
  <si>
    <t>一般入所者分</t>
  </si>
  <si>
    <t>定員</t>
  </si>
  <si>
    <t>　各月の利用人員は、各月初日の実利用人員を記入すること。（ただし、事業開始後３ヶ月を経過した日の属する月までは、30日又は当該月の実日数で除した人員によること。）</t>
  </si>
  <si>
    <t>特定施設入所者分</t>
  </si>
  <si>
    <t>（注３）</t>
  </si>
  <si>
    <t>事務費本人徴収額
⑤=①×②</t>
  </si>
  <si>
    <t>年額
④=①×③</t>
  </si>
  <si>
    <t>(注１)</t>
  </si>
  <si>
    <t>　特定施設入所者生活介護の指定を受けた施設は、（特定施設入所者分）及び（一般、特定施設入所者分）も記入すること。</t>
  </si>
  <si>
    <t>（常勤換算にて入力）</t>
  </si>
  <si>
    <t>氏名</t>
  </si>
  <si>
    <t>常勤・非常勤</t>
  </si>
  <si>
    <t>勤務開始日</t>
  </si>
  <si>
    <t>兼務関係</t>
  </si>
  <si>
    <t>異動日
勤務終了日</t>
  </si>
  <si>
    <t>４月</t>
  </si>
  <si>
    <t>５月</t>
  </si>
  <si>
    <t>６月</t>
  </si>
  <si>
    <t>１０月</t>
  </si>
  <si>
    <t>１１月</t>
  </si>
  <si>
    <t>１２月</t>
  </si>
  <si>
    <t>生活相談員</t>
  </si>
  <si>
    <t>交付申請用</t>
  </si>
  <si>
    <t>別表２の事務費対象経費額の総額が入力されます。</t>
  </si>
  <si>
    <t>別表１　補助金所要額調書</t>
  </si>
  <si>
    <t>（資金収支計算書(軽費老人ホームサービス区分)から転記してください）</t>
  </si>
  <si>
    <t>借入金利息補助金収入</t>
  </si>
  <si>
    <t>流動資産評価益等による資金増加額</t>
  </si>
  <si>
    <t>退職給付支出（全国共済）</t>
  </si>
  <si>
    <t>－</t>
  </si>
  <si>
    <t>別表２の軽費老人ホームの総事業費額が入力されます。</t>
  </si>
  <si>
    <t>別表４の事務費基準額の総額が入力されます。</t>
  </si>
  <si>
    <t>別表４の事務費本人徴収額の総額が入力されます。</t>
  </si>
  <si>
    <t>別表３　階層別・月別利用人員内訳</t>
  </si>
  <si>
    <t>別表４　利用料納付額及び事務費基準額内訳</t>
  </si>
  <si>
    <t>一般、特定入所者　合計分</t>
  </si>
  <si>
    <t>合計</t>
  </si>
  <si>
    <t>　別表５：職員の状況表</t>
  </si>
  <si>
    <t>月額③</t>
  </si>
  <si>
    <t>単価区分別利用人員
①</t>
  </si>
  <si>
    <t>（内常勤者数）</t>
  </si>
  <si>
    <t>注記</t>
  </si>
  <si>
    <t>※１　</t>
  </si>
  <si>
    <r>
      <t>必要な勘定科目がございましたら、行を追加しても問題ありませんが、計算式が入っておりますので、集計漏れがないか確認をお願いします。
また、</t>
    </r>
    <r>
      <rPr>
        <u val="single"/>
        <sz val="11"/>
        <rFont val="ＭＳ Ｐゴシック"/>
        <family val="3"/>
      </rPr>
      <t>追加した勘定科目については事務費対象経費には含まないで下さい。</t>
    </r>
  </si>
  <si>
    <t>（単位：円）</t>
  </si>
  <si>
    <t>計</t>
  </si>
  <si>
    <t>夫婦の
場合</t>
  </si>
  <si>
    <r>
      <rPr>
        <b/>
        <u val="single"/>
        <sz val="10"/>
        <rFont val="ＭＳ Ｐゴシック"/>
        <family val="3"/>
      </rPr>
      <t>前年度平均</t>
    </r>
    <r>
      <rPr>
        <sz val="10"/>
        <rFont val="ＭＳ Ｐゴシック"/>
        <family val="3"/>
      </rPr>
      <t>　特定施設入所者数
（特定施設入所者生活介護）</t>
    </r>
  </si>
  <si>
    <r>
      <rPr>
        <b/>
        <u val="single"/>
        <sz val="11"/>
        <rFont val="ＭＳ Ｐゴシック"/>
        <family val="3"/>
      </rPr>
      <t>前年度平均</t>
    </r>
    <r>
      <rPr>
        <sz val="11"/>
        <rFont val="ＭＳ Ｐゴシック"/>
        <family val="3"/>
      </rPr>
      <t>　一般入所者数</t>
    </r>
  </si>
  <si>
    <t>職員状況
(当該年度4月時点）</t>
  </si>
  <si>
    <t>所　   在  　 地</t>
  </si>
  <si>
    <t>法 　  人　   名</t>
  </si>
  <si>
    <t>代 表 者 氏 名</t>
  </si>
  <si>
    <t>（施設コード：</t>
  </si>
  <si>
    <t>)</t>
  </si>
  <si>
    <t>第４条の規定により、関係書類を添えて申請します。</t>
  </si>
  <si>
    <t>補助金交付申請額</t>
  </si>
  <si>
    <t>金</t>
  </si>
  <si>
    <t>円</t>
  </si>
  <si>
    <t>別表１　補助金所要額調書　（交付申請用）</t>
  </si>
  <si>
    <t>別表２　予算書（施設会計分）</t>
  </si>
  <si>
    <t>（施　設　名：</t>
  </si>
  <si>
    <t>R6年</t>
  </si>
  <si>
    <t>調理員その他の職員</t>
  </si>
  <si>
    <t>　令和6年度において標記の補助金を下記のとおり受けたいので、大阪府補助金交付規則</t>
  </si>
  <si>
    <t>別表２　令和6年度軽費老人ホーム（ケアハウス）予算書（施設会計分）</t>
  </si>
  <si>
    <t>（自）令和6年４月１日　（至）令和7年３月31日　　　　　　　　　　　　　　　　　　　　　　　　　　　　</t>
  </si>
  <si>
    <t>R7年</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</si>
</sst>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d;@"/>
    <numFmt numFmtId="178" formatCode="&quot;Yes&quot;;&quot;Yes&quot;;&quot;No&quot;"/>
    <numFmt numFmtId="179" formatCode="&quot;True&quot;;&quot;True&quot;;&quot;False&quot;"/>
    <numFmt numFmtId="180" formatCode="&quot;On&quot;;&quot;On&quot;;&quot;Off&quot;"/>
    <numFmt numFmtId="181" formatCode="[$€-2]\ #,##0.00_);[Red]\([$€-2]\ #,##0.00\)"/>
    <numFmt numFmtId="182" formatCode="&quot;人&quot;"/>
    <numFmt numFmtId="183" formatCode="#,##0&quot;人&quot;"/>
    <numFmt numFmtId="184" formatCode="#,##0&quot;円&quot;"/>
    <numFmt numFmtId="185" formatCode="#,##0&quot;&quot;"/>
    <numFmt numFmtId="186" formatCode="[$-411]ggge&quot;年&quot;m&quot;月&quot;d&quot;日&quot;;@"/>
    <numFmt numFmtId="187" formatCode="0&quot;名&quot;"/>
    <numFmt numFmtId="188" formatCode="0&quot;円&quot;"/>
    <numFmt numFmtId="189" formatCode="0,000&quot;円&quot;"/>
    <numFmt numFmtId="190" formatCode="0.0"/>
    <numFmt numFmtId="191" formatCode="0.0&quot;名&quot;"/>
    <numFmt numFmtId="192" formatCode="[$]ggge&quot;年&quot;m&quot;月&quot;d&quot;日&quot;;@"/>
    <numFmt numFmtId="193" formatCode="[$-411]gge&quot;年&quot;m&quot;月&quot;d&quot;日&quot;;@"/>
    <numFmt numFmtId="194" formatCode="[$]gge&quot;年&quot;m&quot;月&quot;d&quot;日&quot;;@"/>
    <numFmt numFmtId="195" formatCode="[$]ggge&quot;年&quot;m&quot;月&quot;d&quot;日&quot;;@"/>
    <numFmt numFmtId="196" formatCode="[$]gge&quot;年&quot;m&quot;月&quot;d&quot;日&quot;;@"/>
  </numFmts>
  <fonts count="77">
    <font>
      <sz val="11"/>
      <name val="ＭＳ Ｐゴシック"/>
      <family val="3"/>
    </font>
    <font>
      <sz val="6"/>
      <name val="ＭＳ Ｐゴシック"/>
      <family val="3"/>
    </font>
    <font>
      <sz val="20"/>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24"/>
      <name val="ＭＳ Ｐゴシック"/>
      <family val="3"/>
    </font>
    <font>
      <sz val="9"/>
      <name val="MS UI Gothic"/>
      <family val="3"/>
    </font>
    <font>
      <sz val="12"/>
      <name val="ＭＳ Ｐゴシック"/>
      <family val="3"/>
    </font>
    <font>
      <sz val="10"/>
      <name val="ＭＳ ゴシック"/>
      <family val="3"/>
    </font>
    <font>
      <b/>
      <u val="single"/>
      <sz val="20"/>
      <name val="ＭＳ Ｐゴシック"/>
      <family val="3"/>
    </font>
    <font>
      <b/>
      <sz val="12"/>
      <name val="ＭＳ Ｐゴシック"/>
      <family val="3"/>
    </font>
    <font>
      <b/>
      <u val="single"/>
      <sz val="11"/>
      <name val="ＭＳ Ｐゴシック"/>
      <family val="3"/>
    </font>
    <font>
      <b/>
      <u val="single"/>
      <sz val="10"/>
      <name val="ＭＳ Ｐゴシック"/>
      <family val="3"/>
    </font>
    <font>
      <sz val="14"/>
      <name val="ＭＳ Ｐゴシック"/>
      <family val="3"/>
    </font>
    <font>
      <b/>
      <u val="single"/>
      <sz val="12"/>
      <name val="ＭＳ Ｐゴシック"/>
      <family val="3"/>
    </font>
    <font>
      <b/>
      <sz val="11"/>
      <name val="ＭＳ Ｐゴシック"/>
      <family val="3"/>
    </font>
    <font>
      <b/>
      <sz val="16"/>
      <name val="ＭＳ Ｐゴシック"/>
      <family val="3"/>
    </font>
    <font>
      <strike/>
      <sz val="10"/>
      <name val="ＭＳ Ｐゴシック"/>
      <family val="3"/>
    </font>
    <font>
      <b/>
      <sz val="10"/>
      <name val="ＭＳ Ｐゴシック"/>
      <family val="3"/>
    </font>
    <font>
      <u val="single"/>
      <sz val="11"/>
      <name val="ＭＳ Ｐゴシック"/>
      <family val="3"/>
    </font>
    <font>
      <b/>
      <sz val="10"/>
      <name val="MS P ゴシック"/>
      <family val="3"/>
    </font>
    <font>
      <sz val="10"/>
      <name val="MS P ゴシック"/>
      <family val="3"/>
    </font>
    <font>
      <b/>
      <sz val="9"/>
      <name val="MS P ゴシック"/>
      <family val="3"/>
    </font>
    <font>
      <b/>
      <sz val="10"/>
      <color indexed="10"/>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0"/>
      <color indexed="8"/>
      <name val="ＭＳ Ｐゴシック"/>
      <family val="3"/>
    </font>
    <font>
      <sz val="10"/>
      <color indexed="8"/>
      <name val="ＭＳ Ｐゴシック"/>
      <family val="3"/>
    </font>
    <font>
      <sz val="12"/>
      <color indexed="8"/>
      <name val="ＭＳ Ｐゴシック"/>
      <family val="3"/>
    </font>
    <font>
      <b/>
      <sz val="12"/>
      <color indexed="8"/>
      <name val="ＭＳ Ｐゴシック"/>
      <family val="3"/>
    </font>
    <font>
      <b/>
      <sz val="14"/>
      <color indexed="8"/>
      <name val="ＭＳ Ｐゴシック"/>
      <family val="3"/>
    </font>
    <font>
      <sz val="9"/>
      <name val="Meiryo UI"/>
      <family val="3"/>
    </font>
    <font>
      <b/>
      <sz val="12"/>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Calibri"/>
      <family val="3"/>
    </font>
    <font>
      <b/>
      <sz val="10"/>
      <color theme="1"/>
      <name val="Calibri"/>
      <family val="3"/>
    </font>
    <font>
      <sz val="10"/>
      <color theme="1"/>
      <name val="Calibri"/>
      <family val="3"/>
    </font>
    <font>
      <sz val="12"/>
      <color theme="1"/>
      <name val="Calibri"/>
      <family val="3"/>
    </font>
    <font>
      <b/>
      <sz val="12"/>
      <color theme="1"/>
      <name val="Calibri"/>
      <family val="3"/>
    </font>
    <font>
      <b/>
      <sz val="14"/>
      <color theme="1"/>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
      <patternFill patternType="solid">
        <fgColor indexed="44"/>
        <bgColor indexed="64"/>
      </patternFill>
    </fill>
    <fill>
      <patternFill patternType="solid">
        <fgColor rgb="FF99CCFF"/>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medium"/>
      <bottom style="mediu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diagonalUp="1">
      <left style="thin"/>
      <right style="thin"/>
      <top style="thin"/>
      <bottom style="thin"/>
      <diagonal style="thin"/>
    </border>
    <border>
      <left style="hair"/>
      <right style="thin"/>
      <top style="thin"/>
      <bottom style="thin"/>
    </border>
    <border>
      <left style="thin"/>
      <right style="thin"/>
      <top style="thin"/>
      <bottom style="double"/>
    </border>
    <border diagonalUp="1">
      <left style="thin"/>
      <right style="thin"/>
      <top>
        <color indexed="63"/>
      </top>
      <bottom style="thin"/>
      <diagonal style="thin"/>
    </border>
    <border diagonalUp="1">
      <left style="thin"/>
      <right>
        <color indexed="63"/>
      </right>
      <top style="thin"/>
      <bottom>
        <color indexed="63"/>
      </bottom>
      <diagonal style="thin"/>
    </border>
    <border>
      <left>
        <color indexed="63"/>
      </left>
      <right style="double"/>
      <top style="thin"/>
      <bottom style="thin"/>
    </border>
    <border>
      <left>
        <color indexed="63"/>
      </left>
      <right style="thin"/>
      <top style="thin"/>
      <bottom style="thin"/>
    </border>
    <border>
      <left style="thin"/>
      <right style="thin"/>
      <top style="thin"/>
      <bottom>
        <color indexed="63"/>
      </bottom>
    </border>
    <border>
      <left style="thin"/>
      <right style="double"/>
      <top style="thin"/>
      <bottom style="hair"/>
    </border>
    <border>
      <left>
        <color indexed="63"/>
      </left>
      <right style="thin"/>
      <top style="thin"/>
      <bottom style="hair"/>
    </border>
    <border>
      <left style="thin"/>
      <right style="thin"/>
      <top style="thin"/>
      <bottom style="hair"/>
    </border>
    <border diagonalUp="1">
      <left style="medium"/>
      <right>
        <color indexed="63"/>
      </right>
      <top style="thin"/>
      <bottom style="thin"/>
      <diagonal style="thin"/>
    </border>
    <border diagonalUp="1">
      <left style="thin"/>
      <right style="thin"/>
      <top style="medium"/>
      <bottom style="thin"/>
      <diagonal style="thin"/>
    </border>
    <border>
      <left style="medium"/>
      <right style="thin"/>
      <top style="thin"/>
      <bottom/>
    </border>
    <border>
      <left style="medium"/>
      <right style="thin"/>
      <top/>
      <bottom style="thin"/>
    </border>
    <border>
      <left style="medium"/>
      <right style="thin"/>
      <top/>
      <bottom/>
    </border>
    <border>
      <left/>
      <right/>
      <top style="medium"/>
      <bottom style="medium"/>
    </border>
    <border>
      <left style="medium"/>
      <right/>
      <top style="medium"/>
      <bottom style="medium"/>
    </border>
    <border>
      <left style="thin"/>
      <right style="thin"/>
      <top>
        <color indexed="63"/>
      </top>
      <bottom>
        <color indexed="63"/>
      </bottom>
    </border>
    <border>
      <left>
        <color indexed="63"/>
      </left>
      <right/>
      <top style="medium"/>
      <bottom/>
    </border>
    <border>
      <left style="thin"/>
      <right style="thin"/>
      <top style="medium"/>
      <bottom style="thin"/>
    </border>
    <border>
      <left style="medium"/>
      <right>
        <color indexed="63"/>
      </right>
      <top style="thin"/>
      <bottom>
        <color indexed="63"/>
      </bottom>
    </border>
    <border>
      <left style="medium"/>
      <right style="medium"/>
      <top style="medium"/>
      <bottom style="medium"/>
    </border>
    <border>
      <left/>
      <right style="thin"/>
      <top style="medium"/>
      <bottom style="medium"/>
    </border>
    <border>
      <left style="medium"/>
      <right>
        <color indexed="63"/>
      </right>
      <top style="medium"/>
      <bottom style="thin"/>
    </border>
    <border>
      <left>
        <color indexed="63"/>
      </left>
      <right style="thin"/>
      <top style="medium"/>
      <bottom style="thin"/>
    </border>
    <border>
      <left style="thin"/>
      <right>
        <color indexed="63"/>
      </right>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medium"/>
      <right>
        <color indexed="63"/>
      </right>
      <top style="thin"/>
      <bottom style="thin"/>
    </border>
    <border>
      <left style="medium"/>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style="medium"/>
      <right/>
      <top style="medium"/>
      <bottom/>
    </border>
    <border>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style="medium"/>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medium"/>
      <bottom style="thin"/>
    </border>
    <border diagonalUp="1">
      <left style="thin"/>
      <right style="thin"/>
      <top style="thin"/>
      <bottom style="double"/>
      <diagonal style="thin"/>
    </border>
    <border>
      <left style="thin"/>
      <right>
        <color indexed="63"/>
      </right>
      <top>
        <color indexed="63"/>
      </top>
      <bottom style="thin"/>
    </border>
    <border diagonalUp="1">
      <left>
        <color indexed="63"/>
      </left>
      <right style="thin"/>
      <top>
        <color indexed="63"/>
      </top>
      <bottom style="thin"/>
      <diagonal style="thin"/>
    </border>
    <border diagonalUp="1">
      <left style="thin"/>
      <right>
        <color indexed="63"/>
      </right>
      <top>
        <color indexed="63"/>
      </top>
      <bottom style="thin"/>
      <diagonal style="thin"/>
    </border>
    <border>
      <left>
        <color indexed="63"/>
      </left>
      <right style="thin"/>
      <top>
        <color indexed="63"/>
      </top>
      <bottom style="thin"/>
    </border>
    <border>
      <left style="thin"/>
      <right style="hair"/>
      <top style="thin"/>
      <bottom>
        <color indexed="63"/>
      </bottom>
    </border>
    <border>
      <left style="double"/>
      <right style="thin"/>
      <top>
        <color indexed="63"/>
      </top>
      <bottom>
        <color indexed="63"/>
      </bottom>
    </border>
    <border>
      <left>
        <color indexed="63"/>
      </left>
      <right/>
      <top/>
      <bottom style="medium"/>
    </border>
    <border>
      <left style="thin"/>
      <right style="medium"/>
      <top style="medium"/>
      <bottom style="medium"/>
    </border>
    <border>
      <left style="thin"/>
      <right style="medium"/>
      <top style="thin"/>
      <bottom style="thin"/>
    </border>
    <border>
      <left style="thin"/>
      <right style="medium"/>
      <top style="thin"/>
      <bottom style="hair"/>
    </border>
    <border>
      <left style="thin"/>
      <right style="medium"/>
      <top style="hair"/>
      <bottom style="hair"/>
    </border>
    <border>
      <left style="thin"/>
      <right style="medium"/>
      <top style="hair"/>
      <bottom style="thin"/>
    </border>
    <border>
      <left style="thin"/>
      <right style="medium"/>
      <top>
        <color indexed="63"/>
      </top>
      <bottom>
        <color indexed="63"/>
      </bottom>
    </border>
    <border>
      <left style="thin"/>
      <right style="medium"/>
      <top style="medium"/>
      <bottom style="thin"/>
    </border>
    <border>
      <left style="thin"/>
      <right style="medium"/>
      <top style="thin"/>
      <bottom/>
    </border>
    <border>
      <left style="thin"/>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double"/>
      <top>
        <color indexed="63"/>
      </top>
      <bottom>
        <color indexed="63"/>
      </bottom>
    </border>
    <border>
      <left style="thin"/>
      <right style="double"/>
      <top style="hair"/>
      <bottom style="double"/>
    </border>
    <border>
      <left>
        <color indexed="63"/>
      </left>
      <right style="thin"/>
      <top style="hair"/>
      <bottom style="double"/>
    </border>
    <border>
      <left style="thin"/>
      <right style="thin"/>
      <top style="hair"/>
      <bottom style="double"/>
    </border>
    <border>
      <left style="thin"/>
      <right style="double"/>
      <top>
        <color indexed="63"/>
      </top>
      <bottom style="thin"/>
    </border>
    <border>
      <left style="thin"/>
      <right style="thin"/>
      <top style="hair"/>
      <bottom style="hair"/>
    </border>
    <border>
      <left style="thin"/>
      <right style="thin"/>
      <top style="hair"/>
      <bottom style="thin"/>
    </border>
    <border>
      <left style="thin"/>
      <right style="thin"/>
      <top style="thin"/>
      <bottom style="medium"/>
    </border>
    <border>
      <left style="thin"/>
      <right>
        <color indexed="63"/>
      </right>
      <top style="thick"/>
      <bottom style="thin"/>
    </border>
    <border>
      <left style="thin"/>
      <right style="thin"/>
      <top style="thick"/>
      <bottom style="thin"/>
    </border>
    <border>
      <left style="thin"/>
      <right>
        <color indexed="63"/>
      </right>
      <top style="thin"/>
      <bottom style="thick"/>
    </border>
    <border>
      <left style="thin"/>
      <right style="thin"/>
      <top style="thin"/>
      <bottom style="thick"/>
    </border>
    <border>
      <left style="medium"/>
      <right style="medium"/>
      <top style="medium"/>
      <bottom/>
    </border>
    <border>
      <left style="medium"/>
      <right style="medium"/>
      <top>
        <color indexed="63"/>
      </top>
      <bottom>
        <color indexed="63"/>
      </bottom>
    </border>
    <border>
      <left style="medium"/>
      <right style="medium"/>
      <top/>
      <bottom style="medium"/>
    </border>
    <border>
      <left style="thin"/>
      <right>
        <color indexed="63"/>
      </right>
      <top style="thin"/>
      <bottom style="medium"/>
    </border>
    <border>
      <left style="thin"/>
      <right style="thick"/>
      <top style="thin"/>
      <bottom/>
    </border>
    <border>
      <left style="thin"/>
      <right style="thick"/>
      <top>
        <color indexed="63"/>
      </top>
      <bottom style="thin"/>
    </border>
    <border>
      <left style="thick"/>
      <right style="thin"/>
      <top style="thin"/>
      <bottom/>
    </border>
    <border>
      <left style="thick"/>
      <right style="thin"/>
      <top/>
      <bottom style="thin"/>
    </border>
    <border>
      <left style="double"/>
      <right style="thin"/>
      <top style="thin"/>
      <bottom>
        <color indexed="63"/>
      </bottom>
    </border>
    <border>
      <left style="double"/>
      <right style="thin"/>
      <top>
        <color indexed="63"/>
      </top>
      <bottom style="thin"/>
    </border>
    <border>
      <left style="double"/>
      <right>
        <color indexed="63"/>
      </right>
      <top style="thin"/>
      <bottom style="thin"/>
    </border>
    <border>
      <left style="thick"/>
      <right style="thin"/>
      <top style="thick"/>
      <bottom>
        <color indexed="63"/>
      </bottom>
    </border>
    <border>
      <left style="thin"/>
      <right style="thin"/>
      <top style="thick"/>
      <bottom/>
    </border>
    <border>
      <left style="double"/>
      <right style="thin"/>
      <top style="thick"/>
      <bottom>
        <color indexed="63"/>
      </bottom>
    </border>
    <border>
      <left style="thin"/>
      <right style="thick"/>
      <top style="thick"/>
      <bottom>
        <color indexed="63"/>
      </bottom>
    </border>
    <border>
      <left style="thick"/>
      <right style="thin"/>
      <top>
        <color indexed="63"/>
      </top>
      <bottom style="thick"/>
    </border>
    <border>
      <left style="thin"/>
      <right style="thin"/>
      <top>
        <color indexed="63"/>
      </top>
      <bottom style="thick"/>
    </border>
    <border>
      <left style="double"/>
      <right style="thin"/>
      <top>
        <color indexed="63"/>
      </top>
      <bottom style="thick"/>
    </border>
    <border>
      <left style="thin"/>
      <right style="thick"/>
      <top>
        <color indexed="63"/>
      </top>
      <bottom style="thick"/>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52" fillId="0" borderId="0">
      <alignment vertical="center"/>
      <protection/>
    </xf>
    <xf numFmtId="0" fontId="6" fillId="0" borderId="0" applyNumberFormat="0" applyFill="0" applyBorder="0" applyAlignment="0" applyProtection="0"/>
    <xf numFmtId="0" fontId="68" fillId="32" borderId="0" applyNumberFormat="0" applyBorder="0" applyAlignment="0" applyProtection="0"/>
  </cellStyleXfs>
  <cellXfs count="462">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0" xfId="0" applyAlignment="1">
      <alignment vertical="center"/>
    </xf>
    <xf numFmtId="0" fontId="0" fillId="0" borderId="10" xfId="0" applyBorder="1" applyAlignment="1">
      <alignment vertical="center" wrapText="1"/>
    </xf>
    <xf numFmtId="0" fontId="0" fillId="0" borderId="10" xfId="0"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Fill="1" applyBorder="1" applyAlignment="1">
      <alignment vertical="center"/>
    </xf>
    <xf numFmtId="38" fontId="0" fillId="0" borderId="0" xfId="52" applyFont="1" applyAlignment="1">
      <alignment vertical="center"/>
    </xf>
    <xf numFmtId="0" fontId="0" fillId="0" borderId="11" xfId="0" applyBorder="1" applyAlignment="1">
      <alignment horizontal="right" vertical="center"/>
    </xf>
    <xf numFmtId="0" fontId="0" fillId="0" borderId="11" xfId="52" applyNumberFormat="1" applyFont="1" applyBorder="1" applyAlignment="1">
      <alignment vertical="center"/>
    </xf>
    <xf numFmtId="183" fontId="0" fillId="0" borderId="10" xfId="0" applyNumberFormat="1" applyBorder="1" applyAlignment="1">
      <alignment horizontal="center" vertical="center"/>
    </xf>
    <xf numFmtId="183" fontId="0" fillId="0" borderId="10" xfId="0" applyNumberFormat="1" applyFill="1" applyBorder="1" applyAlignment="1">
      <alignment horizontal="center" vertical="center"/>
    </xf>
    <xf numFmtId="38" fontId="0" fillId="0" borderId="0" xfId="52" applyFont="1" applyAlignment="1">
      <alignment/>
    </xf>
    <xf numFmtId="38" fontId="0" fillId="0" borderId="12" xfId="52" applyFont="1" applyBorder="1" applyAlignment="1">
      <alignment horizontal="center" vertical="center"/>
    </xf>
    <xf numFmtId="38" fontId="0" fillId="0" borderId="10" xfId="52" applyFont="1" applyBorder="1" applyAlignment="1">
      <alignment vertical="center"/>
    </xf>
    <xf numFmtId="38" fontId="0" fillId="0" borderId="0" xfId="52" applyFont="1" applyBorder="1" applyAlignment="1">
      <alignment/>
    </xf>
    <xf numFmtId="0" fontId="0" fillId="0" borderId="13" xfId="0" applyBorder="1" applyAlignment="1">
      <alignment horizontal="center" vertical="center"/>
    </xf>
    <xf numFmtId="0" fontId="9" fillId="0" borderId="0" xfId="0" applyFont="1" applyAlignment="1">
      <alignment vertical="center"/>
    </xf>
    <xf numFmtId="0" fontId="4" fillId="0" borderId="0" xfId="0" applyFont="1" applyAlignment="1">
      <alignment horizontal="center" vertical="center"/>
    </xf>
    <xf numFmtId="0" fontId="7" fillId="0" borderId="0" xfId="0" applyFont="1" applyBorder="1" applyAlignment="1">
      <alignment horizontal="center" vertical="center"/>
    </xf>
    <xf numFmtId="0" fontId="11" fillId="0" borderId="0" xfId="0" applyFont="1" applyAlignment="1">
      <alignment/>
    </xf>
    <xf numFmtId="0" fontId="0" fillId="0" borderId="0" xfId="0" applyBorder="1" applyAlignment="1">
      <alignment horizontal="right" vertical="center"/>
    </xf>
    <xf numFmtId="0" fontId="9" fillId="13" borderId="10" xfId="0" applyFont="1" applyFill="1" applyBorder="1" applyAlignment="1">
      <alignment vertical="center"/>
    </xf>
    <xf numFmtId="0" fontId="9" fillId="0" borderId="10" xfId="0" applyFont="1" applyBorder="1" applyAlignment="1">
      <alignment vertical="center"/>
    </xf>
    <xf numFmtId="0" fontId="9" fillId="0" borderId="0" xfId="0" applyFont="1" applyBorder="1" applyAlignment="1">
      <alignment horizontal="right" vertical="center"/>
    </xf>
    <xf numFmtId="0" fontId="9" fillId="0" borderId="0" xfId="0" applyFont="1" applyFill="1" applyBorder="1" applyAlignment="1">
      <alignment vertical="center"/>
    </xf>
    <xf numFmtId="0" fontId="9" fillId="13" borderId="14" xfId="0" applyFont="1" applyFill="1" applyBorder="1" applyAlignment="1">
      <alignment vertical="center"/>
    </xf>
    <xf numFmtId="0" fontId="9" fillId="13" borderId="11" xfId="0" applyFont="1" applyFill="1" applyBorder="1" applyAlignment="1">
      <alignment vertical="center"/>
    </xf>
    <xf numFmtId="0" fontId="9" fillId="0" borderId="0" xfId="0" applyFont="1" applyAlignment="1">
      <alignment horizontal="right" vertical="center"/>
    </xf>
    <xf numFmtId="0" fontId="9" fillId="0" borderId="0" xfId="0" applyFont="1" applyFill="1" applyBorder="1" applyAlignment="1">
      <alignment horizontal="center" vertical="center"/>
    </xf>
    <xf numFmtId="0" fontId="0" fillId="13" borderId="15" xfId="0" applyFont="1" applyFill="1" applyBorder="1" applyAlignment="1">
      <alignment vertical="center" wrapText="1" shrinkToFit="1"/>
    </xf>
    <xf numFmtId="0" fontId="4" fillId="13" borderId="11" xfId="0" applyFont="1" applyFill="1" applyBorder="1" applyAlignment="1">
      <alignment vertical="center" wrapText="1" shrinkToFit="1"/>
    </xf>
    <xf numFmtId="0" fontId="4" fillId="13" borderId="16" xfId="0" applyFont="1" applyFill="1" applyBorder="1" applyAlignment="1">
      <alignment vertical="center" wrapText="1" shrinkToFit="1"/>
    </xf>
    <xf numFmtId="0" fontId="9" fillId="13" borderId="10" xfId="0" applyFont="1" applyFill="1" applyBorder="1" applyAlignment="1">
      <alignment horizontal="center" vertical="center"/>
    </xf>
    <xf numFmtId="0" fontId="9" fillId="0" borderId="17" xfId="0" applyFont="1" applyBorder="1" applyAlignment="1">
      <alignment vertical="center"/>
    </xf>
    <xf numFmtId="0" fontId="0" fillId="0" borderId="0" xfId="0"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horizontal="center"/>
    </xf>
    <xf numFmtId="0" fontId="12" fillId="19" borderId="10" xfId="0" applyFont="1" applyFill="1" applyBorder="1" applyAlignment="1">
      <alignment horizontal="center" vertical="center"/>
    </xf>
    <xf numFmtId="0" fontId="15" fillId="0" borderId="15" xfId="0" applyFont="1" applyBorder="1" applyAlignment="1">
      <alignment vertical="center"/>
    </xf>
    <xf numFmtId="0" fontId="9" fillId="0" borderId="18" xfId="0" applyFont="1" applyBorder="1" applyAlignment="1">
      <alignment vertical="center"/>
    </xf>
    <xf numFmtId="38" fontId="15" fillId="0" borderId="10" xfId="52" applyFont="1" applyFill="1" applyBorder="1" applyAlignment="1">
      <alignment vertical="center"/>
    </xf>
    <xf numFmtId="38" fontId="15" fillId="0" borderId="10" xfId="52" applyFont="1" applyBorder="1" applyAlignment="1">
      <alignment vertical="center"/>
    </xf>
    <xf numFmtId="38" fontId="0" fillId="0" borderId="0" xfId="52" applyFont="1" applyFill="1" applyAlignment="1">
      <alignment/>
    </xf>
    <xf numFmtId="0" fontId="0" fillId="0" borderId="0" xfId="0" applyBorder="1" applyAlignment="1">
      <alignment horizontal="center"/>
    </xf>
    <xf numFmtId="0" fontId="0" fillId="0" borderId="0" xfId="0" applyBorder="1" applyAlignment="1">
      <alignment/>
    </xf>
    <xf numFmtId="0" fontId="16" fillId="0" borderId="0" xfId="0" applyFont="1" applyBorder="1" applyAlignment="1">
      <alignment horizontal="left"/>
    </xf>
    <xf numFmtId="0" fontId="0" fillId="0" borderId="11" xfId="0" applyBorder="1" applyAlignment="1">
      <alignment horizontal="center"/>
    </xf>
    <xf numFmtId="187" fontId="0" fillId="0" borderId="11" xfId="0" applyNumberFormat="1" applyBorder="1" applyAlignment="1">
      <alignment/>
    </xf>
    <xf numFmtId="0" fontId="0" fillId="0" borderId="0" xfId="0" applyBorder="1" applyAlignment="1">
      <alignment horizontal="right"/>
    </xf>
    <xf numFmtId="0" fontId="0" fillId="0" borderId="0" xfId="0" applyBorder="1" applyAlignment="1">
      <alignment horizontal="left"/>
    </xf>
    <xf numFmtId="0" fontId="4" fillId="0" borderId="10" xfId="0" applyFont="1" applyBorder="1" applyAlignment="1">
      <alignment vertical="center" wrapText="1"/>
    </xf>
    <xf numFmtId="0" fontId="4" fillId="0" borderId="10" xfId="0" applyFont="1" applyBorder="1" applyAlignment="1">
      <alignment horizontal="center" vertical="center"/>
    </xf>
    <xf numFmtId="0" fontId="4" fillId="0" borderId="0" xfId="0" applyFont="1" applyBorder="1" applyAlignment="1">
      <alignment/>
    </xf>
    <xf numFmtId="0" fontId="4" fillId="0" borderId="0" xfId="0" applyFont="1" applyAlignment="1">
      <alignment/>
    </xf>
    <xf numFmtId="183" fontId="4" fillId="0" borderId="10" xfId="0" applyNumberFormat="1" applyFont="1" applyBorder="1" applyAlignment="1">
      <alignment horizontal="center" vertical="center"/>
    </xf>
    <xf numFmtId="0" fontId="3" fillId="0" borderId="0"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center" vertical="center"/>
    </xf>
    <xf numFmtId="0" fontId="3" fillId="0" borderId="0" xfId="0" applyFont="1" applyBorder="1" applyAlignment="1">
      <alignment horizontal="center" vertical="top"/>
    </xf>
    <xf numFmtId="0" fontId="16" fillId="0" borderId="0" xfId="0" applyFont="1" applyBorder="1" applyAlignment="1">
      <alignment/>
    </xf>
    <xf numFmtId="0" fontId="0" fillId="0" borderId="19" xfId="0" applyBorder="1" applyAlignment="1">
      <alignment horizontal="center" vertical="center"/>
    </xf>
    <xf numFmtId="183" fontId="0" fillId="0" borderId="19" xfId="0" applyNumberFormat="1" applyFill="1" applyBorder="1" applyAlignment="1">
      <alignment horizontal="center" vertical="center"/>
    </xf>
    <xf numFmtId="183" fontId="0" fillId="0" borderId="19" xfId="0" applyNumberFormat="1" applyBorder="1" applyAlignment="1">
      <alignment horizontal="center" vertical="center"/>
    </xf>
    <xf numFmtId="183" fontId="0" fillId="0" borderId="13" xfId="0" applyNumberFormat="1" applyBorder="1" applyAlignment="1">
      <alignment horizontal="center" vertical="center"/>
    </xf>
    <xf numFmtId="38" fontId="4" fillId="0" borderId="15" xfId="52" applyFont="1" applyBorder="1" applyAlignment="1">
      <alignment vertical="center"/>
    </xf>
    <xf numFmtId="38" fontId="0" fillId="0" borderId="0" xfId="52" applyFont="1" applyBorder="1" applyAlignment="1">
      <alignment vertical="center"/>
    </xf>
    <xf numFmtId="38" fontId="4" fillId="0" borderId="11" xfId="52" applyFont="1" applyBorder="1" applyAlignment="1">
      <alignment vertical="center" shrinkToFit="1"/>
    </xf>
    <xf numFmtId="184" fontId="4" fillId="33" borderId="11" xfId="52" applyNumberFormat="1" applyFont="1" applyFill="1" applyBorder="1" applyAlignment="1">
      <alignment horizontal="center" vertical="center"/>
    </xf>
    <xf numFmtId="38" fontId="16" fillId="0" borderId="0" xfId="52" applyFont="1" applyBorder="1" applyAlignment="1">
      <alignment vertical="center"/>
    </xf>
    <xf numFmtId="38" fontId="4" fillId="0" borderId="13" xfId="52" applyFont="1" applyBorder="1" applyAlignment="1">
      <alignment vertical="center"/>
    </xf>
    <xf numFmtId="38" fontId="4" fillId="0" borderId="10" xfId="52" applyFont="1" applyBorder="1" applyAlignment="1">
      <alignment vertical="center" shrinkToFit="1"/>
    </xf>
    <xf numFmtId="38" fontId="0" fillId="0" borderId="0" xfId="52" applyFont="1" applyBorder="1" applyAlignment="1">
      <alignment vertical="center" wrapText="1"/>
    </xf>
    <xf numFmtId="38" fontId="0" fillId="0" borderId="0" xfId="52" applyFont="1" applyAlignment="1">
      <alignment vertical="center" wrapText="1"/>
    </xf>
    <xf numFmtId="38" fontId="4" fillId="0" borderId="10" xfId="52" applyFont="1" applyBorder="1" applyAlignment="1">
      <alignment horizontal="center" vertical="center" wrapText="1"/>
    </xf>
    <xf numFmtId="183" fontId="0" fillId="0" borderId="10" xfId="52" applyNumberFormat="1" applyFont="1" applyBorder="1" applyAlignment="1">
      <alignment horizontal="right" vertical="center"/>
    </xf>
    <xf numFmtId="184" fontId="0" fillId="33" borderId="0" xfId="52" applyNumberFormat="1" applyFont="1" applyFill="1" applyBorder="1" applyAlignment="1">
      <alignment vertical="center"/>
    </xf>
    <xf numFmtId="184" fontId="0" fillId="0" borderId="10" xfId="52" applyNumberFormat="1" applyFont="1" applyBorder="1" applyAlignment="1">
      <alignment horizontal="right" vertical="center"/>
    </xf>
    <xf numFmtId="38" fontId="4" fillId="0" borderId="10" xfId="52" applyFont="1" applyBorder="1" applyAlignment="1">
      <alignment vertical="center"/>
    </xf>
    <xf numFmtId="38" fontId="69" fillId="34" borderId="10" xfId="52" applyFont="1" applyFill="1" applyBorder="1" applyAlignment="1">
      <alignment vertical="center"/>
    </xf>
    <xf numFmtId="184" fontId="0" fillId="33" borderId="10" xfId="52" applyNumberFormat="1" applyFont="1" applyFill="1" applyBorder="1" applyAlignment="1">
      <alignment vertical="center"/>
    </xf>
    <xf numFmtId="38" fontId="0" fillId="0" borderId="10" xfId="52" applyFont="1" applyBorder="1" applyAlignment="1" quotePrefix="1">
      <alignment vertical="center"/>
    </xf>
    <xf numFmtId="38" fontId="0" fillId="0" borderId="10" xfId="52" applyFont="1" applyBorder="1" applyAlignment="1">
      <alignment horizontal="center" vertical="center"/>
    </xf>
    <xf numFmtId="38" fontId="0" fillId="0" borderId="19" xfId="52" applyFont="1" applyBorder="1" applyAlignment="1">
      <alignment horizontal="center" vertical="center"/>
    </xf>
    <xf numFmtId="183" fontId="0" fillId="0" borderId="19" xfId="52" applyNumberFormat="1" applyFont="1" applyBorder="1" applyAlignment="1">
      <alignment horizontal="right" vertical="center"/>
    </xf>
    <xf numFmtId="184" fontId="0" fillId="33" borderId="19" xfId="52" applyNumberFormat="1" applyFont="1" applyFill="1" applyBorder="1" applyAlignment="1">
      <alignment vertical="center"/>
    </xf>
    <xf numFmtId="184" fontId="0" fillId="0" borderId="19" xfId="52" applyNumberFormat="1" applyFont="1" applyBorder="1" applyAlignment="1">
      <alignment horizontal="right" vertical="center"/>
    </xf>
    <xf numFmtId="38" fontId="3" fillId="0" borderId="19" xfId="52" applyFont="1" applyBorder="1" applyAlignment="1" quotePrefix="1">
      <alignment vertical="center" wrapText="1"/>
    </xf>
    <xf numFmtId="38" fontId="0" fillId="0" borderId="13" xfId="52" applyFont="1" applyBorder="1" applyAlignment="1">
      <alignment horizontal="center" vertical="center"/>
    </xf>
    <xf numFmtId="38" fontId="0" fillId="0" borderId="20" xfId="52" applyFont="1" applyBorder="1" applyAlignment="1">
      <alignment vertical="center"/>
    </xf>
    <xf numFmtId="38" fontId="0" fillId="0" borderId="20" xfId="52" applyFont="1" applyBorder="1" applyAlignment="1">
      <alignment horizontal="right" vertical="center"/>
    </xf>
    <xf numFmtId="38" fontId="0" fillId="0" borderId="13" xfId="52" applyFont="1" applyBorder="1" applyAlignment="1">
      <alignment vertical="center"/>
    </xf>
    <xf numFmtId="38" fontId="3" fillId="0" borderId="0" xfId="52" applyFont="1" applyBorder="1" applyAlignment="1">
      <alignment horizontal="right" vertical="top"/>
    </xf>
    <xf numFmtId="38" fontId="16" fillId="0" borderId="0" xfId="52" applyFont="1" applyBorder="1" applyAlignment="1">
      <alignment horizontal="left" vertical="center"/>
    </xf>
    <xf numFmtId="38" fontId="0" fillId="0" borderId="0" xfId="52" applyFont="1" applyFill="1" applyBorder="1" applyAlignment="1">
      <alignment vertical="center"/>
    </xf>
    <xf numFmtId="38" fontId="4" fillId="0" borderId="13" xfId="52" applyFont="1" applyBorder="1" applyAlignment="1">
      <alignment vertical="center" shrinkToFit="1"/>
    </xf>
    <xf numFmtId="38" fontId="3" fillId="0" borderId="0" xfId="52" applyFont="1" applyBorder="1" applyAlignment="1">
      <alignment horizontal="center" vertical="top"/>
    </xf>
    <xf numFmtId="38" fontId="3" fillId="0" borderId="0" xfId="52" applyFont="1" applyBorder="1" applyAlignment="1">
      <alignment vertical="top" wrapText="1"/>
    </xf>
    <xf numFmtId="0" fontId="3" fillId="0" borderId="0" xfId="0" applyFont="1" applyBorder="1" applyAlignment="1">
      <alignment vertical="top"/>
    </xf>
    <xf numFmtId="0" fontId="3" fillId="0" borderId="11" xfId="0" applyFont="1" applyBorder="1" applyAlignment="1">
      <alignment vertical="top"/>
    </xf>
    <xf numFmtId="9" fontId="0" fillId="0" borderId="0" xfId="43" applyFont="1" applyFill="1" applyBorder="1" applyAlignment="1">
      <alignment vertical="center"/>
    </xf>
    <xf numFmtId="0" fontId="17" fillId="0" borderId="0" xfId="0" applyFont="1" applyBorder="1" applyAlignment="1">
      <alignment/>
    </xf>
    <xf numFmtId="184" fontId="0" fillId="0" borderId="21" xfId="52" applyNumberFormat="1" applyFont="1" applyBorder="1" applyAlignment="1">
      <alignment vertical="center"/>
    </xf>
    <xf numFmtId="184" fontId="0" fillId="0" borderId="17" xfId="52" applyNumberFormat="1" applyFont="1" applyBorder="1" applyAlignment="1">
      <alignment horizontal="right" vertical="center"/>
    </xf>
    <xf numFmtId="184" fontId="0" fillId="0" borderId="17" xfId="52" applyNumberFormat="1" applyFont="1" applyBorder="1" applyAlignment="1">
      <alignment vertical="center"/>
    </xf>
    <xf numFmtId="38" fontId="0" fillId="0" borderId="0" xfId="52" applyFont="1" applyBorder="1" applyAlignment="1">
      <alignment horizontal="right" vertical="top"/>
    </xf>
    <xf numFmtId="0" fontId="52" fillId="0" borderId="0" xfId="63">
      <alignment vertical="center"/>
      <protection/>
    </xf>
    <xf numFmtId="0" fontId="70" fillId="0" borderId="0" xfId="63" applyFont="1">
      <alignment vertical="center"/>
      <protection/>
    </xf>
    <xf numFmtId="0" fontId="52" fillId="13" borderId="15" xfId="63" applyFill="1" applyBorder="1">
      <alignment vertical="center"/>
      <protection/>
    </xf>
    <xf numFmtId="0" fontId="52" fillId="13" borderId="22" xfId="63" applyFill="1" applyBorder="1">
      <alignment vertical="center"/>
      <protection/>
    </xf>
    <xf numFmtId="0" fontId="52" fillId="0" borderId="23" xfId="63" applyBorder="1">
      <alignment vertical="center"/>
      <protection/>
    </xf>
    <xf numFmtId="0" fontId="52" fillId="0" borderId="10" xfId="63" applyBorder="1">
      <alignment vertical="center"/>
      <protection/>
    </xf>
    <xf numFmtId="0" fontId="52" fillId="13" borderId="24" xfId="63" applyFill="1" applyBorder="1">
      <alignment vertical="center"/>
      <protection/>
    </xf>
    <xf numFmtId="0" fontId="52" fillId="13" borderId="25" xfId="63" applyFill="1" applyBorder="1">
      <alignment vertical="center"/>
      <protection/>
    </xf>
    <xf numFmtId="0" fontId="52" fillId="0" borderId="26" xfId="63" applyBorder="1">
      <alignment vertical="center"/>
      <protection/>
    </xf>
    <xf numFmtId="0" fontId="52" fillId="0" borderId="27" xfId="63" applyBorder="1">
      <alignment vertical="center"/>
      <protection/>
    </xf>
    <xf numFmtId="0" fontId="52" fillId="13" borderId="13" xfId="63" applyFill="1" applyBorder="1">
      <alignment vertical="center"/>
      <protection/>
    </xf>
    <xf numFmtId="0" fontId="4" fillId="13" borderId="28" xfId="0" applyFont="1" applyFill="1" applyBorder="1" applyAlignment="1">
      <alignment vertical="center" wrapText="1" shrinkToFit="1"/>
    </xf>
    <xf numFmtId="188" fontId="9" fillId="13" borderId="29" xfId="0" applyNumberFormat="1" applyFont="1" applyFill="1" applyBorder="1" applyAlignment="1">
      <alignment vertical="center"/>
    </xf>
    <xf numFmtId="0" fontId="9" fillId="13" borderId="15" xfId="0" applyFont="1" applyFill="1" applyBorder="1" applyAlignment="1">
      <alignment vertical="center"/>
    </xf>
    <xf numFmtId="0" fontId="9" fillId="0" borderId="24" xfId="0" applyFont="1" applyBorder="1" applyAlignment="1">
      <alignment vertical="center"/>
    </xf>
    <xf numFmtId="0" fontId="9" fillId="13" borderId="16" xfId="0" applyFont="1" applyFill="1" applyBorder="1" applyAlignment="1">
      <alignment vertical="center" shrinkToFit="1"/>
    </xf>
    <xf numFmtId="38" fontId="4" fillId="0" borderId="30" xfId="52" applyFont="1" applyBorder="1" applyAlignment="1">
      <alignment vertical="center"/>
    </xf>
    <xf numFmtId="38" fontId="4" fillId="0" borderId="0" xfId="52" applyFont="1" applyAlignment="1">
      <alignment/>
    </xf>
    <xf numFmtId="38" fontId="4" fillId="0" borderId="10" xfId="52" applyFont="1" applyFill="1" applyBorder="1" applyAlignment="1">
      <alignment vertical="center"/>
    </xf>
    <xf numFmtId="38" fontId="4" fillId="0" borderId="31" xfId="52" applyFont="1" applyBorder="1" applyAlignment="1">
      <alignment horizontal="left" vertical="center"/>
    </xf>
    <xf numFmtId="38" fontId="4" fillId="0" borderId="31" xfId="52" applyFont="1" applyBorder="1" applyAlignment="1">
      <alignment vertical="center"/>
    </xf>
    <xf numFmtId="38" fontId="4" fillId="0" borderId="23" xfId="52" applyFont="1" applyBorder="1" applyAlignment="1">
      <alignment vertical="center"/>
    </xf>
    <xf numFmtId="38" fontId="4" fillId="0" borderId="16" xfId="52" applyFont="1" applyBorder="1" applyAlignment="1">
      <alignment vertical="center"/>
    </xf>
    <xf numFmtId="38" fontId="4" fillId="0" borderId="32" xfId="52" applyFont="1" applyBorder="1" applyAlignment="1">
      <alignment vertical="center"/>
    </xf>
    <xf numFmtId="38" fontId="4" fillId="0" borderId="33" xfId="52" applyFont="1" applyBorder="1" applyAlignment="1">
      <alignment vertical="center"/>
    </xf>
    <xf numFmtId="38" fontId="4" fillId="0" borderId="12" xfId="52" applyFont="1" applyBorder="1" applyAlignment="1">
      <alignment vertical="center"/>
    </xf>
    <xf numFmtId="38" fontId="4" fillId="0" borderId="34" xfId="52" applyFont="1" applyBorder="1" applyAlignment="1">
      <alignment horizontal="center" vertical="center" wrapText="1"/>
    </xf>
    <xf numFmtId="38" fontId="4" fillId="0" borderId="35" xfId="52" applyFont="1" applyBorder="1" applyAlignment="1">
      <alignment horizontal="center" vertical="center"/>
    </xf>
    <xf numFmtId="38" fontId="4" fillId="0" borderId="36" xfId="52" applyFont="1" applyBorder="1" applyAlignment="1">
      <alignment vertical="center"/>
    </xf>
    <xf numFmtId="38" fontId="4" fillId="0" borderId="37" xfId="52" applyFont="1" applyBorder="1" applyAlignment="1">
      <alignment vertical="center"/>
    </xf>
    <xf numFmtId="38" fontId="4" fillId="0" borderId="38" xfId="52" applyFont="1" applyBorder="1" applyAlignment="1">
      <alignment vertical="center"/>
    </xf>
    <xf numFmtId="38" fontId="19" fillId="0" borderId="16" xfId="52" applyFont="1" applyBorder="1" applyAlignment="1">
      <alignment vertical="center"/>
    </xf>
    <xf numFmtId="38" fontId="4" fillId="0" borderId="24" xfId="52" applyFont="1" applyFill="1" applyBorder="1" applyAlignment="1">
      <alignment vertical="center"/>
    </xf>
    <xf numFmtId="38" fontId="20" fillId="0" borderId="12" xfId="52" applyFont="1" applyBorder="1" applyAlignment="1">
      <alignment vertical="center"/>
    </xf>
    <xf numFmtId="38" fontId="4" fillId="0" borderId="34" xfId="52" applyFont="1" applyBorder="1" applyAlignment="1">
      <alignment vertical="center"/>
    </xf>
    <xf numFmtId="38" fontId="4" fillId="0" borderId="12" xfId="52" applyFont="1" applyBorder="1" applyAlignment="1">
      <alignment horizontal="center" vertical="center"/>
    </xf>
    <xf numFmtId="38" fontId="4" fillId="0" borderId="39" xfId="52" applyFont="1" applyBorder="1" applyAlignment="1">
      <alignment horizontal="center" vertical="center" textRotation="255"/>
    </xf>
    <xf numFmtId="38" fontId="4" fillId="0" borderId="40" xfId="52" applyFont="1" applyBorder="1" applyAlignment="1">
      <alignment vertical="center"/>
    </xf>
    <xf numFmtId="38" fontId="4" fillId="0" borderId="40" xfId="52" applyFont="1" applyBorder="1" applyAlignment="1">
      <alignment horizontal="left" vertical="center"/>
    </xf>
    <xf numFmtId="0" fontId="4" fillId="0" borderId="41" xfId="0" applyFont="1" applyBorder="1" applyAlignment="1">
      <alignment vertical="center"/>
    </xf>
    <xf numFmtId="38" fontId="4" fillId="0" borderId="42" xfId="52" applyFont="1" applyBorder="1" applyAlignment="1">
      <alignment horizontal="left" vertical="center"/>
    </xf>
    <xf numFmtId="0" fontId="4" fillId="0" borderId="38" xfId="0" applyFont="1" applyBorder="1" applyAlignment="1">
      <alignment vertical="center"/>
    </xf>
    <xf numFmtId="38" fontId="4" fillId="0" borderId="23" xfId="52" applyFont="1" applyBorder="1" applyAlignment="1">
      <alignment horizontal="left" vertical="center"/>
    </xf>
    <xf numFmtId="38" fontId="4" fillId="0" borderId="43" xfId="52" applyFont="1" applyBorder="1" applyAlignment="1">
      <alignment vertical="center"/>
    </xf>
    <xf numFmtId="38" fontId="4" fillId="0" borderId="26" xfId="52" applyFont="1" applyBorder="1" applyAlignment="1">
      <alignment horizontal="left" vertical="center"/>
    </xf>
    <xf numFmtId="38" fontId="4" fillId="0" borderId="44" xfId="52" applyFont="1" applyBorder="1" applyAlignment="1">
      <alignment vertical="center"/>
    </xf>
    <xf numFmtId="38" fontId="4" fillId="0" borderId="45" xfId="52" applyFont="1" applyBorder="1" applyAlignment="1">
      <alignment horizontal="left" vertical="center"/>
    </xf>
    <xf numFmtId="38" fontId="4" fillId="0" borderId="46" xfId="52" applyFont="1" applyBorder="1" applyAlignment="1">
      <alignment vertical="center"/>
    </xf>
    <xf numFmtId="38" fontId="4" fillId="0" borderId="47" xfId="52" applyFont="1" applyBorder="1" applyAlignment="1">
      <alignment horizontal="left" vertical="center"/>
    </xf>
    <xf numFmtId="0" fontId="4" fillId="0" borderId="48" xfId="0" applyFont="1" applyBorder="1" applyAlignment="1">
      <alignment vertical="center"/>
    </xf>
    <xf numFmtId="0" fontId="4" fillId="0" borderId="49" xfId="0" applyFont="1" applyBorder="1" applyAlignment="1">
      <alignment vertical="center"/>
    </xf>
    <xf numFmtId="38" fontId="4" fillId="0" borderId="50" xfId="52" applyFont="1" applyBorder="1" applyAlignment="1">
      <alignment vertical="center"/>
    </xf>
    <xf numFmtId="38" fontId="4" fillId="0" borderId="51" xfId="52" applyFont="1" applyBorder="1" applyAlignment="1">
      <alignment horizontal="left" vertical="center"/>
    </xf>
    <xf numFmtId="0" fontId="4" fillId="0" borderId="34" xfId="0" applyFont="1" applyBorder="1" applyAlignment="1">
      <alignment vertical="center"/>
    </xf>
    <xf numFmtId="38" fontId="20" fillId="0" borderId="12" xfId="52" applyFont="1" applyFill="1" applyBorder="1" applyAlignment="1">
      <alignment vertical="center"/>
    </xf>
    <xf numFmtId="38" fontId="4" fillId="0" borderId="52" xfId="52" applyFont="1" applyBorder="1" applyAlignment="1">
      <alignment vertical="center"/>
    </xf>
    <xf numFmtId="38" fontId="4" fillId="0" borderId="53" xfId="52" applyFont="1" applyBorder="1" applyAlignment="1">
      <alignment vertical="center"/>
    </xf>
    <xf numFmtId="38" fontId="4" fillId="0" borderId="54" xfId="52" applyFont="1" applyBorder="1" applyAlignment="1">
      <alignment horizontal="left" vertical="center"/>
    </xf>
    <xf numFmtId="38" fontId="4" fillId="0" borderId="48" xfId="52" applyFont="1" applyBorder="1" applyAlignment="1">
      <alignment vertical="center"/>
    </xf>
    <xf numFmtId="38" fontId="4" fillId="0" borderId="55" xfId="52" applyFont="1" applyBorder="1" applyAlignment="1">
      <alignment vertical="center"/>
    </xf>
    <xf numFmtId="38" fontId="4" fillId="0" borderId="56" xfId="52" applyFont="1" applyBorder="1" applyAlignment="1">
      <alignment horizontal="left" vertical="center"/>
    </xf>
    <xf numFmtId="38" fontId="4" fillId="0" borderId="33" xfId="52" applyFont="1" applyBorder="1" applyAlignment="1">
      <alignment horizontal="left" vertical="center"/>
    </xf>
    <xf numFmtId="38" fontId="4" fillId="0" borderId="57" xfId="52" applyFont="1" applyBorder="1" applyAlignment="1">
      <alignment vertical="center"/>
    </xf>
    <xf numFmtId="38" fontId="4" fillId="0" borderId="34" xfId="52" applyFont="1" applyBorder="1" applyAlignment="1">
      <alignment/>
    </xf>
    <xf numFmtId="38" fontId="4" fillId="0" borderId="33" xfId="52" applyFont="1" applyBorder="1" applyAlignment="1">
      <alignment/>
    </xf>
    <xf numFmtId="38" fontId="4" fillId="0" borderId="40" xfId="52" applyFont="1" applyBorder="1" applyAlignment="1">
      <alignment/>
    </xf>
    <xf numFmtId="38" fontId="20" fillId="0" borderId="12" xfId="52" applyFont="1" applyBorder="1" applyAlignment="1">
      <alignment/>
    </xf>
    <xf numFmtId="38" fontId="4" fillId="0" borderId="0" xfId="52" applyFont="1" applyBorder="1" applyAlignment="1">
      <alignment/>
    </xf>
    <xf numFmtId="38" fontId="4" fillId="0" borderId="58" xfId="52" applyFont="1" applyBorder="1" applyAlignment="1">
      <alignment vertical="center"/>
    </xf>
    <xf numFmtId="38" fontId="4" fillId="0" borderId="59" xfId="52" applyFont="1" applyBorder="1" applyAlignment="1">
      <alignment vertical="center"/>
    </xf>
    <xf numFmtId="38" fontId="4" fillId="0" borderId="60" xfId="52" applyFont="1" applyBorder="1" applyAlignment="1">
      <alignment vertical="center"/>
    </xf>
    <xf numFmtId="38" fontId="4" fillId="0" borderId="0" xfId="52" applyFont="1" applyBorder="1" applyAlignment="1">
      <alignment vertical="center"/>
    </xf>
    <xf numFmtId="38" fontId="4" fillId="0" borderId="32" xfId="52" applyFont="1" applyBorder="1" applyAlignment="1">
      <alignment horizontal="left" vertical="center"/>
    </xf>
    <xf numFmtId="38" fontId="4" fillId="0" borderId="26" xfId="52" applyFont="1" applyBorder="1" applyAlignment="1">
      <alignment vertical="center"/>
    </xf>
    <xf numFmtId="38" fontId="4" fillId="0" borderId="45" xfId="52" applyFont="1" applyBorder="1" applyAlignment="1">
      <alignment vertical="center"/>
    </xf>
    <xf numFmtId="38" fontId="19" fillId="0" borderId="45" xfId="52" applyFont="1" applyBorder="1" applyAlignment="1">
      <alignment vertical="center"/>
    </xf>
    <xf numFmtId="38" fontId="4" fillId="0" borderId="47" xfId="52" applyFont="1" applyBorder="1" applyAlignment="1">
      <alignment vertical="center"/>
    </xf>
    <xf numFmtId="38" fontId="4" fillId="0" borderId="61" xfId="52" applyFont="1" applyBorder="1" applyAlignment="1">
      <alignment vertical="center"/>
    </xf>
    <xf numFmtId="38" fontId="12" fillId="0" borderId="0" xfId="52" applyFont="1" applyBorder="1" applyAlignment="1">
      <alignment vertical="center"/>
    </xf>
    <xf numFmtId="38" fontId="0" fillId="0" borderId="56" xfId="52" applyFont="1" applyBorder="1" applyAlignment="1">
      <alignment vertical="center"/>
    </xf>
    <xf numFmtId="38" fontId="0" fillId="0" borderId="10" xfId="52" applyFont="1" applyBorder="1" applyAlignment="1">
      <alignment horizontal="left" vertical="center"/>
    </xf>
    <xf numFmtId="184" fontId="0" fillId="0" borderId="62" xfId="52" applyNumberFormat="1" applyFont="1" applyBorder="1" applyAlignment="1">
      <alignment vertical="center"/>
    </xf>
    <xf numFmtId="184" fontId="0" fillId="0" borderId="62" xfId="52" applyNumberFormat="1" applyFont="1" applyBorder="1" applyAlignment="1">
      <alignment horizontal="right" vertical="center"/>
    </xf>
    <xf numFmtId="183" fontId="17" fillId="0" borderId="13" xfId="52" applyNumberFormat="1" applyFont="1" applyBorder="1" applyAlignment="1">
      <alignment vertical="center"/>
    </xf>
    <xf numFmtId="38" fontId="0" fillId="0" borderId="63" xfId="52" applyFont="1" applyBorder="1" applyAlignment="1">
      <alignment horizontal="center" vertical="center"/>
    </xf>
    <xf numFmtId="38" fontId="0" fillId="0" borderId="64" xfId="52" applyFont="1" applyBorder="1" applyAlignment="1">
      <alignment vertical="center"/>
    </xf>
    <xf numFmtId="183" fontId="0" fillId="0" borderId="24" xfId="52" applyNumberFormat="1" applyFont="1" applyBorder="1" applyAlignment="1">
      <alignment horizontal="right" vertical="center"/>
    </xf>
    <xf numFmtId="183" fontId="17" fillId="0" borderId="39" xfId="52" applyNumberFormat="1" applyFont="1" applyBorder="1" applyAlignment="1">
      <alignment vertical="center"/>
    </xf>
    <xf numFmtId="38" fontId="0" fillId="0" borderId="65" xfId="52" applyFont="1" applyBorder="1" applyAlignment="1">
      <alignment horizontal="right" vertical="center"/>
    </xf>
    <xf numFmtId="38" fontId="0" fillId="0" borderId="66" xfId="52" applyFont="1" applyBorder="1" applyAlignment="1">
      <alignment vertical="center"/>
    </xf>
    <xf numFmtId="184" fontId="0" fillId="0" borderId="24" xfId="52" applyNumberFormat="1" applyFont="1" applyBorder="1" applyAlignment="1">
      <alignment horizontal="right" vertical="center"/>
    </xf>
    <xf numFmtId="184" fontId="17" fillId="0" borderId="39" xfId="52" applyNumberFormat="1" applyFont="1" applyBorder="1" applyAlignment="1">
      <alignment vertical="center"/>
    </xf>
    <xf numFmtId="184" fontId="17" fillId="0" borderId="13" xfId="52" applyNumberFormat="1" applyFont="1" applyBorder="1" applyAlignment="1">
      <alignment vertical="center"/>
    </xf>
    <xf numFmtId="38" fontId="17" fillId="0" borderId="20" xfId="52" applyFont="1" applyBorder="1" applyAlignment="1">
      <alignment vertical="center"/>
    </xf>
    <xf numFmtId="38" fontId="17" fillId="0" borderId="20" xfId="52" applyFont="1" applyBorder="1" applyAlignment="1">
      <alignment horizontal="right" vertical="center"/>
    </xf>
    <xf numFmtId="0" fontId="71" fillId="13" borderId="10" xfId="63" applyFont="1" applyFill="1" applyBorder="1" applyAlignment="1">
      <alignment horizontal="center" vertical="center"/>
      <protection/>
    </xf>
    <xf numFmtId="0" fontId="72" fillId="0" borderId="0" xfId="63" applyFont="1">
      <alignment vertical="center"/>
      <protection/>
    </xf>
    <xf numFmtId="0" fontId="71" fillId="13" borderId="67" xfId="63" applyFont="1" applyFill="1" applyBorder="1" applyAlignment="1">
      <alignment horizontal="center" vertical="center"/>
      <protection/>
    </xf>
    <xf numFmtId="0" fontId="71" fillId="13" borderId="14" xfId="63" applyFont="1" applyFill="1" applyBorder="1" applyAlignment="1">
      <alignment horizontal="center" vertical="center" wrapText="1"/>
      <protection/>
    </xf>
    <xf numFmtId="0" fontId="64" fillId="13" borderId="68" xfId="63" applyFont="1" applyFill="1" applyBorder="1" applyAlignment="1">
      <alignment horizontal="center" vertical="center"/>
      <protection/>
    </xf>
    <xf numFmtId="0" fontId="64" fillId="13" borderId="35" xfId="63" applyFont="1" applyFill="1" applyBorder="1" applyAlignment="1">
      <alignment horizontal="center" vertical="center"/>
      <protection/>
    </xf>
    <xf numFmtId="0" fontId="64" fillId="13" borderId="24" xfId="63" applyFont="1" applyFill="1" applyBorder="1" applyAlignment="1">
      <alignment horizontal="center" vertical="center"/>
      <protection/>
    </xf>
    <xf numFmtId="0" fontId="52" fillId="13" borderId="14" xfId="63" applyFill="1" applyBorder="1">
      <alignment vertical="center"/>
      <protection/>
    </xf>
    <xf numFmtId="183" fontId="20" fillId="0" borderId="10" xfId="0" applyNumberFormat="1" applyFont="1" applyBorder="1" applyAlignment="1">
      <alignment horizontal="center" vertical="center"/>
    </xf>
    <xf numFmtId="183" fontId="17" fillId="0" borderId="10" xfId="0" applyNumberFormat="1" applyFont="1" applyBorder="1" applyAlignment="1">
      <alignment horizontal="center" vertical="center"/>
    </xf>
    <xf numFmtId="183" fontId="17" fillId="0" borderId="13" xfId="0" applyNumberFormat="1" applyFont="1" applyBorder="1" applyAlignment="1">
      <alignment horizontal="center" vertical="center"/>
    </xf>
    <xf numFmtId="38" fontId="0" fillId="0" borderId="69" xfId="52" applyFont="1" applyBorder="1" applyAlignment="1">
      <alignment horizontal="right" vertical="center"/>
    </xf>
    <xf numFmtId="0" fontId="17" fillId="33" borderId="10" xfId="52" applyNumberFormat="1" applyFont="1" applyFill="1" applyBorder="1" applyAlignment="1">
      <alignment horizontal="center" vertical="center"/>
    </xf>
    <xf numFmtId="0" fontId="17" fillId="33" borderId="10" xfId="52" applyNumberFormat="1" applyFont="1" applyFill="1" applyBorder="1" applyAlignment="1">
      <alignment horizontal="center" vertical="center" shrinkToFit="1"/>
    </xf>
    <xf numFmtId="38" fontId="0" fillId="33" borderId="0" xfId="52" applyFont="1" applyFill="1" applyAlignment="1">
      <alignment vertical="center"/>
    </xf>
    <xf numFmtId="38" fontId="0" fillId="33" borderId="70" xfId="52" applyFont="1" applyFill="1" applyBorder="1" applyAlignment="1">
      <alignment horizontal="center" vertical="center" shrinkToFit="1"/>
    </xf>
    <xf numFmtId="38" fontId="4" fillId="33" borderId="71" xfId="52" applyFont="1" applyFill="1" applyBorder="1" applyAlignment="1">
      <alignment vertical="center"/>
    </xf>
    <xf numFmtId="38" fontId="4" fillId="33" borderId="72" xfId="52" applyFont="1" applyFill="1" applyBorder="1" applyAlignment="1">
      <alignment vertical="center"/>
    </xf>
    <xf numFmtId="38" fontId="4" fillId="33" borderId="73" xfId="52" applyFont="1" applyFill="1" applyBorder="1" applyAlignment="1">
      <alignment vertical="center"/>
    </xf>
    <xf numFmtId="38" fontId="4" fillId="33" borderId="74" xfId="52" applyFont="1" applyFill="1" applyBorder="1" applyAlignment="1">
      <alignment vertical="center"/>
    </xf>
    <xf numFmtId="38" fontId="4" fillId="33" borderId="75" xfId="52" applyFont="1" applyFill="1" applyBorder="1" applyAlignment="1">
      <alignment vertical="center"/>
    </xf>
    <xf numFmtId="38" fontId="4" fillId="33" borderId="70" xfId="52" applyFont="1" applyFill="1" applyBorder="1" applyAlignment="1">
      <alignment vertical="center"/>
    </xf>
    <xf numFmtId="38" fontId="4" fillId="33" borderId="76" xfId="52" applyFont="1" applyFill="1" applyBorder="1" applyAlignment="1">
      <alignment vertical="center"/>
    </xf>
    <xf numFmtId="38" fontId="4" fillId="33" borderId="73" xfId="52" applyFont="1" applyFill="1" applyBorder="1" applyAlignment="1">
      <alignment vertical="top"/>
    </xf>
    <xf numFmtId="38" fontId="4" fillId="33" borderId="72" xfId="52" applyFont="1" applyFill="1" applyBorder="1" applyAlignment="1">
      <alignment horizontal="center" vertical="center"/>
    </xf>
    <xf numFmtId="38" fontId="4" fillId="33" borderId="73" xfId="52" applyFont="1" applyFill="1" applyBorder="1" applyAlignment="1">
      <alignment horizontal="center" vertical="center"/>
    </xf>
    <xf numFmtId="38" fontId="4" fillId="33" borderId="74" xfId="52" applyFont="1" applyFill="1" applyBorder="1" applyAlignment="1">
      <alignment horizontal="center" vertical="center"/>
    </xf>
    <xf numFmtId="38" fontId="4" fillId="33" borderId="71" xfId="52" applyFont="1" applyFill="1" applyBorder="1" applyAlignment="1">
      <alignment horizontal="center" vertical="center"/>
    </xf>
    <xf numFmtId="38" fontId="4" fillId="33" borderId="77" xfId="52" applyFont="1" applyFill="1" applyBorder="1" applyAlignment="1">
      <alignment horizontal="center" vertical="center"/>
    </xf>
    <xf numFmtId="38" fontId="20" fillId="33" borderId="70" xfId="52" applyFont="1" applyFill="1" applyBorder="1" applyAlignment="1">
      <alignment vertical="center"/>
    </xf>
    <xf numFmtId="38" fontId="4" fillId="33" borderId="70" xfId="52" applyFont="1" applyFill="1" applyBorder="1" applyAlignment="1">
      <alignment horizontal="center" vertical="center"/>
    </xf>
    <xf numFmtId="38" fontId="4" fillId="33" borderId="78" xfId="52" applyFont="1" applyFill="1" applyBorder="1" applyAlignment="1">
      <alignment horizontal="center" vertical="center"/>
    </xf>
    <xf numFmtId="38" fontId="4" fillId="33" borderId="78" xfId="52" applyFont="1" applyFill="1" applyBorder="1" applyAlignment="1">
      <alignment vertical="center"/>
    </xf>
    <xf numFmtId="38" fontId="4" fillId="33" borderId="75" xfId="52" applyFont="1" applyFill="1" applyBorder="1" applyAlignment="1">
      <alignment horizontal="center" vertical="center"/>
    </xf>
    <xf numFmtId="38" fontId="20" fillId="33" borderId="70" xfId="52" applyFont="1" applyFill="1" applyBorder="1" applyAlignment="1">
      <alignment horizontal="right" vertical="center"/>
    </xf>
    <xf numFmtId="38" fontId="4" fillId="33" borderId="76" xfId="52" applyFont="1" applyFill="1" applyBorder="1" applyAlignment="1">
      <alignment horizontal="center" vertical="center"/>
    </xf>
    <xf numFmtId="38" fontId="4" fillId="33" borderId="69" xfId="52" applyFont="1" applyFill="1" applyBorder="1" applyAlignment="1">
      <alignment horizontal="center" vertical="center"/>
    </xf>
    <xf numFmtId="38" fontId="4" fillId="33" borderId="70" xfId="52" applyFont="1" applyFill="1" applyBorder="1" applyAlignment="1">
      <alignment horizontal="right" vertical="center"/>
    </xf>
    <xf numFmtId="38" fontId="4" fillId="33" borderId="33" xfId="52" applyFont="1" applyFill="1" applyBorder="1" applyAlignment="1">
      <alignment vertical="center"/>
    </xf>
    <xf numFmtId="38" fontId="20" fillId="33" borderId="70" xfId="52" applyFont="1" applyFill="1" applyBorder="1" applyAlignment="1">
      <alignment/>
    </xf>
    <xf numFmtId="38" fontId="0" fillId="33" borderId="0" xfId="52" applyFont="1" applyFill="1" applyBorder="1" applyAlignment="1">
      <alignment/>
    </xf>
    <xf numFmtId="38" fontId="0" fillId="33" borderId="0" xfId="52" applyFont="1" applyFill="1" applyAlignment="1">
      <alignment/>
    </xf>
    <xf numFmtId="38" fontId="13" fillId="0" borderId="14" xfId="52" applyFont="1" applyBorder="1" applyAlignment="1">
      <alignment vertical="center"/>
    </xf>
    <xf numFmtId="38" fontId="0" fillId="0" borderId="79" xfId="52" applyFont="1" applyBorder="1" applyAlignment="1">
      <alignment/>
    </xf>
    <xf numFmtId="38" fontId="0" fillId="33" borderId="80" xfId="52" applyFont="1" applyFill="1" applyBorder="1" applyAlignment="1">
      <alignment/>
    </xf>
    <xf numFmtId="38" fontId="0" fillId="0" borderId="63" xfId="52" applyFont="1" applyBorder="1" applyAlignment="1">
      <alignment vertical="top"/>
    </xf>
    <xf numFmtId="38" fontId="0" fillId="0" borderId="69" xfId="52" applyFont="1" applyBorder="1" applyAlignment="1">
      <alignment vertical="center"/>
    </xf>
    <xf numFmtId="38" fontId="0" fillId="0" borderId="69" xfId="52" applyFont="1" applyBorder="1" applyAlignment="1">
      <alignment horizontal="left" vertical="center"/>
    </xf>
    <xf numFmtId="0" fontId="52" fillId="13" borderId="35" xfId="63" applyFill="1" applyBorder="1">
      <alignment vertical="center"/>
      <protection/>
    </xf>
    <xf numFmtId="0" fontId="52" fillId="0" borderId="56" xfId="63" applyBorder="1">
      <alignment vertical="center"/>
      <protection/>
    </xf>
    <xf numFmtId="0" fontId="52" fillId="0" borderId="35" xfId="63" applyBorder="1">
      <alignment vertical="center"/>
      <protection/>
    </xf>
    <xf numFmtId="0" fontId="52" fillId="13" borderId="81" xfId="63" applyFill="1" applyBorder="1" applyAlignment="1">
      <alignment horizontal="center" vertical="center"/>
      <protection/>
    </xf>
    <xf numFmtId="0" fontId="52" fillId="13" borderId="82" xfId="63" applyFill="1" applyBorder="1">
      <alignment vertical="center"/>
      <protection/>
    </xf>
    <xf numFmtId="0" fontId="52" fillId="0" borderId="83" xfId="63" applyBorder="1">
      <alignment vertical="center"/>
      <protection/>
    </xf>
    <xf numFmtId="0" fontId="52" fillId="0" borderId="84" xfId="63" applyBorder="1">
      <alignment vertical="center"/>
      <protection/>
    </xf>
    <xf numFmtId="0" fontId="52" fillId="13" borderId="85" xfId="63" applyFill="1" applyBorder="1" applyAlignment="1">
      <alignment horizontal="center" vertical="center"/>
      <protection/>
    </xf>
    <xf numFmtId="0" fontId="52" fillId="0" borderId="66" xfId="63" applyBorder="1">
      <alignment vertical="center"/>
      <protection/>
    </xf>
    <xf numFmtId="0" fontId="52" fillId="0" borderId="13" xfId="63" applyBorder="1">
      <alignment vertical="center"/>
      <protection/>
    </xf>
    <xf numFmtId="183" fontId="4" fillId="12" borderId="10" xfId="0" applyNumberFormat="1" applyFont="1" applyFill="1" applyBorder="1" applyAlignment="1" applyProtection="1">
      <alignment horizontal="center" vertical="center"/>
      <protection locked="0"/>
    </xf>
    <xf numFmtId="183" fontId="4" fillId="18" borderId="10" xfId="0" applyNumberFormat="1" applyFont="1" applyFill="1" applyBorder="1" applyAlignment="1" applyProtection="1">
      <alignment horizontal="center" vertical="center"/>
      <protection locked="0"/>
    </xf>
    <xf numFmtId="183" fontId="0" fillId="12" borderId="10" xfId="0" applyNumberFormat="1" applyFill="1" applyBorder="1" applyAlignment="1" applyProtection="1">
      <alignment horizontal="center" vertical="center"/>
      <protection locked="0"/>
    </xf>
    <xf numFmtId="183" fontId="0" fillId="18" borderId="10" xfId="0" applyNumberFormat="1" applyFill="1" applyBorder="1" applyAlignment="1" applyProtection="1">
      <alignment horizontal="center" vertical="center"/>
      <protection locked="0"/>
    </xf>
    <xf numFmtId="0" fontId="12" fillId="12" borderId="39" xfId="0" applyFont="1" applyFill="1" applyBorder="1" applyAlignment="1" applyProtection="1">
      <alignment vertical="center"/>
      <protection locked="0"/>
    </xf>
    <xf numFmtId="187" fontId="9" fillId="12" borderId="39" xfId="0" applyNumberFormat="1" applyFont="1" applyFill="1" applyBorder="1" applyAlignment="1" applyProtection="1">
      <alignment vertical="center"/>
      <protection locked="0"/>
    </xf>
    <xf numFmtId="191" fontId="9" fillId="12" borderId="39" xfId="0" applyNumberFormat="1" applyFont="1" applyFill="1" applyBorder="1" applyAlignment="1" applyProtection="1">
      <alignment vertical="center"/>
      <protection locked="0"/>
    </xf>
    <xf numFmtId="189" fontId="9" fillId="12" borderId="39" xfId="0" applyNumberFormat="1" applyFont="1" applyFill="1" applyBorder="1" applyAlignment="1" applyProtection="1">
      <alignment vertical="center"/>
      <protection locked="0"/>
    </xf>
    <xf numFmtId="0" fontId="9" fillId="33" borderId="0" xfId="0" applyFont="1" applyFill="1" applyAlignment="1">
      <alignment vertical="center"/>
    </xf>
    <xf numFmtId="0" fontId="4" fillId="33" borderId="0" xfId="0" applyFont="1" applyFill="1" applyAlignment="1">
      <alignment horizontal="right" vertical="center"/>
    </xf>
    <xf numFmtId="0" fontId="10" fillId="33" borderId="0" xfId="0" applyFont="1" applyFill="1" applyAlignment="1">
      <alignment horizontal="right" vertical="center"/>
    </xf>
    <xf numFmtId="0" fontId="9" fillId="33" borderId="0" xfId="0" applyFont="1" applyFill="1" applyAlignment="1">
      <alignment horizontal="center" vertical="center"/>
    </xf>
    <xf numFmtId="0" fontId="9" fillId="13" borderId="10" xfId="0" applyFont="1" applyFill="1" applyBorder="1" applyAlignment="1">
      <alignment horizontal="center" vertical="center" wrapText="1"/>
    </xf>
    <xf numFmtId="0" fontId="9" fillId="33" borderId="0" xfId="0" applyFont="1" applyFill="1" applyAlignment="1">
      <alignment horizontal="right" vertical="center"/>
    </xf>
    <xf numFmtId="189" fontId="9" fillId="18" borderId="39" xfId="52" applyNumberFormat="1" applyFont="1" applyFill="1" applyBorder="1" applyAlignment="1" applyProtection="1">
      <alignment vertical="center"/>
      <protection locked="0"/>
    </xf>
    <xf numFmtId="190" fontId="70" fillId="0" borderId="0" xfId="63" applyNumberFormat="1" applyFont="1">
      <alignment vertical="center"/>
      <protection/>
    </xf>
    <xf numFmtId="38" fontId="4" fillId="35" borderId="27" xfId="52" applyFont="1" applyFill="1" applyBorder="1" applyAlignment="1" applyProtection="1">
      <alignment vertical="center"/>
      <protection locked="0"/>
    </xf>
    <xf numFmtId="38" fontId="4" fillId="35" borderId="86" xfId="52" applyFont="1" applyFill="1" applyBorder="1" applyAlignment="1" applyProtection="1">
      <alignment vertical="center"/>
      <protection locked="0"/>
    </xf>
    <xf numFmtId="38" fontId="4" fillId="35" borderId="87" xfId="52" applyFont="1" applyFill="1" applyBorder="1" applyAlignment="1" applyProtection="1">
      <alignment vertical="center"/>
      <protection locked="0"/>
    </xf>
    <xf numFmtId="38" fontId="4" fillId="35" borderId="10" xfId="52" applyFont="1" applyFill="1" applyBorder="1" applyAlignment="1" applyProtection="1">
      <alignment vertical="center"/>
      <protection locked="0"/>
    </xf>
    <xf numFmtId="38" fontId="4" fillId="36" borderId="10" xfId="52" applyFont="1" applyFill="1" applyBorder="1" applyAlignment="1" applyProtection="1">
      <alignment vertical="center"/>
      <protection locked="0"/>
    </xf>
    <xf numFmtId="38" fontId="4" fillId="35" borderId="35" xfId="52" applyFont="1" applyFill="1" applyBorder="1" applyAlignment="1" applyProtection="1">
      <alignment vertical="center"/>
      <protection locked="0"/>
    </xf>
    <xf numFmtId="38" fontId="4" fillId="35" borderId="86" xfId="52" applyFont="1" applyFill="1" applyBorder="1" applyAlignment="1" applyProtection="1">
      <alignment horizontal="right" vertical="center"/>
      <protection locked="0"/>
    </xf>
    <xf numFmtId="38" fontId="4" fillId="35" borderId="87" xfId="52" applyFont="1" applyFill="1" applyBorder="1" applyAlignment="1" applyProtection="1">
      <alignment horizontal="right" vertical="center"/>
      <protection locked="0"/>
    </xf>
    <xf numFmtId="38" fontId="4" fillId="35" borderId="24" xfId="52" applyFont="1" applyFill="1" applyBorder="1" applyAlignment="1" applyProtection="1">
      <alignment vertical="center"/>
      <protection locked="0"/>
    </xf>
    <xf numFmtId="38" fontId="4" fillId="35" borderId="12" xfId="52" applyFont="1" applyFill="1" applyBorder="1" applyAlignment="1" applyProtection="1">
      <alignment vertical="center"/>
      <protection locked="0"/>
    </xf>
    <xf numFmtId="38" fontId="4" fillId="35" borderId="37" xfId="52" applyFont="1" applyFill="1" applyBorder="1" applyAlignment="1" applyProtection="1">
      <alignment vertical="center"/>
      <protection locked="0"/>
    </xf>
    <xf numFmtId="38" fontId="4" fillId="35" borderId="88" xfId="52" applyFont="1" applyFill="1" applyBorder="1" applyAlignment="1" applyProtection="1">
      <alignment vertical="center"/>
      <protection locked="0"/>
    </xf>
    <xf numFmtId="38" fontId="4" fillId="35" borderId="57" xfId="52" applyFont="1" applyFill="1" applyBorder="1" applyAlignment="1" applyProtection="1">
      <alignment vertical="center"/>
      <protection locked="0"/>
    </xf>
    <xf numFmtId="38" fontId="4" fillId="36" borderId="12" xfId="52" applyFont="1" applyFill="1" applyBorder="1" applyAlignment="1" applyProtection="1">
      <alignment vertical="center"/>
      <protection locked="0"/>
    </xf>
    <xf numFmtId="0" fontId="73" fillId="0" borderId="89" xfId="63" applyFont="1" applyBorder="1" applyProtection="1">
      <alignment vertical="center"/>
      <protection locked="0"/>
    </xf>
    <xf numFmtId="0" fontId="72" fillId="0" borderId="90" xfId="63" applyFont="1" applyBorder="1" applyAlignment="1" applyProtection="1">
      <alignment vertical="center" shrinkToFit="1"/>
      <protection locked="0"/>
    </xf>
    <xf numFmtId="0" fontId="73" fillId="0" borderId="15" xfId="63" applyFont="1" applyBorder="1" applyProtection="1">
      <alignment vertical="center"/>
      <protection locked="0"/>
    </xf>
    <xf numFmtId="0" fontId="72" fillId="0" borderId="10" xfId="63" applyFont="1" applyBorder="1" applyAlignment="1" applyProtection="1">
      <alignment vertical="center" shrinkToFit="1"/>
      <protection locked="0"/>
    </xf>
    <xf numFmtId="57" fontId="72" fillId="0" borderId="10" xfId="63" applyNumberFormat="1" applyFont="1" applyBorder="1" applyAlignment="1" applyProtection="1">
      <alignment vertical="center" shrinkToFit="1"/>
      <protection locked="0"/>
    </xf>
    <xf numFmtId="0" fontId="73" fillId="0" borderId="91" xfId="63" applyFont="1" applyBorder="1" applyProtection="1">
      <alignment vertical="center"/>
      <protection locked="0"/>
    </xf>
    <xf numFmtId="0" fontId="72" fillId="0" borderId="92" xfId="63" applyFont="1" applyBorder="1" applyAlignment="1" applyProtection="1">
      <alignment vertical="center" shrinkToFit="1"/>
      <protection locked="0"/>
    </xf>
    <xf numFmtId="190" fontId="72" fillId="0" borderId="0" xfId="63" applyNumberFormat="1" applyFont="1">
      <alignment vertical="center"/>
      <protection/>
    </xf>
    <xf numFmtId="186" fontId="9" fillId="33" borderId="0" xfId="0" applyNumberFormat="1" applyFont="1" applyFill="1" applyAlignment="1">
      <alignment horizontal="right" vertical="center"/>
    </xf>
    <xf numFmtId="0" fontId="4" fillId="33" borderId="0" xfId="0" applyFont="1" applyFill="1" applyAlignment="1">
      <alignment horizontal="center" vertical="center"/>
    </xf>
    <xf numFmtId="0" fontId="9" fillId="33" borderId="0" xfId="0" applyFont="1" applyFill="1" applyAlignment="1">
      <alignment horizontal="center" vertical="center"/>
    </xf>
    <xf numFmtId="38" fontId="9" fillId="33" borderId="11" xfId="0" applyNumberFormat="1" applyFont="1" applyFill="1" applyBorder="1" applyAlignment="1">
      <alignment horizontal="center" vertical="center"/>
    </xf>
    <xf numFmtId="0" fontId="9" fillId="33" borderId="11" xfId="0" applyFont="1" applyFill="1" applyBorder="1" applyAlignment="1">
      <alignment horizontal="center" vertical="center"/>
    </xf>
    <xf numFmtId="0" fontId="9" fillId="33" borderId="0" xfId="0" applyFont="1" applyFill="1" applyAlignment="1">
      <alignment horizontal="left" vertical="center"/>
    </xf>
    <xf numFmtId="0" fontId="0" fillId="33" borderId="0" xfId="0" applyFont="1" applyFill="1" applyAlignment="1">
      <alignment horizontal="left" vertical="center" shrinkToFit="1"/>
    </xf>
    <xf numFmtId="0" fontId="0" fillId="0" borderId="0" xfId="0" applyAlignment="1">
      <alignment/>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23" xfId="0" applyFont="1" applyBorder="1" applyAlignment="1">
      <alignment horizontal="center" vertical="center"/>
    </xf>
    <xf numFmtId="0" fontId="9" fillId="0" borderId="15" xfId="0" applyFont="1" applyBorder="1" applyAlignment="1">
      <alignment horizontal="center" vertical="center"/>
    </xf>
    <xf numFmtId="0" fontId="9" fillId="0" borderId="11" xfId="0" applyFont="1" applyBorder="1" applyAlignment="1">
      <alignment horizontal="center" vertical="center"/>
    </xf>
    <xf numFmtId="0" fontId="9" fillId="0" borderId="16" xfId="0" applyFont="1" applyBorder="1" applyAlignment="1">
      <alignment horizontal="center" vertical="center"/>
    </xf>
    <xf numFmtId="0" fontId="9" fillId="0" borderId="66" xfId="0" applyFont="1" applyBorder="1" applyAlignment="1">
      <alignment horizontal="center" vertical="center"/>
    </xf>
    <xf numFmtId="0" fontId="12" fillId="19" borderId="15" xfId="0" applyFont="1" applyFill="1" applyBorder="1" applyAlignment="1">
      <alignment horizontal="center" vertical="center"/>
    </xf>
    <xf numFmtId="0" fontId="12" fillId="19" borderId="23" xfId="0" applyFont="1" applyFill="1" applyBorder="1" applyAlignment="1">
      <alignment horizontal="center" vertical="center"/>
    </xf>
    <xf numFmtId="0" fontId="12" fillId="19" borderId="10" xfId="0" applyFont="1" applyFill="1" applyBorder="1" applyAlignment="1">
      <alignment horizontal="center" vertical="center"/>
    </xf>
    <xf numFmtId="0" fontId="9" fillId="0" borderId="10" xfId="0" applyFont="1" applyBorder="1" applyAlignment="1">
      <alignment horizontal="left" vertical="center" wrapText="1"/>
    </xf>
    <xf numFmtId="0" fontId="18" fillId="0" borderId="14" xfId="0" applyFont="1" applyBorder="1" applyAlignment="1">
      <alignment horizontal="left" vertical="center"/>
    </xf>
    <xf numFmtId="0" fontId="18" fillId="0" borderId="80" xfId="0" applyFont="1" applyBorder="1" applyAlignment="1">
      <alignment horizontal="left" vertical="center"/>
    </xf>
    <xf numFmtId="0" fontId="18" fillId="0" borderId="63" xfId="0" applyFont="1" applyBorder="1" applyAlignment="1">
      <alignment horizontal="left" vertical="center"/>
    </xf>
    <xf numFmtId="0" fontId="18" fillId="0" borderId="66" xfId="0" applyFont="1" applyBorder="1" applyAlignment="1">
      <alignment horizontal="left" vertical="center"/>
    </xf>
    <xf numFmtId="38" fontId="0" fillId="0" borderId="11" xfId="52" applyFont="1" applyBorder="1" applyAlignment="1">
      <alignment horizontal="left" vertical="top" wrapText="1"/>
    </xf>
    <xf numFmtId="38" fontId="0" fillId="0" borderId="66" xfId="52" applyFont="1" applyBorder="1" applyAlignment="1">
      <alignment horizontal="left" vertical="top" wrapText="1"/>
    </xf>
    <xf numFmtId="38" fontId="4" fillId="0" borderId="15" xfId="52" applyFont="1" applyBorder="1" applyAlignment="1">
      <alignment horizontal="left" vertical="center"/>
    </xf>
    <xf numFmtId="38" fontId="4" fillId="0" borderId="16" xfId="52" applyFont="1" applyBorder="1" applyAlignment="1">
      <alignment horizontal="left" vertical="center"/>
    </xf>
    <xf numFmtId="38" fontId="4" fillId="0" borderId="23" xfId="52" applyFont="1" applyBorder="1" applyAlignment="1">
      <alignment horizontal="left" vertical="center"/>
    </xf>
    <xf numFmtId="38" fontId="4" fillId="0" borderId="93" xfId="52" applyFont="1" applyBorder="1" applyAlignment="1">
      <alignment horizontal="center" vertical="center" textRotation="255" wrapText="1"/>
    </xf>
    <xf numFmtId="38" fontId="4" fillId="0" borderId="94" xfId="52" applyFont="1" applyBorder="1" applyAlignment="1">
      <alignment horizontal="center" vertical="center" textRotation="255" wrapText="1"/>
    </xf>
    <xf numFmtId="38" fontId="4" fillId="0" borderId="95" xfId="52" applyFont="1" applyBorder="1" applyAlignment="1">
      <alignment horizontal="center" vertical="center" textRotation="255" wrapText="1"/>
    </xf>
    <xf numFmtId="38" fontId="4" fillId="0" borderId="93" xfId="52" applyFont="1" applyBorder="1" applyAlignment="1">
      <alignment horizontal="center" vertical="center" textRotation="255"/>
    </xf>
    <xf numFmtId="38" fontId="4" fillId="0" borderId="94" xfId="52" applyFont="1" applyBorder="1" applyAlignment="1">
      <alignment horizontal="center" vertical="center" textRotation="255"/>
    </xf>
    <xf numFmtId="38" fontId="4" fillId="0" borderId="95" xfId="52" applyFont="1" applyBorder="1" applyAlignment="1">
      <alignment horizontal="center" vertical="center" textRotation="255"/>
    </xf>
    <xf numFmtId="38" fontId="4" fillId="0" borderId="32" xfId="52" applyFont="1" applyBorder="1" applyAlignment="1">
      <alignment horizontal="center" vertical="center"/>
    </xf>
    <xf numFmtId="38" fontId="4" fillId="0" borderId="31" xfId="52" applyFont="1" applyBorder="1" applyAlignment="1">
      <alignment horizontal="center" vertical="center"/>
    </xf>
    <xf numFmtId="38" fontId="3" fillId="0" borderId="43" xfId="52" applyFont="1" applyBorder="1" applyAlignment="1">
      <alignment horizontal="left" vertical="center" shrinkToFit="1"/>
    </xf>
    <xf numFmtId="38" fontId="3" fillId="0" borderId="58" xfId="52" applyFont="1" applyBorder="1" applyAlignment="1">
      <alignment horizontal="left" vertical="center" shrinkToFit="1"/>
    </xf>
    <xf numFmtId="38" fontId="3" fillId="0" borderId="26" xfId="52" applyFont="1" applyBorder="1" applyAlignment="1">
      <alignment horizontal="left" vertical="center" shrinkToFit="1"/>
    </xf>
    <xf numFmtId="38" fontId="4" fillId="0" borderId="34" xfId="52" applyFont="1" applyBorder="1" applyAlignment="1">
      <alignment horizontal="left" vertical="center" wrapText="1"/>
    </xf>
    <xf numFmtId="38" fontId="4" fillId="0" borderId="33" xfId="52" applyFont="1" applyBorder="1" applyAlignment="1">
      <alignment horizontal="left" vertical="center" wrapText="1"/>
    </xf>
    <xf numFmtId="38" fontId="4" fillId="0" borderId="40" xfId="52" applyFont="1" applyBorder="1" applyAlignment="1">
      <alignment horizontal="left" vertical="center" wrapText="1"/>
    </xf>
    <xf numFmtId="38" fontId="4" fillId="0" borderId="34" xfId="52" applyFont="1" applyBorder="1" applyAlignment="1">
      <alignment horizontal="left" vertical="center"/>
    </xf>
    <xf numFmtId="38" fontId="4" fillId="0" borderId="33" xfId="52" applyFont="1" applyBorder="1" applyAlignment="1">
      <alignment horizontal="left" vertical="center"/>
    </xf>
    <xf numFmtId="38" fontId="4" fillId="0" borderId="40" xfId="52" applyFont="1" applyBorder="1" applyAlignment="1">
      <alignment horizontal="left" vertical="center"/>
    </xf>
    <xf numFmtId="0" fontId="4" fillId="0" borderId="32" xfId="0" applyFont="1" applyBorder="1" applyAlignment="1">
      <alignment horizontal="center" vertical="center"/>
    </xf>
    <xf numFmtId="0" fontId="4" fillId="0" borderId="31" xfId="0" applyFont="1" applyBorder="1" applyAlignment="1">
      <alignment horizontal="center" vertical="center"/>
    </xf>
    <xf numFmtId="38" fontId="4" fillId="0" borderId="32" xfId="52" applyFont="1" applyBorder="1" applyAlignment="1">
      <alignment horizontal="left" vertical="center"/>
    </xf>
    <xf numFmtId="38" fontId="4" fillId="0" borderId="31" xfId="52" applyFont="1" applyBorder="1" applyAlignment="1">
      <alignment horizontal="left" vertical="center"/>
    </xf>
    <xf numFmtId="38" fontId="4" fillId="0" borderId="43" xfId="52" applyFont="1" applyBorder="1" applyAlignment="1">
      <alignment horizontal="left" vertical="center"/>
    </xf>
    <xf numFmtId="38" fontId="4" fillId="0" borderId="58" xfId="52" applyFont="1" applyBorder="1" applyAlignment="1">
      <alignment horizontal="left" vertical="center"/>
    </xf>
    <xf numFmtId="38" fontId="4" fillId="0" borderId="26" xfId="52" applyFont="1" applyBorder="1" applyAlignment="1">
      <alignment horizontal="left" vertical="center"/>
    </xf>
    <xf numFmtId="38" fontId="0" fillId="0" borderId="0" xfId="52" applyFont="1" applyAlignment="1">
      <alignment horizontal="right" vertical="center"/>
    </xf>
    <xf numFmtId="38" fontId="0" fillId="0" borderId="34" xfId="52" applyFont="1" applyBorder="1" applyAlignment="1">
      <alignment horizontal="center" vertical="center"/>
    </xf>
    <xf numFmtId="38" fontId="0" fillId="0" borderId="33" xfId="52" applyFont="1" applyBorder="1" applyAlignment="1">
      <alignment horizontal="center" vertical="center"/>
    </xf>
    <xf numFmtId="38" fontId="0" fillId="0" borderId="40" xfId="52" applyFont="1" applyBorder="1" applyAlignment="1">
      <alignment horizontal="center" vertical="center"/>
    </xf>
    <xf numFmtId="38" fontId="4" fillId="0" borderId="38" xfId="52" applyFont="1" applyBorder="1" applyAlignment="1">
      <alignment horizontal="left" vertical="center"/>
    </xf>
    <xf numFmtId="38" fontId="4" fillId="0" borderId="79" xfId="52" applyFont="1" applyBorder="1" applyAlignment="1">
      <alignment horizontal="left" vertical="center"/>
    </xf>
    <xf numFmtId="38" fontId="4" fillId="0" borderId="80" xfId="52" applyFont="1" applyBorder="1" applyAlignment="1">
      <alignment horizontal="left" vertical="center"/>
    </xf>
    <xf numFmtId="38" fontId="4" fillId="0" borderId="44" xfId="52" applyFont="1" applyBorder="1" applyAlignment="1">
      <alignment horizontal="left" vertical="center"/>
    </xf>
    <xf numFmtId="38" fontId="4" fillId="0" borderId="45" xfId="52" applyFont="1" applyBorder="1" applyAlignment="1">
      <alignment horizontal="left" vertical="center"/>
    </xf>
    <xf numFmtId="38" fontId="4" fillId="0" borderId="46" xfId="52" applyFont="1" applyBorder="1" applyAlignment="1">
      <alignment horizontal="left" vertical="center"/>
    </xf>
    <xf numFmtId="38" fontId="4" fillId="0" borderId="47" xfId="52" applyFont="1" applyBorder="1" applyAlignment="1">
      <alignment horizontal="left" vertical="center"/>
    </xf>
    <xf numFmtId="38" fontId="4" fillId="0" borderId="14" xfId="52" applyFont="1" applyBorder="1" applyAlignment="1">
      <alignment horizontal="left" vertical="center" shrinkToFit="1"/>
    </xf>
    <xf numFmtId="38" fontId="4" fillId="0" borderId="79" xfId="52" applyFont="1" applyBorder="1" applyAlignment="1">
      <alignment horizontal="left" vertical="center" shrinkToFit="1"/>
    </xf>
    <xf numFmtId="38" fontId="4" fillId="0" borderId="80" xfId="52" applyFont="1" applyBorder="1" applyAlignment="1">
      <alignment horizontal="left" vertical="center" shrinkToFit="1"/>
    </xf>
    <xf numFmtId="38" fontId="4" fillId="0" borderId="59" xfId="52" applyFont="1" applyBorder="1" applyAlignment="1">
      <alignment horizontal="left" vertical="center"/>
    </xf>
    <xf numFmtId="0" fontId="4" fillId="0" borderId="44" xfId="0" applyFont="1" applyBorder="1" applyAlignment="1">
      <alignment horizontal="left" vertical="center"/>
    </xf>
    <xf numFmtId="0" fontId="4" fillId="0" borderId="59" xfId="0" applyFont="1" applyBorder="1" applyAlignment="1">
      <alignment horizontal="left" vertical="center"/>
    </xf>
    <xf numFmtId="0" fontId="4" fillId="0" borderId="45" xfId="0" applyFont="1" applyBorder="1" applyAlignment="1">
      <alignment horizontal="left" vertical="center"/>
    </xf>
    <xf numFmtId="38" fontId="4" fillId="0" borderId="60" xfId="52" applyFont="1" applyBorder="1" applyAlignment="1">
      <alignment horizontal="left" vertical="center"/>
    </xf>
    <xf numFmtId="38" fontId="4" fillId="0" borderId="96" xfId="52" applyFont="1" applyBorder="1" applyAlignment="1">
      <alignment horizontal="left" vertical="center" shrinkToFit="1"/>
    </xf>
    <xf numFmtId="38" fontId="4" fillId="0" borderId="50" xfId="52" applyFont="1" applyBorder="1" applyAlignment="1">
      <alignment horizontal="left" vertical="center" shrinkToFit="1"/>
    </xf>
    <xf numFmtId="38" fontId="4" fillId="0" borderId="51" xfId="52" applyFont="1" applyBorder="1" applyAlignment="1">
      <alignment horizontal="left" vertical="center" shrinkToFit="1"/>
    </xf>
    <xf numFmtId="38" fontId="4" fillId="0" borderId="33" xfId="52" applyFont="1" applyBorder="1" applyAlignment="1">
      <alignment horizontal="center" vertical="center"/>
    </xf>
    <xf numFmtId="38" fontId="4" fillId="0" borderId="40" xfId="52" applyFont="1" applyBorder="1" applyAlignment="1">
      <alignment horizontal="center" vertical="center"/>
    </xf>
    <xf numFmtId="38" fontId="4" fillId="0" borderId="53" xfId="52" applyFont="1" applyBorder="1" applyAlignment="1">
      <alignment horizontal="left" vertical="center"/>
    </xf>
    <xf numFmtId="38" fontId="4" fillId="0" borderId="36" xfId="52" applyFont="1" applyBorder="1" applyAlignment="1">
      <alignment horizontal="left" vertical="center"/>
    </xf>
    <xf numFmtId="38" fontId="4" fillId="0" borderId="54" xfId="52" applyFont="1" applyBorder="1" applyAlignment="1">
      <alignment horizontal="left" vertical="center"/>
    </xf>
    <xf numFmtId="38" fontId="12" fillId="0" borderId="14" xfId="52" applyFont="1" applyBorder="1" applyAlignment="1">
      <alignment horizontal="left" vertical="center"/>
    </xf>
    <xf numFmtId="38" fontId="12" fillId="0" borderId="79" xfId="52" applyFont="1" applyBorder="1" applyAlignment="1">
      <alignment horizontal="left" vertical="center"/>
    </xf>
    <xf numFmtId="38" fontId="12" fillId="0" borderId="80" xfId="52" applyFont="1" applyBorder="1" applyAlignment="1">
      <alignment horizontal="left" vertical="center"/>
    </xf>
    <xf numFmtId="38" fontId="12" fillId="0" borderId="63" xfId="52" applyFont="1" applyBorder="1" applyAlignment="1">
      <alignment horizontal="left" vertical="center"/>
    </xf>
    <xf numFmtId="38" fontId="12" fillId="0" borderId="11" xfId="52" applyFont="1" applyBorder="1" applyAlignment="1">
      <alignment horizontal="left" vertical="center"/>
    </xf>
    <xf numFmtId="38" fontId="12" fillId="0" borderId="66" xfId="52" applyFont="1" applyBorder="1" applyAlignment="1">
      <alignment horizontal="left" vertical="center"/>
    </xf>
    <xf numFmtId="38" fontId="4" fillId="0" borderId="34" xfId="52" applyFont="1" applyBorder="1" applyAlignment="1">
      <alignment horizontal="center" vertical="center" wrapText="1"/>
    </xf>
    <xf numFmtId="38" fontId="4" fillId="0" borderId="33" xfId="52" applyFont="1" applyBorder="1" applyAlignment="1">
      <alignment horizontal="center" vertical="center" wrapText="1"/>
    </xf>
    <xf numFmtId="38" fontId="4" fillId="0" borderId="40" xfId="52" applyFont="1" applyBorder="1" applyAlignment="1">
      <alignment horizontal="center" vertical="center" wrapText="1"/>
    </xf>
    <xf numFmtId="38" fontId="4" fillId="0" borderId="14" xfId="52" applyFont="1" applyBorder="1" applyAlignment="1">
      <alignment horizontal="left" vertical="center"/>
    </xf>
    <xf numFmtId="38" fontId="4" fillId="0" borderId="35" xfId="52" applyFont="1" applyBorder="1" applyAlignment="1">
      <alignment horizontal="left" vertical="center"/>
    </xf>
    <xf numFmtId="38" fontId="4" fillId="0" borderId="13" xfId="52" applyFont="1" applyBorder="1" applyAlignment="1">
      <alignment horizontal="left" vertical="center"/>
    </xf>
    <xf numFmtId="0" fontId="3" fillId="0" borderId="0" xfId="0" applyFont="1" applyBorder="1" applyAlignment="1">
      <alignment vertical="top" wrapText="1"/>
    </xf>
    <xf numFmtId="0" fontId="0" fillId="0" borderId="24" xfId="0" applyBorder="1" applyAlignment="1">
      <alignment horizontal="center" vertical="center" wrapText="1"/>
    </xf>
    <xf numFmtId="0" fontId="0" fillId="0" borderId="13" xfId="0" applyBorder="1" applyAlignment="1">
      <alignment horizontal="center" vertical="center"/>
    </xf>
    <xf numFmtId="0" fontId="4" fillId="0" borderId="24" xfId="0" applyFont="1" applyBorder="1" applyAlignment="1">
      <alignment horizontal="center" vertical="center" wrapText="1"/>
    </xf>
    <xf numFmtId="0" fontId="4" fillId="0" borderId="13" xfId="0" applyFont="1" applyBorder="1" applyAlignment="1">
      <alignment horizontal="center" vertical="center"/>
    </xf>
    <xf numFmtId="0" fontId="12" fillId="0" borderId="10" xfId="0" applyFont="1" applyBorder="1" applyAlignment="1">
      <alignment horizontal="left" vertical="center"/>
    </xf>
    <xf numFmtId="0" fontId="4" fillId="0" borderId="10" xfId="0" applyFont="1" applyBorder="1" applyAlignment="1">
      <alignment horizontal="center"/>
    </xf>
    <xf numFmtId="0" fontId="20" fillId="0" borderId="10" xfId="0" applyFont="1" applyBorder="1" applyAlignment="1">
      <alignment horizontal="center" shrinkToFit="1"/>
    </xf>
    <xf numFmtId="38" fontId="4" fillId="0" borderId="24" xfId="52" applyFont="1" applyBorder="1" applyAlignment="1">
      <alignment vertical="center" wrapText="1"/>
    </xf>
    <xf numFmtId="38" fontId="4" fillId="0" borderId="13" xfId="52" applyFont="1" applyBorder="1" applyAlignment="1">
      <alignment vertical="center"/>
    </xf>
    <xf numFmtId="183" fontId="4" fillId="33" borderId="13" xfId="52" applyNumberFormat="1" applyFont="1" applyFill="1" applyBorder="1" applyAlignment="1">
      <alignment horizontal="center" vertical="center"/>
    </xf>
    <xf numFmtId="184" fontId="4" fillId="33" borderId="10" xfId="52" applyNumberFormat="1" applyFont="1" applyFill="1" applyBorder="1" applyAlignment="1">
      <alignment horizontal="center" vertical="center"/>
    </xf>
    <xf numFmtId="38" fontId="4" fillId="0" borderId="24" xfId="52" applyFont="1" applyBorder="1" applyAlignment="1">
      <alignment horizontal="center" vertical="center" wrapText="1"/>
    </xf>
    <xf numFmtId="38" fontId="4" fillId="0" borderId="13" xfId="52" applyFont="1" applyBorder="1" applyAlignment="1">
      <alignment horizontal="center" vertical="center"/>
    </xf>
    <xf numFmtId="38" fontId="4" fillId="0" borderId="15" xfId="52" applyFont="1" applyBorder="1" applyAlignment="1">
      <alignment horizontal="center" vertical="center" wrapText="1"/>
    </xf>
    <xf numFmtId="38" fontId="4" fillId="0" borderId="23" xfId="52" applyFont="1" applyBorder="1" applyAlignment="1">
      <alignment horizontal="center" vertical="center" wrapText="1"/>
    </xf>
    <xf numFmtId="183" fontId="0" fillId="0" borderId="0" xfId="52" applyNumberFormat="1" applyFont="1" applyFill="1" applyBorder="1" applyAlignment="1">
      <alignment horizontal="center" vertical="center"/>
    </xf>
    <xf numFmtId="38" fontId="17" fillId="0" borderId="14" xfId="52" applyFont="1" applyBorder="1" applyAlignment="1">
      <alignment horizontal="left" vertical="center"/>
    </xf>
    <xf numFmtId="38" fontId="17" fillId="0" borderId="79" xfId="52" applyFont="1" applyBorder="1" applyAlignment="1">
      <alignment horizontal="left" vertical="center"/>
    </xf>
    <xf numFmtId="38" fontId="17" fillId="0" borderId="80" xfId="52" applyFont="1" applyBorder="1" applyAlignment="1">
      <alignment horizontal="left" vertical="center"/>
    </xf>
    <xf numFmtId="38" fontId="17" fillId="0" borderId="63" xfId="52" applyFont="1" applyBorder="1" applyAlignment="1">
      <alignment horizontal="left" vertical="center"/>
    </xf>
    <xf numFmtId="38" fontId="17" fillId="0" borderId="11" xfId="52" applyFont="1" applyBorder="1" applyAlignment="1">
      <alignment horizontal="left" vertical="center"/>
    </xf>
    <xf numFmtId="38" fontId="17" fillId="0" borderId="66" xfId="52" applyFont="1" applyBorder="1" applyAlignment="1">
      <alignment horizontal="left" vertical="center"/>
    </xf>
    <xf numFmtId="38" fontId="3" fillId="0" borderId="79" xfId="52" applyFont="1" applyBorder="1" applyAlignment="1">
      <alignment vertical="top" wrapText="1"/>
    </xf>
    <xf numFmtId="0" fontId="3" fillId="0" borderId="79" xfId="0" applyFont="1" applyBorder="1" applyAlignment="1">
      <alignment vertical="top"/>
    </xf>
    <xf numFmtId="38" fontId="3" fillId="0" borderId="0" xfId="52" applyFont="1" applyBorder="1" applyAlignment="1">
      <alignment horizontal="left" vertical="top" wrapText="1"/>
    </xf>
    <xf numFmtId="183" fontId="4" fillId="0" borderId="10" xfId="52" applyNumberFormat="1" applyFont="1" applyFill="1" applyBorder="1" applyAlignment="1">
      <alignment horizontal="center" vertical="center"/>
    </xf>
    <xf numFmtId="0" fontId="17" fillId="0" borderId="10" xfId="52" applyNumberFormat="1" applyFont="1" applyBorder="1" applyAlignment="1">
      <alignment horizontal="center" vertical="center"/>
    </xf>
    <xf numFmtId="38" fontId="17" fillId="0" borderId="10" xfId="52" applyFont="1" applyFill="1" applyBorder="1" applyAlignment="1">
      <alignment horizontal="center" vertical="center"/>
    </xf>
    <xf numFmtId="0" fontId="4" fillId="0" borderId="24" xfId="52" applyNumberFormat="1" applyFont="1" applyBorder="1" applyAlignment="1">
      <alignment horizontal="center" vertical="center" wrapText="1"/>
    </xf>
    <xf numFmtId="0" fontId="4" fillId="0" borderId="13" xfId="52" applyNumberFormat="1" applyFont="1" applyBorder="1" applyAlignment="1">
      <alignment horizontal="center" vertical="center" wrapText="1"/>
    </xf>
    <xf numFmtId="38" fontId="0" fillId="0" borderId="24" xfId="52" applyFont="1" applyBorder="1" applyAlignment="1">
      <alignment horizontal="center" vertical="center"/>
    </xf>
    <xf numFmtId="38" fontId="0" fillId="0" borderId="0" xfId="52" applyFont="1" applyBorder="1" applyAlignment="1">
      <alignment vertical="top" wrapText="1"/>
    </xf>
    <xf numFmtId="38" fontId="0" fillId="0" borderId="79" xfId="52" applyFont="1" applyBorder="1" applyAlignment="1">
      <alignment vertical="top" wrapText="1"/>
    </xf>
    <xf numFmtId="0" fontId="0" fillId="0" borderId="79" xfId="0" applyBorder="1" applyAlignment="1">
      <alignment vertical="top"/>
    </xf>
    <xf numFmtId="0" fontId="0" fillId="0" borderId="0" xfId="0" applyBorder="1" applyAlignment="1">
      <alignment vertical="top"/>
    </xf>
    <xf numFmtId="190" fontId="74" fillId="0" borderId="24" xfId="63" applyNumberFormat="1" applyFont="1" applyBorder="1" applyAlignment="1" applyProtection="1">
      <alignment horizontal="right" vertical="center"/>
      <protection locked="0"/>
    </xf>
    <xf numFmtId="190" fontId="74" fillId="0" borderId="13" xfId="63" applyNumberFormat="1" applyFont="1" applyBorder="1" applyAlignment="1" applyProtection="1">
      <alignment horizontal="right" vertical="center"/>
      <protection locked="0"/>
    </xf>
    <xf numFmtId="190" fontId="74" fillId="0" borderId="97" xfId="63" applyNumberFormat="1" applyFont="1" applyBorder="1" applyAlignment="1" applyProtection="1">
      <alignment horizontal="right" vertical="center"/>
      <protection locked="0"/>
    </xf>
    <xf numFmtId="190" fontId="74" fillId="0" borderId="98" xfId="63" applyNumberFormat="1" applyFont="1" applyBorder="1" applyAlignment="1" applyProtection="1">
      <alignment horizontal="right" vertical="center"/>
      <protection locked="0"/>
    </xf>
    <xf numFmtId="0" fontId="52" fillId="0" borderId="99" xfId="63" applyFont="1" applyBorder="1" applyAlignment="1" applyProtection="1">
      <alignment horizontal="center" vertical="center" shrinkToFit="1"/>
      <protection locked="0"/>
    </xf>
    <xf numFmtId="0" fontId="52" fillId="0" borderId="100" xfId="63" applyFont="1" applyBorder="1" applyAlignment="1" applyProtection="1">
      <alignment horizontal="center" vertical="center" shrinkToFit="1"/>
      <protection locked="0"/>
    </xf>
    <xf numFmtId="0" fontId="73" fillId="0" borderId="24" xfId="63" applyFont="1" applyBorder="1" applyAlignment="1" applyProtection="1">
      <alignment horizontal="center" vertical="center"/>
      <protection locked="0"/>
    </xf>
    <xf numFmtId="0" fontId="73" fillId="0" borderId="13" xfId="63" applyFont="1" applyBorder="1" applyAlignment="1" applyProtection="1">
      <alignment horizontal="center" vertical="center"/>
      <protection locked="0"/>
    </xf>
    <xf numFmtId="190" fontId="74" fillId="0" borderId="101" xfId="63" applyNumberFormat="1" applyFont="1" applyBorder="1" applyAlignment="1" applyProtection="1">
      <alignment horizontal="right" vertical="center"/>
      <protection locked="0"/>
    </xf>
    <xf numFmtId="190" fontId="74" fillId="0" borderId="102" xfId="63" applyNumberFormat="1" applyFont="1" applyBorder="1" applyAlignment="1" applyProtection="1">
      <alignment horizontal="right" vertical="center"/>
      <protection locked="0"/>
    </xf>
    <xf numFmtId="0" fontId="71" fillId="13" borderId="24" xfId="63" applyFont="1" applyFill="1" applyBorder="1" applyAlignment="1">
      <alignment horizontal="center" vertical="center"/>
      <protection/>
    </xf>
    <xf numFmtId="0" fontId="71" fillId="13" borderId="35" xfId="63" applyFont="1" applyFill="1" applyBorder="1" applyAlignment="1">
      <alignment horizontal="center" vertical="center"/>
      <protection/>
    </xf>
    <xf numFmtId="0" fontId="64" fillId="13" borderId="103" xfId="63" applyFont="1" applyFill="1" applyBorder="1" applyAlignment="1">
      <alignment horizontal="center" vertical="center"/>
      <protection/>
    </xf>
    <xf numFmtId="0" fontId="64" fillId="13" borderId="16" xfId="63" applyFont="1" applyFill="1" applyBorder="1" applyAlignment="1">
      <alignment horizontal="center" vertical="center"/>
      <protection/>
    </xf>
    <xf numFmtId="0" fontId="64" fillId="13" borderId="23" xfId="63" applyFont="1" applyFill="1" applyBorder="1" applyAlignment="1">
      <alignment horizontal="center" vertical="center"/>
      <protection/>
    </xf>
    <xf numFmtId="0" fontId="64" fillId="13" borderId="15" xfId="63" applyFont="1" applyFill="1" applyBorder="1" applyAlignment="1">
      <alignment horizontal="center" vertical="center"/>
      <protection/>
    </xf>
    <xf numFmtId="0" fontId="52" fillId="0" borderId="104" xfId="63" applyFont="1" applyBorder="1" applyAlignment="1" applyProtection="1">
      <alignment horizontal="center" vertical="center" shrinkToFit="1"/>
      <protection locked="0"/>
    </xf>
    <xf numFmtId="0" fontId="73" fillId="0" borderId="105" xfId="63" applyFont="1" applyBorder="1" applyAlignment="1" applyProtection="1">
      <alignment horizontal="center" vertical="center"/>
      <protection locked="0"/>
    </xf>
    <xf numFmtId="190" fontId="74" fillId="0" borderId="106" xfId="63" applyNumberFormat="1" applyFont="1" applyBorder="1" applyAlignment="1" applyProtection="1">
      <alignment horizontal="right" vertical="center"/>
      <protection locked="0"/>
    </xf>
    <xf numFmtId="190" fontId="74" fillId="0" borderId="105" xfId="63" applyNumberFormat="1" applyFont="1" applyBorder="1" applyAlignment="1" applyProtection="1">
      <alignment horizontal="right" vertical="center"/>
      <protection locked="0"/>
    </xf>
    <xf numFmtId="190" fontId="74" fillId="0" borderId="107" xfId="63" applyNumberFormat="1" applyFont="1" applyBorder="1" applyAlignment="1" applyProtection="1">
      <alignment horizontal="right" vertical="center"/>
      <protection locked="0"/>
    </xf>
    <xf numFmtId="0" fontId="75" fillId="0" borderId="14" xfId="63" applyFont="1" applyBorder="1" applyAlignment="1">
      <alignment horizontal="left" vertical="center"/>
      <protection/>
    </xf>
    <xf numFmtId="0" fontId="75" fillId="0" borderId="79" xfId="63" applyFont="1" applyBorder="1" applyAlignment="1">
      <alignment horizontal="left" vertical="center"/>
      <protection/>
    </xf>
    <xf numFmtId="0" fontId="75" fillId="0" borderId="80" xfId="63" applyFont="1" applyBorder="1" applyAlignment="1">
      <alignment horizontal="left" vertical="center"/>
      <protection/>
    </xf>
    <xf numFmtId="0" fontId="75" fillId="0" borderId="63" xfId="63" applyFont="1" applyBorder="1" applyAlignment="1">
      <alignment horizontal="left" vertical="center"/>
      <protection/>
    </xf>
    <xf numFmtId="0" fontId="75" fillId="0" borderId="11" xfId="63" applyFont="1" applyBorder="1" applyAlignment="1">
      <alignment horizontal="left" vertical="center"/>
      <protection/>
    </xf>
    <xf numFmtId="0" fontId="75" fillId="0" borderId="66" xfId="63" applyFont="1" applyBorder="1" applyAlignment="1">
      <alignment horizontal="left" vertical="center"/>
      <protection/>
    </xf>
    <xf numFmtId="0" fontId="73" fillId="0" borderId="10" xfId="63" applyFont="1" applyBorder="1" applyAlignment="1">
      <alignment horizontal="center" vertical="center"/>
      <protection/>
    </xf>
    <xf numFmtId="0" fontId="74" fillId="0" borderId="10" xfId="63" applyFont="1" applyBorder="1" applyAlignment="1">
      <alignment horizontal="center" vertical="center" shrinkToFit="1"/>
      <protection/>
    </xf>
    <xf numFmtId="0" fontId="73" fillId="0" borderId="11" xfId="63" applyFont="1" applyBorder="1" applyAlignment="1">
      <alignment horizontal="right" vertical="center"/>
      <protection/>
    </xf>
    <xf numFmtId="0" fontId="52" fillId="0" borderId="108" xfId="63" applyFont="1" applyBorder="1" applyAlignment="1" applyProtection="1">
      <alignment horizontal="center" vertical="center" shrinkToFit="1"/>
      <protection locked="0"/>
    </xf>
    <xf numFmtId="0" fontId="73" fillId="0" borderId="109" xfId="63" applyFont="1" applyBorder="1" applyAlignment="1" applyProtection="1">
      <alignment horizontal="center" vertical="center"/>
      <protection locked="0"/>
    </xf>
    <xf numFmtId="190" fontId="74" fillId="0" borderId="110" xfId="63" applyNumberFormat="1" applyFont="1" applyBorder="1" applyAlignment="1" applyProtection="1">
      <alignment horizontal="right" vertical="center"/>
      <protection locked="0"/>
    </xf>
    <xf numFmtId="190" fontId="74" fillId="0" borderId="109" xfId="63" applyNumberFormat="1" applyFont="1" applyBorder="1" applyAlignment="1" applyProtection="1">
      <alignment horizontal="right" vertical="center"/>
      <protection locked="0"/>
    </xf>
    <xf numFmtId="190" fontId="74" fillId="0" borderId="111" xfId="63" applyNumberFormat="1" applyFont="1" applyBorder="1" applyAlignment="1" applyProtection="1">
      <alignment horizontal="right"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600075</xdr:colOff>
      <xdr:row>8</xdr:row>
      <xdr:rowOff>38100</xdr:rowOff>
    </xdr:from>
    <xdr:to>
      <xdr:col>10</xdr:col>
      <xdr:colOff>904875</xdr:colOff>
      <xdr:row>10</xdr:row>
      <xdr:rowOff>247650</xdr:rowOff>
    </xdr:to>
    <xdr:sp>
      <xdr:nvSpPr>
        <xdr:cNvPr id="1" name="テキスト ボックス 1"/>
        <xdr:cNvSpPr txBox="1">
          <a:spLocks noChangeArrowheads="1"/>
        </xdr:cNvSpPr>
      </xdr:nvSpPr>
      <xdr:spPr>
        <a:xfrm>
          <a:off x="11591925" y="2352675"/>
          <a:ext cx="4448175" cy="1219200"/>
        </a:xfrm>
        <a:prstGeom prst="rect">
          <a:avLst/>
        </a:prstGeom>
        <a:solidFill>
          <a:srgbClr val="FDEADA"/>
        </a:solidFill>
        <a:ln w="25400" cmpd="sng">
          <a:solidFill>
            <a:srgbClr val="C0504D"/>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（注意）一般入所　平均利用者数（前年度平入所数）について</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当該前年度の平均一般入所者数及び特定利用者数を入力してください。（例：当該前年度の一般入所者数の総計が</a:t>
          </a:r>
          <a:r>
            <a:rPr lang="en-US" cap="none" sz="1200" b="0" i="0" u="none" baseline="0">
              <a:solidFill>
                <a:srgbClr val="000000"/>
              </a:solidFill>
              <a:latin typeface="Calibri"/>
              <a:ea typeface="Calibri"/>
              <a:cs typeface="Calibri"/>
            </a:rPr>
            <a:t>480</a:t>
          </a:r>
          <a:r>
            <a:rPr lang="en-US" cap="none" sz="1200" b="0" i="0" u="none" baseline="0">
              <a:solidFill>
                <a:srgbClr val="000000"/>
              </a:solidFill>
              <a:latin typeface="ＭＳ Ｐゴシック"/>
              <a:ea typeface="ＭＳ Ｐゴシック"/>
              <a:cs typeface="ＭＳ Ｐゴシック"/>
            </a:rPr>
            <a:t>名であれば、１２ヶ月で割り、４０名となる。小数点以下については、小数点第</a:t>
          </a:r>
          <a:r>
            <a:rPr lang="en-US" cap="none" sz="1200" b="0" i="0" u="none" baseline="0">
              <a:solidFill>
                <a:srgbClr val="000000"/>
              </a:solidFill>
              <a:latin typeface="Calibri"/>
              <a:ea typeface="Calibri"/>
              <a:cs typeface="Calibri"/>
            </a:rPr>
            <a:t>2</a:t>
          </a:r>
          <a:r>
            <a:rPr lang="en-US" cap="none" sz="1200" b="0" i="0" u="none" baseline="0">
              <a:solidFill>
                <a:srgbClr val="000000"/>
              </a:solidFill>
              <a:latin typeface="ＭＳ Ｐゴシック"/>
              <a:ea typeface="ＭＳ Ｐゴシック"/>
              <a:cs typeface="ＭＳ Ｐゴシック"/>
            </a:rPr>
            <a:t>位以下を切り上げて小数点第</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ＭＳ Ｐゴシック"/>
              <a:ea typeface="ＭＳ Ｐゴシック"/>
              <a:cs typeface="ＭＳ Ｐゴシック"/>
            </a:rPr>
            <a:t>位まで記載してください。）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000ws202634\F\50%20&#12304;&#36605;&#36027;&#12305;&#36605;&#36027;&#32769;&#20154;&#12507;&#12540;&#12512;&#12539;&#12465;&#12450;&#12495;&#12454;&#12473;\&#36605;&#36027;&#30740;&#20462;&#20250;\&#30740;&#20462;&#36039;&#26009;\&#9314;&#35036;&#21161;&#37329;&#20132;&#20184;&#30003;&#35531;&#26360;&#65288;&#2669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表２(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5:K37"/>
  <sheetViews>
    <sheetView tabSelected="1" view="pageBreakPreview" zoomScaleSheetLayoutView="100" zoomScalePageLayoutView="0" workbookViewId="0" topLeftCell="A1">
      <selection activeCell="G16" sqref="G16:J16"/>
    </sheetView>
  </sheetViews>
  <sheetFormatPr defaultColWidth="0" defaultRowHeight="13.5" zeroHeight="1"/>
  <cols>
    <col min="1" max="1" width="2.50390625" style="270" customWidth="1"/>
    <col min="2" max="10" width="9.00390625" style="270" customWidth="1"/>
    <col min="11" max="11" width="2.50390625" style="270" customWidth="1"/>
    <col min="12" max="254" width="9.00390625" style="270" customWidth="1"/>
    <col min="255" max="255" width="2.375" style="270" customWidth="1"/>
    <col min="256" max="16384" width="15.25390625" style="270" hidden="1" customWidth="1"/>
  </cols>
  <sheetData>
    <row r="1" ht="18" customHeight="1"/>
    <row r="2" ht="18" customHeight="1"/>
    <row r="3" ht="18" customHeight="1"/>
    <row r="4" ht="18" customHeight="1"/>
    <row r="5" spans="8:10" ht="18" customHeight="1">
      <c r="H5" s="300">
        <f ca="1">TODAY()</f>
        <v>45369</v>
      </c>
      <c r="I5" s="300"/>
      <c r="J5" s="300"/>
    </row>
    <row r="6" ht="18" customHeight="1"/>
    <row r="7" ht="18" customHeight="1"/>
    <row r="8" ht="18" customHeight="1">
      <c r="B8" s="270" t="s">
        <v>146</v>
      </c>
    </row>
    <row r="9" ht="18" customHeight="1"/>
    <row r="10" ht="18" customHeight="1"/>
    <row r="11" spans="6:10" ht="18" customHeight="1">
      <c r="F11" s="271" t="s">
        <v>229</v>
      </c>
      <c r="G11" s="306"/>
      <c r="H11" s="306"/>
      <c r="I11" s="306"/>
      <c r="J11" s="306"/>
    </row>
    <row r="12" spans="6:10" ht="18" customHeight="1">
      <c r="F12" s="271" t="s">
        <v>230</v>
      </c>
      <c r="G12" s="306"/>
      <c r="H12" s="306"/>
      <c r="I12" s="306"/>
      <c r="J12" s="306"/>
    </row>
    <row r="13" spans="6:10" ht="18" customHeight="1">
      <c r="F13" s="271" t="s">
        <v>231</v>
      </c>
      <c r="G13" s="306"/>
      <c r="H13" s="306"/>
      <c r="I13" s="306"/>
      <c r="J13" s="306"/>
    </row>
    <row r="14" ht="18" customHeight="1"/>
    <row r="15" spans="6:11" ht="18" customHeight="1">
      <c r="F15" s="272" t="s">
        <v>232</v>
      </c>
      <c r="G15" s="301"/>
      <c r="H15" s="301"/>
      <c r="I15" s="301"/>
      <c r="J15" s="301"/>
      <c r="K15" s="270" t="s">
        <v>233</v>
      </c>
    </row>
    <row r="16" spans="6:11" ht="18" customHeight="1">
      <c r="F16" s="272" t="s">
        <v>240</v>
      </c>
      <c r="G16" s="301"/>
      <c r="H16" s="301"/>
      <c r="I16" s="301"/>
      <c r="J16" s="301"/>
      <c r="K16" s="270" t="s">
        <v>233</v>
      </c>
    </row>
    <row r="17" ht="18" customHeight="1"/>
    <row r="18" ht="18" customHeight="1"/>
    <row r="19" spans="2:10" ht="18" customHeight="1">
      <c r="B19" s="302" t="s">
        <v>147</v>
      </c>
      <c r="C19" s="302"/>
      <c r="D19" s="302"/>
      <c r="E19" s="302"/>
      <c r="F19" s="302"/>
      <c r="G19" s="302"/>
      <c r="H19" s="302"/>
      <c r="I19" s="302"/>
      <c r="J19" s="302"/>
    </row>
    <row r="20" ht="18" customHeight="1"/>
    <row r="21" ht="18" customHeight="1"/>
    <row r="22" ht="18" customHeight="1">
      <c r="B22" s="270" t="s">
        <v>243</v>
      </c>
    </row>
    <row r="23" ht="18" customHeight="1">
      <c r="B23" s="270" t="s">
        <v>234</v>
      </c>
    </row>
    <row r="24" ht="18" customHeight="1"/>
    <row r="25" spans="2:10" ht="18" customHeight="1">
      <c r="B25" s="302" t="s">
        <v>148</v>
      </c>
      <c r="C25" s="302"/>
      <c r="D25" s="302"/>
      <c r="E25" s="302"/>
      <c r="F25" s="302"/>
      <c r="G25" s="302"/>
      <c r="H25" s="302"/>
      <c r="I25" s="302"/>
      <c r="J25" s="302"/>
    </row>
    <row r="26" ht="18" customHeight="1"/>
    <row r="27" spans="3:8" ht="18" customHeight="1">
      <c r="C27" s="270" t="s">
        <v>235</v>
      </c>
      <c r="E27" s="275" t="s">
        <v>236</v>
      </c>
      <c r="F27" s="303">
        <f>'別表１'!C30</f>
        <v>0</v>
      </c>
      <c r="G27" s="304"/>
      <c r="H27" s="270" t="s">
        <v>237</v>
      </c>
    </row>
    <row r="28" ht="18" customHeight="1"/>
    <row r="29" ht="18" customHeight="1">
      <c r="C29" s="270" t="s">
        <v>238</v>
      </c>
    </row>
    <row r="30" ht="18" customHeight="1">
      <c r="C30" s="270" t="s">
        <v>244</v>
      </c>
    </row>
    <row r="31" ht="18" customHeight="1"/>
    <row r="32" ht="18" customHeight="1"/>
    <row r="33" ht="18" customHeight="1"/>
    <row r="34" spans="3:4" ht="18" customHeight="1">
      <c r="C34" s="305" t="s">
        <v>149</v>
      </c>
      <c r="D34" s="305"/>
    </row>
    <row r="35" spans="3:4" ht="18" customHeight="1">
      <c r="C35" s="273"/>
      <c r="D35" s="270" t="s">
        <v>150</v>
      </c>
    </row>
    <row r="36" ht="18" customHeight="1">
      <c r="C36" s="273"/>
    </row>
    <row r="37" ht="18" customHeight="1">
      <c r="C37" s="273"/>
    </row>
    <row r="38" ht="18" customHeight="1"/>
    <row r="39" ht="18" customHeight="1" hidden="1"/>
    <row r="40" ht="18" customHeight="1" hidden="1"/>
    <row r="41" ht="15" customHeight="1" hidden="1"/>
  </sheetData>
  <sheetProtection password="C475" sheet="1"/>
  <protectedRanges>
    <protectedRange sqref="G11 G12 G13 G15 G16" name="範囲1"/>
  </protectedRanges>
  <mergeCells count="10">
    <mergeCell ref="H5:J5"/>
    <mergeCell ref="G16:J16"/>
    <mergeCell ref="G15:J15"/>
    <mergeCell ref="B25:J25"/>
    <mergeCell ref="F27:G27"/>
    <mergeCell ref="C34:D34"/>
    <mergeCell ref="G13:J13"/>
    <mergeCell ref="G12:J12"/>
    <mergeCell ref="G11:J11"/>
    <mergeCell ref="B19:J19"/>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36"/>
  <sheetViews>
    <sheetView view="pageBreakPreview" zoomScale="75" zoomScaleSheetLayoutView="75" zoomScalePageLayoutView="0" workbookViewId="0" topLeftCell="A1">
      <selection activeCell="A25" sqref="A25:B25"/>
    </sheetView>
  </sheetViews>
  <sheetFormatPr defaultColWidth="14.625" defaultRowHeight="13.5"/>
  <cols>
    <col min="1" max="1" width="25.375" style="0" customWidth="1"/>
    <col min="2" max="2" width="24.75390625" style="0" customWidth="1"/>
    <col min="3" max="3" width="33.875" style="0" customWidth="1"/>
    <col min="4" max="4" width="24.25390625" style="0" customWidth="1"/>
    <col min="5" max="5" width="8.875" style="0" customWidth="1"/>
    <col min="6" max="6" width="12.50390625" style="0" customWidth="1"/>
    <col min="7" max="8" width="14.625" style="0" customWidth="1"/>
    <col min="9" max="9" width="25.125" style="0" customWidth="1"/>
  </cols>
  <sheetData>
    <row r="1" spans="1:2" ht="19.5" customHeight="1">
      <c r="A1" s="319" t="s">
        <v>203</v>
      </c>
      <c r="B1" s="320"/>
    </row>
    <row r="2" spans="1:2" ht="19.5" customHeight="1">
      <c r="A2" s="321"/>
      <c r="B2" s="322"/>
    </row>
    <row r="4" spans="1:7" ht="30" customHeight="1">
      <c r="A4" s="308" t="s">
        <v>201</v>
      </c>
      <c r="B4" s="309"/>
      <c r="C4" s="309"/>
      <c r="D4" s="309"/>
      <c r="E4" s="309"/>
      <c r="F4" s="309"/>
      <c r="G4" s="310"/>
    </row>
    <row r="5" spans="1:2" ht="15.75" customHeight="1">
      <c r="A5" s="22"/>
      <c r="B5" s="22"/>
    </row>
    <row r="6" spans="1:7" ht="30" customHeight="1">
      <c r="A6" s="23" t="s">
        <v>151</v>
      </c>
      <c r="E6" s="24"/>
      <c r="F6" s="9"/>
      <c r="G6" s="9"/>
    </row>
    <row r="7" spans="5:7" ht="14.25" customHeight="1">
      <c r="E7" s="24"/>
      <c r="F7" s="9"/>
      <c r="G7" s="9"/>
    </row>
    <row r="8" spans="1:7" s="20" customFormat="1" ht="39.75" customHeight="1" thickBot="1">
      <c r="A8" s="25" t="s">
        <v>23</v>
      </c>
      <c r="B8" s="123">
        <f>'様式第1号'!G15</f>
        <v>0</v>
      </c>
      <c r="C8" s="25" t="s">
        <v>21</v>
      </c>
      <c r="D8" s="123">
        <f>'様式第1号'!G16</f>
        <v>0</v>
      </c>
      <c r="E8" s="27"/>
      <c r="F8" s="28"/>
      <c r="G8" s="28"/>
    </row>
    <row r="9" spans="1:7" s="20" customFormat="1" ht="39.75" customHeight="1" thickBot="1">
      <c r="A9" s="122" t="s">
        <v>152</v>
      </c>
      <c r="B9" s="266" t="s">
        <v>153</v>
      </c>
      <c r="C9" s="124" t="s">
        <v>154</v>
      </c>
      <c r="D9" s="266" t="s">
        <v>155</v>
      </c>
      <c r="E9" s="27"/>
      <c r="F9" s="28"/>
      <c r="G9" s="28"/>
    </row>
    <row r="10" spans="1:7" s="20" customFormat="1" ht="39.75" customHeight="1" thickBot="1">
      <c r="A10" s="29" t="s">
        <v>156</v>
      </c>
      <c r="B10" s="267"/>
      <c r="C10" s="30" t="s">
        <v>157</v>
      </c>
      <c r="D10" s="267"/>
      <c r="E10" s="31"/>
      <c r="F10" s="32"/>
      <c r="G10" s="32"/>
    </row>
    <row r="11" spans="1:7" s="20" customFormat="1" ht="39.75" customHeight="1" thickBot="1">
      <c r="A11" s="33" t="s">
        <v>227</v>
      </c>
      <c r="B11" s="268"/>
      <c r="C11" s="34" t="s">
        <v>226</v>
      </c>
      <c r="D11" s="268"/>
      <c r="E11" s="31"/>
      <c r="F11" s="32"/>
      <c r="G11" s="32"/>
    </row>
    <row r="12" spans="1:7" s="20" customFormat="1" ht="39.75" customHeight="1" thickBot="1">
      <c r="A12" s="33" t="s">
        <v>158</v>
      </c>
      <c r="B12" s="276"/>
      <c r="C12" s="35" t="s">
        <v>159</v>
      </c>
      <c r="D12" s="269"/>
      <c r="E12" s="31"/>
      <c r="F12" s="32"/>
      <c r="G12" s="32"/>
    </row>
    <row r="13" spans="1:7" s="20" customFormat="1" ht="39.75" customHeight="1" thickBot="1">
      <c r="A13" s="33" t="s">
        <v>160</v>
      </c>
      <c r="B13" s="269"/>
      <c r="C13" s="120"/>
      <c r="D13" s="121"/>
      <c r="E13" s="31"/>
      <c r="F13" s="32"/>
      <c r="G13" s="32"/>
    </row>
    <row r="14" spans="1:7" s="20" customFormat="1" ht="24.75" customHeight="1">
      <c r="A14" s="311"/>
      <c r="B14" s="312"/>
      <c r="C14" s="313"/>
      <c r="D14" s="314"/>
      <c r="E14" s="31"/>
      <c r="F14" s="32"/>
      <c r="G14" s="32"/>
    </row>
    <row r="15" spans="1:7" s="20" customFormat="1" ht="39.75" customHeight="1">
      <c r="A15" s="274" t="s">
        <v>228</v>
      </c>
      <c r="B15" s="36" t="s">
        <v>161</v>
      </c>
      <c r="C15" s="36" t="s">
        <v>162</v>
      </c>
      <c r="D15" s="36" t="s">
        <v>219</v>
      </c>
      <c r="E15" s="31"/>
      <c r="F15" s="32"/>
      <c r="G15" s="32"/>
    </row>
    <row r="16" spans="1:7" s="20" customFormat="1" ht="30" customHeight="1">
      <c r="A16" s="25" t="s">
        <v>163</v>
      </c>
      <c r="B16" s="26">
        <v>1</v>
      </c>
      <c r="C16" s="26">
        <f>'別表５'!E44</f>
        <v>0</v>
      </c>
      <c r="D16" s="37"/>
      <c r="E16" s="31"/>
      <c r="F16" s="32"/>
      <c r="G16" s="32"/>
    </row>
    <row r="17" spans="1:7" s="20" customFormat="1" ht="30" customHeight="1">
      <c r="A17" s="25" t="s">
        <v>28</v>
      </c>
      <c r="B17" s="26">
        <v>1</v>
      </c>
      <c r="C17" s="26">
        <f>'別表５'!E45+'別表５'!E46</f>
        <v>0</v>
      </c>
      <c r="D17" s="26">
        <f>'別表５'!E45</f>
        <v>0</v>
      </c>
      <c r="E17" s="31"/>
      <c r="F17" s="32"/>
      <c r="G17" s="32"/>
    </row>
    <row r="18" spans="1:7" s="20" customFormat="1" ht="30" customHeight="1">
      <c r="A18" s="25" t="s">
        <v>29</v>
      </c>
      <c r="B18" s="26">
        <f>IF(B11&gt;30,2,1)</f>
        <v>1</v>
      </c>
      <c r="C18" s="26">
        <f>'別表５'!E48+'別表５'!E49</f>
        <v>0</v>
      </c>
      <c r="D18" s="26">
        <f>'別表５'!E48</f>
        <v>0</v>
      </c>
      <c r="E18" s="31"/>
      <c r="F18" s="32"/>
      <c r="G18" s="32"/>
    </row>
    <row r="19" spans="1:7" s="20" customFormat="1" ht="30" customHeight="1">
      <c r="A19" s="25" t="s">
        <v>164</v>
      </c>
      <c r="B19" s="26">
        <v>1</v>
      </c>
      <c r="C19" s="26">
        <f>'別表５'!E51+'別表５'!E52</f>
        <v>0</v>
      </c>
      <c r="D19" s="37"/>
      <c r="E19" s="31"/>
      <c r="F19" s="32"/>
      <c r="G19" s="32"/>
    </row>
    <row r="20" spans="1:7" s="20" customFormat="1" ht="30" customHeight="1">
      <c r="A20" s="25" t="s">
        <v>27</v>
      </c>
      <c r="B20" s="26">
        <v>1</v>
      </c>
      <c r="C20" s="26">
        <f>'別表５'!E54+'別表５'!E55</f>
        <v>0</v>
      </c>
      <c r="D20" s="37"/>
      <c r="E20" s="31"/>
      <c r="F20" s="32"/>
      <c r="G20" s="32"/>
    </row>
    <row r="21" spans="5:7" ht="15.75" customHeight="1">
      <c r="E21" s="38"/>
      <c r="F21" s="39"/>
      <c r="G21" s="39"/>
    </row>
    <row r="22" spans="6:7" ht="30" customHeight="1">
      <c r="F22" s="2"/>
      <c r="G22" s="40"/>
    </row>
    <row r="23" spans="1:7" ht="30" customHeight="1">
      <c r="A23" s="23" t="s">
        <v>19</v>
      </c>
      <c r="F23" s="2"/>
      <c r="G23" s="40"/>
    </row>
    <row r="24" ht="23.25">
      <c r="A24" s="1"/>
    </row>
    <row r="25" spans="1:7" s="20" customFormat="1" ht="49.5" customHeight="1">
      <c r="A25" s="315" t="s">
        <v>165</v>
      </c>
      <c r="B25" s="316"/>
      <c r="C25" s="41" t="s">
        <v>166</v>
      </c>
      <c r="D25" s="317" t="s">
        <v>167</v>
      </c>
      <c r="E25" s="317"/>
      <c r="F25" s="317"/>
      <c r="G25" s="317"/>
    </row>
    <row r="26" spans="1:7" s="20" customFormat="1" ht="49.5" customHeight="1">
      <c r="A26" s="42" t="s">
        <v>168</v>
      </c>
      <c r="B26" s="43" t="s">
        <v>169</v>
      </c>
      <c r="C26" s="44">
        <f>'別表２'!G118</f>
        <v>0</v>
      </c>
      <c r="D26" s="318" t="s">
        <v>209</v>
      </c>
      <c r="E26" s="318"/>
      <c r="F26" s="318"/>
      <c r="G26" s="318"/>
    </row>
    <row r="27" spans="1:7" s="20" customFormat="1" ht="49.5" customHeight="1">
      <c r="A27" s="42" t="s">
        <v>170</v>
      </c>
      <c r="B27" s="43" t="s">
        <v>171</v>
      </c>
      <c r="C27" s="44">
        <f>'別表２'!H118</f>
        <v>0</v>
      </c>
      <c r="D27" s="318" t="s">
        <v>202</v>
      </c>
      <c r="E27" s="318"/>
      <c r="F27" s="318"/>
      <c r="G27" s="318"/>
    </row>
    <row r="28" spans="1:7" s="20" customFormat="1" ht="49.5" customHeight="1">
      <c r="A28" s="42" t="s">
        <v>172</v>
      </c>
      <c r="B28" s="43" t="s">
        <v>173</v>
      </c>
      <c r="C28" s="45">
        <f>'別表４'!E86</f>
        <v>0</v>
      </c>
      <c r="D28" s="318" t="s">
        <v>210</v>
      </c>
      <c r="E28" s="318"/>
      <c r="F28" s="318"/>
      <c r="G28" s="318"/>
    </row>
    <row r="29" spans="1:7" s="20" customFormat="1" ht="49.5" customHeight="1">
      <c r="A29" s="42" t="s">
        <v>174</v>
      </c>
      <c r="B29" s="43" t="s">
        <v>175</v>
      </c>
      <c r="C29" s="45">
        <f>'別表４'!F86</f>
        <v>0</v>
      </c>
      <c r="D29" s="318" t="s">
        <v>211</v>
      </c>
      <c r="E29" s="318"/>
      <c r="F29" s="318"/>
      <c r="G29" s="318"/>
    </row>
    <row r="30" spans="1:7" s="20" customFormat="1" ht="49.5" customHeight="1">
      <c r="A30" s="42" t="s">
        <v>176</v>
      </c>
      <c r="B30" s="43" t="s">
        <v>177</v>
      </c>
      <c r="C30" s="45">
        <f>IF(C27&gt;C28,C28-C29,C27-C29)</f>
        <v>0</v>
      </c>
      <c r="D30" s="318" t="s">
        <v>178</v>
      </c>
      <c r="E30" s="318"/>
      <c r="F30" s="318"/>
      <c r="G30" s="318"/>
    </row>
    <row r="32" spans="3:4" ht="12.75">
      <c r="C32" s="2"/>
      <c r="D32" s="46"/>
    </row>
    <row r="33" ht="12.75">
      <c r="A33" s="2"/>
    </row>
    <row r="36" spans="2:9" ht="12.75">
      <c r="B36" s="307"/>
      <c r="C36" s="307"/>
      <c r="D36" s="307"/>
      <c r="E36" s="307"/>
      <c r="F36" s="307"/>
      <c r="G36" s="307"/>
      <c r="H36" s="307"/>
      <c r="I36" s="307"/>
    </row>
  </sheetData>
  <sheetProtection selectLockedCells="1"/>
  <mergeCells count="11">
    <mergeCell ref="A1:B2"/>
    <mergeCell ref="D28:G28"/>
    <mergeCell ref="D29:G29"/>
    <mergeCell ref="D30:G30"/>
    <mergeCell ref="B36:I36"/>
    <mergeCell ref="A4:G4"/>
    <mergeCell ref="A14:D14"/>
    <mergeCell ref="A25:B25"/>
    <mergeCell ref="D25:G25"/>
    <mergeCell ref="D26:G26"/>
    <mergeCell ref="D27:G27"/>
  </mergeCells>
  <dataValidations count="2">
    <dataValidation type="list" allowBlank="1" showInputMessage="1" showErrorMessage="1" sqref="D9">
      <formula1>"選択して下さい,指定有,指定無"</formula1>
    </dataValidation>
    <dataValidation type="list" allowBlank="1" showInputMessage="1" showErrorMessage="1" sqref="B9">
      <formula1>"選択して下さい,単独型,併設型"</formula1>
    </dataValidation>
  </dataValidations>
  <printOptions/>
  <pageMargins left="0.5118110236220472" right="0.5118110236220472" top="0.7480314960629921" bottom="0.7480314960629921" header="0.31496062992125984" footer="0.31496062992125984"/>
  <pageSetup fitToHeight="0" fitToWidth="1" horizontalDpi="300" verticalDpi="300" orientation="portrait" paperSize="9" scale="65" r:id="rId2"/>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dimension ref="A1:I122"/>
  <sheetViews>
    <sheetView view="pageBreakPreview" zoomScaleSheetLayoutView="100" zoomScalePageLayoutView="0" workbookViewId="0" topLeftCell="A1">
      <selection activeCell="A6" sqref="A6:F6"/>
    </sheetView>
  </sheetViews>
  <sheetFormatPr defaultColWidth="9.00390625" defaultRowHeight="13.5"/>
  <cols>
    <col min="1" max="2" width="5.00390625" style="15" customWidth="1"/>
    <col min="3" max="3" width="7.00390625" style="15" customWidth="1"/>
    <col min="4" max="4" width="3.375" style="15" customWidth="1"/>
    <col min="5" max="5" width="11.375" style="15" customWidth="1"/>
    <col min="6" max="6" width="20.00390625" style="15" customWidth="1"/>
    <col min="7" max="7" width="19.875" style="15" customWidth="1"/>
    <col min="8" max="8" width="24.25390625" style="245" customWidth="1"/>
    <col min="9" max="16384" width="9.00390625" style="15" customWidth="1"/>
  </cols>
  <sheetData>
    <row r="1" spans="1:9" ht="15.75" customHeight="1">
      <c r="A1" s="379" t="s">
        <v>239</v>
      </c>
      <c r="B1" s="380"/>
      <c r="C1" s="380"/>
      <c r="D1" s="380"/>
      <c r="E1" s="381"/>
      <c r="F1" s="187"/>
      <c r="G1" s="85" t="s">
        <v>23</v>
      </c>
      <c r="H1" s="216">
        <f>'別表１'!B8</f>
        <v>0</v>
      </c>
      <c r="I1" s="10"/>
    </row>
    <row r="2" spans="1:8" ht="17.25" customHeight="1">
      <c r="A2" s="382"/>
      <c r="B2" s="383"/>
      <c r="C2" s="383"/>
      <c r="D2" s="383"/>
      <c r="E2" s="384"/>
      <c r="F2" s="187"/>
      <c r="G2" s="85" t="s">
        <v>21</v>
      </c>
      <c r="H2" s="217">
        <f>'別表１'!D8</f>
        <v>0</v>
      </c>
    </row>
    <row r="3" spans="2:8" ht="8.25" customHeight="1">
      <c r="B3" s="10"/>
      <c r="G3" s="10"/>
      <c r="H3" s="218"/>
    </row>
    <row r="4" spans="1:8" ht="12.75">
      <c r="A4" s="352" t="s">
        <v>204</v>
      </c>
      <c r="B4" s="352"/>
      <c r="C4" s="352"/>
      <c r="D4" s="352"/>
      <c r="E4" s="352"/>
      <c r="F4" s="352"/>
      <c r="G4" s="352"/>
      <c r="H4" s="352"/>
    </row>
    <row r="5" spans="1:8" ht="13.5" thickBot="1">
      <c r="A5" s="251" t="s">
        <v>245</v>
      </c>
      <c r="B5" s="250"/>
      <c r="C5" s="250"/>
      <c r="D5" s="250"/>
      <c r="E5" s="250"/>
      <c r="F5" s="250"/>
      <c r="G5" s="250"/>
      <c r="H5" s="215" t="s">
        <v>223</v>
      </c>
    </row>
    <row r="6" spans="1:8" ht="13.5" thickBot="1">
      <c r="A6" s="353" t="s">
        <v>38</v>
      </c>
      <c r="B6" s="354"/>
      <c r="C6" s="354"/>
      <c r="D6" s="354"/>
      <c r="E6" s="354"/>
      <c r="F6" s="355"/>
      <c r="G6" s="16" t="s">
        <v>145</v>
      </c>
      <c r="H6" s="219"/>
    </row>
    <row r="7" spans="1:8" s="126" customFormat="1" ht="12">
      <c r="A7" s="328" t="s">
        <v>49</v>
      </c>
      <c r="B7" s="328" t="s">
        <v>50</v>
      </c>
      <c r="C7" s="376" t="s">
        <v>51</v>
      </c>
      <c r="D7" s="377"/>
      <c r="E7" s="377"/>
      <c r="F7" s="378"/>
      <c r="G7" s="81">
        <f>G8+G13</f>
        <v>0</v>
      </c>
      <c r="H7" s="220">
        <f>H8+H13</f>
        <v>0</v>
      </c>
    </row>
    <row r="8" spans="1:8" s="126" customFormat="1" ht="12">
      <c r="A8" s="329"/>
      <c r="B8" s="329"/>
      <c r="C8" s="347"/>
      <c r="D8" s="388" t="s">
        <v>52</v>
      </c>
      <c r="E8" s="357"/>
      <c r="F8" s="358"/>
      <c r="G8" s="127">
        <f>SUM(G9:G12)</f>
        <v>0</v>
      </c>
      <c r="H8" s="220">
        <f>SUM(H9:H12)</f>
        <v>0</v>
      </c>
    </row>
    <row r="9" spans="1:8" s="126" customFormat="1" ht="13.5" customHeight="1">
      <c r="A9" s="329"/>
      <c r="B9" s="329"/>
      <c r="C9" s="347"/>
      <c r="D9" s="389"/>
      <c r="E9" s="349" t="s">
        <v>53</v>
      </c>
      <c r="F9" s="351"/>
      <c r="G9" s="278"/>
      <c r="H9" s="221">
        <f>G9</f>
        <v>0</v>
      </c>
    </row>
    <row r="10" spans="1:8" s="126" customFormat="1" ht="13.5" customHeight="1">
      <c r="A10" s="329"/>
      <c r="B10" s="329"/>
      <c r="C10" s="347"/>
      <c r="D10" s="389"/>
      <c r="E10" s="359" t="s">
        <v>54</v>
      </c>
      <c r="F10" s="360"/>
      <c r="G10" s="279"/>
      <c r="H10" s="222">
        <f>G10</f>
        <v>0</v>
      </c>
    </row>
    <row r="11" spans="1:8" s="126" customFormat="1" ht="13.5" customHeight="1">
      <c r="A11" s="329"/>
      <c r="B11" s="329"/>
      <c r="C11" s="347"/>
      <c r="D11" s="389"/>
      <c r="E11" s="359" t="s">
        <v>55</v>
      </c>
      <c r="F11" s="360"/>
      <c r="G11" s="279"/>
      <c r="H11" s="222">
        <f>G11</f>
        <v>0</v>
      </c>
    </row>
    <row r="12" spans="1:8" s="126" customFormat="1" ht="13.5" customHeight="1">
      <c r="A12" s="329"/>
      <c r="B12" s="329"/>
      <c r="C12" s="347"/>
      <c r="D12" s="390"/>
      <c r="E12" s="361" t="s">
        <v>56</v>
      </c>
      <c r="F12" s="362"/>
      <c r="G12" s="280"/>
      <c r="H12" s="223">
        <f>G12</f>
        <v>0</v>
      </c>
    </row>
    <row r="13" spans="1:8" s="126" customFormat="1" ht="12">
      <c r="A13" s="329"/>
      <c r="B13" s="329"/>
      <c r="C13" s="348"/>
      <c r="D13" s="325" t="s">
        <v>56</v>
      </c>
      <c r="E13" s="326"/>
      <c r="F13" s="327"/>
      <c r="G13" s="281"/>
      <c r="H13" s="220">
        <f>G13</f>
        <v>0</v>
      </c>
    </row>
    <row r="14" spans="1:8" s="126" customFormat="1" ht="12">
      <c r="A14" s="329"/>
      <c r="B14" s="329"/>
      <c r="C14" s="356" t="s">
        <v>57</v>
      </c>
      <c r="D14" s="357"/>
      <c r="E14" s="357"/>
      <c r="F14" s="358"/>
      <c r="G14" s="127">
        <f>G15</f>
        <v>0</v>
      </c>
      <c r="H14" s="220">
        <f>H15</f>
        <v>0</v>
      </c>
    </row>
    <row r="15" spans="1:8" s="126" customFormat="1" ht="12">
      <c r="A15" s="329"/>
      <c r="B15" s="329"/>
      <c r="C15" s="128"/>
      <c r="D15" s="325" t="s">
        <v>205</v>
      </c>
      <c r="E15" s="326"/>
      <c r="F15" s="327"/>
      <c r="G15" s="282"/>
      <c r="H15" s="220">
        <f>G15</f>
        <v>0</v>
      </c>
    </row>
    <row r="16" spans="1:8" s="126" customFormat="1" ht="12">
      <c r="A16" s="329"/>
      <c r="B16" s="329"/>
      <c r="C16" s="356" t="s">
        <v>58</v>
      </c>
      <c r="D16" s="357"/>
      <c r="E16" s="357"/>
      <c r="F16" s="358"/>
      <c r="G16" s="81">
        <f>G17</f>
        <v>0</v>
      </c>
      <c r="H16" s="220">
        <f>H17</f>
        <v>0</v>
      </c>
    </row>
    <row r="17" spans="1:8" s="126" customFormat="1" ht="12">
      <c r="A17" s="329"/>
      <c r="B17" s="329"/>
      <c r="C17" s="128"/>
      <c r="D17" s="325" t="s">
        <v>58</v>
      </c>
      <c r="E17" s="326"/>
      <c r="F17" s="327"/>
      <c r="G17" s="281"/>
      <c r="H17" s="220">
        <f>G17</f>
        <v>0</v>
      </c>
    </row>
    <row r="18" spans="1:8" s="126" customFormat="1" ht="12">
      <c r="A18" s="329"/>
      <c r="B18" s="329"/>
      <c r="C18" s="356" t="s">
        <v>40</v>
      </c>
      <c r="D18" s="357"/>
      <c r="E18" s="357"/>
      <c r="F18" s="358"/>
      <c r="G18" s="81">
        <f>G19</f>
        <v>0</v>
      </c>
      <c r="H18" s="220">
        <f>H19</f>
        <v>0</v>
      </c>
    </row>
    <row r="19" spans="1:8" s="126" customFormat="1" ht="12">
      <c r="A19" s="329"/>
      <c r="B19" s="329"/>
      <c r="C19" s="128"/>
      <c r="D19" s="325" t="s">
        <v>40</v>
      </c>
      <c r="E19" s="326"/>
      <c r="F19" s="327"/>
      <c r="G19" s="281"/>
      <c r="H19" s="220">
        <f>G19</f>
        <v>0</v>
      </c>
    </row>
    <row r="20" spans="1:8" s="126" customFormat="1" ht="12">
      <c r="A20" s="329"/>
      <c r="B20" s="329"/>
      <c r="C20" s="356" t="s">
        <v>59</v>
      </c>
      <c r="D20" s="357"/>
      <c r="E20" s="357"/>
      <c r="F20" s="358"/>
      <c r="G20" s="81">
        <f>SUM(G21:G22)</f>
        <v>0</v>
      </c>
      <c r="H20" s="220">
        <f>SUM(H21:H22)</f>
        <v>0</v>
      </c>
    </row>
    <row r="21" spans="1:8" s="126" customFormat="1" ht="13.5" customHeight="1">
      <c r="A21" s="329"/>
      <c r="B21" s="329"/>
      <c r="C21" s="347"/>
      <c r="D21" s="349" t="s">
        <v>60</v>
      </c>
      <c r="E21" s="350"/>
      <c r="F21" s="351"/>
      <c r="G21" s="278"/>
      <c r="H21" s="221">
        <f>G21</f>
        <v>0</v>
      </c>
    </row>
    <row r="22" spans="1:8" s="126" customFormat="1" ht="13.5" customHeight="1">
      <c r="A22" s="329"/>
      <c r="B22" s="329"/>
      <c r="C22" s="348"/>
      <c r="D22" s="361" t="s">
        <v>39</v>
      </c>
      <c r="E22" s="370"/>
      <c r="F22" s="362"/>
      <c r="G22" s="280"/>
      <c r="H22" s="223">
        <f>G22</f>
        <v>0</v>
      </c>
    </row>
    <row r="23" spans="1:8" s="126" customFormat="1" ht="12">
      <c r="A23" s="329"/>
      <c r="B23" s="329"/>
      <c r="C23" s="356" t="s">
        <v>61</v>
      </c>
      <c r="D23" s="357"/>
      <c r="E23" s="357"/>
      <c r="F23" s="358"/>
      <c r="G23" s="127">
        <f>G24</f>
        <v>0</v>
      </c>
      <c r="H23" s="220">
        <f>H24</f>
        <v>0</v>
      </c>
    </row>
    <row r="24" spans="1:8" s="126" customFormat="1" ht="14.25" customHeight="1" thickBot="1">
      <c r="A24" s="329"/>
      <c r="B24" s="329"/>
      <c r="C24" s="181"/>
      <c r="D24" s="371" t="s">
        <v>206</v>
      </c>
      <c r="E24" s="372"/>
      <c r="F24" s="373"/>
      <c r="G24" s="283"/>
      <c r="H24" s="224">
        <f>G24</f>
        <v>0</v>
      </c>
    </row>
    <row r="25" spans="1:8" s="126" customFormat="1" ht="14.25" customHeight="1" thickBot="1">
      <c r="A25" s="329"/>
      <c r="B25" s="330"/>
      <c r="C25" s="342" t="s">
        <v>62</v>
      </c>
      <c r="D25" s="343"/>
      <c r="E25" s="343"/>
      <c r="F25" s="344"/>
      <c r="G25" s="134">
        <f>G7+G14+G16+G18+G20+G23</f>
        <v>0</v>
      </c>
      <c r="H25" s="225">
        <f>H7+H14+H16+H18+H20+H23</f>
        <v>0</v>
      </c>
    </row>
    <row r="26" spans="1:8" s="126" customFormat="1" ht="12" thickBot="1">
      <c r="A26" s="329"/>
      <c r="B26" s="135"/>
      <c r="C26" s="374"/>
      <c r="D26" s="374"/>
      <c r="E26" s="374"/>
      <c r="F26" s="375"/>
      <c r="G26" s="136" t="s">
        <v>145</v>
      </c>
      <c r="H26" s="237" t="s">
        <v>41</v>
      </c>
    </row>
    <row r="27" spans="1:8" s="126" customFormat="1" ht="13.5" customHeight="1">
      <c r="A27" s="329"/>
      <c r="B27" s="328" t="s">
        <v>42</v>
      </c>
      <c r="C27" s="376" t="s">
        <v>43</v>
      </c>
      <c r="D27" s="377"/>
      <c r="E27" s="377"/>
      <c r="F27" s="378"/>
      <c r="G27" s="138">
        <f>SUM(G28:G33)</f>
        <v>0</v>
      </c>
      <c r="H27" s="226">
        <f>SUM(H28:H33)</f>
        <v>0</v>
      </c>
    </row>
    <row r="28" spans="1:8" s="126" customFormat="1" ht="13.5" customHeight="1">
      <c r="A28" s="329"/>
      <c r="B28" s="329"/>
      <c r="C28" s="334"/>
      <c r="D28" s="349" t="s">
        <v>63</v>
      </c>
      <c r="E28" s="350"/>
      <c r="F28" s="351"/>
      <c r="G28" s="278"/>
      <c r="H28" s="221">
        <f aca="true" t="shared" si="0" ref="H28:H33">G28</f>
        <v>0</v>
      </c>
    </row>
    <row r="29" spans="1:8" s="126" customFormat="1" ht="13.5" customHeight="1">
      <c r="A29" s="329"/>
      <c r="B29" s="329"/>
      <c r="C29" s="334"/>
      <c r="D29" s="359" t="s">
        <v>64</v>
      </c>
      <c r="E29" s="366"/>
      <c r="F29" s="360"/>
      <c r="G29" s="284"/>
      <c r="H29" s="227">
        <f t="shared" si="0"/>
        <v>0</v>
      </c>
    </row>
    <row r="30" spans="1:8" s="126" customFormat="1" ht="13.5" customHeight="1">
      <c r="A30" s="329"/>
      <c r="B30" s="329"/>
      <c r="C30" s="334"/>
      <c r="D30" s="359" t="s">
        <v>65</v>
      </c>
      <c r="E30" s="366"/>
      <c r="F30" s="360"/>
      <c r="G30" s="284"/>
      <c r="H30" s="222">
        <f t="shared" si="0"/>
        <v>0</v>
      </c>
    </row>
    <row r="31" spans="1:8" s="126" customFormat="1" ht="13.5" customHeight="1">
      <c r="A31" s="329"/>
      <c r="B31" s="329"/>
      <c r="C31" s="334"/>
      <c r="D31" s="359" t="s">
        <v>66</v>
      </c>
      <c r="E31" s="366"/>
      <c r="F31" s="360"/>
      <c r="G31" s="284"/>
      <c r="H31" s="222">
        <f t="shared" si="0"/>
        <v>0</v>
      </c>
    </row>
    <row r="32" spans="1:8" s="126" customFormat="1" ht="13.5" customHeight="1">
      <c r="A32" s="329"/>
      <c r="B32" s="329"/>
      <c r="C32" s="334"/>
      <c r="D32" s="367" t="s">
        <v>207</v>
      </c>
      <c r="E32" s="368"/>
      <c r="F32" s="369"/>
      <c r="G32" s="284"/>
      <c r="H32" s="222">
        <f t="shared" si="0"/>
        <v>0</v>
      </c>
    </row>
    <row r="33" spans="1:8" s="126" customFormat="1" ht="13.5" customHeight="1">
      <c r="A33" s="329"/>
      <c r="B33" s="329"/>
      <c r="C33" s="335"/>
      <c r="D33" s="361" t="s">
        <v>67</v>
      </c>
      <c r="E33" s="370"/>
      <c r="F33" s="362"/>
      <c r="G33" s="285"/>
      <c r="H33" s="223">
        <f t="shared" si="0"/>
        <v>0</v>
      </c>
    </row>
    <row r="34" spans="1:8" s="126" customFormat="1" ht="12">
      <c r="A34" s="329"/>
      <c r="B34" s="329"/>
      <c r="C34" s="125" t="s">
        <v>44</v>
      </c>
      <c r="D34" s="68"/>
      <c r="E34" s="131"/>
      <c r="F34" s="130"/>
      <c r="G34" s="81">
        <f>SUM(G35:G50)</f>
        <v>0</v>
      </c>
      <c r="H34" s="220">
        <f>H38</f>
        <v>0</v>
      </c>
    </row>
    <row r="35" spans="1:8" s="126" customFormat="1" ht="12">
      <c r="A35" s="329"/>
      <c r="B35" s="329"/>
      <c r="C35" s="334"/>
      <c r="D35" s="152" t="s">
        <v>68</v>
      </c>
      <c r="E35" s="177"/>
      <c r="F35" s="182"/>
      <c r="G35" s="278"/>
      <c r="H35" s="228" t="s">
        <v>208</v>
      </c>
    </row>
    <row r="36" spans="1:8" s="126" customFormat="1" ht="12">
      <c r="A36" s="329"/>
      <c r="B36" s="329"/>
      <c r="C36" s="334"/>
      <c r="D36" s="154" t="s">
        <v>69</v>
      </c>
      <c r="E36" s="178"/>
      <c r="F36" s="183"/>
      <c r="G36" s="279"/>
      <c r="H36" s="229" t="s">
        <v>208</v>
      </c>
    </row>
    <row r="37" spans="1:8" s="126" customFormat="1" ht="12">
      <c r="A37" s="329"/>
      <c r="B37" s="329"/>
      <c r="C37" s="334"/>
      <c r="D37" s="154" t="s">
        <v>70</v>
      </c>
      <c r="E37" s="178"/>
      <c r="F37" s="183"/>
      <c r="G37" s="279"/>
      <c r="H37" s="229" t="s">
        <v>208</v>
      </c>
    </row>
    <row r="38" spans="1:8" s="126" customFormat="1" ht="12">
      <c r="A38" s="329"/>
      <c r="B38" s="329"/>
      <c r="C38" s="334"/>
      <c r="D38" s="154" t="s">
        <v>71</v>
      </c>
      <c r="E38" s="178"/>
      <c r="F38" s="183"/>
      <c r="G38" s="279"/>
      <c r="H38" s="222">
        <f>G38</f>
        <v>0</v>
      </c>
    </row>
    <row r="39" spans="1:8" s="126" customFormat="1" ht="12">
      <c r="A39" s="329"/>
      <c r="B39" s="329"/>
      <c r="C39" s="334"/>
      <c r="D39" s="154" t="s">
        <v>72</v>
      </c>
      <c r="E39" s="178"/>
      <c r="F39" s="183"/>
      <c r="G39" s="279"/>
      <c r="H39" s="229" t="s">
        <v>208</v>
      </c>
    </row>
    <row r="40" spans="1:8" s="126" customFormat="1" ht="12">
      <c r="A40" s="329"/>
      <c r="B40" s="329"/>
      <c r="C40" s="334"/>
      <c r="D40" s="154" t="s">
        <v>73</v>
      </c>
      <c r="E40" s="178"/>
      <c r="F40" s="183"/>
      <c r="G40" s="279"/>
      <c r="H40" s="229" t="s">
        <v>208</v>
      </c>
    </row>
    <row r="41" spans="1:8" s="126" customFormat="1" ht="12">
      <c r="A41" s="329"/>
      <c r="B41" s="329"/>
      <c r="C41" s="334"/>
      <c r="D41" s="154" t="s">
        <v>74</v>
      </c>
      <c r="E41" s="178"/>
      <c r="F41" s="183"/>
      <c r="G41" s="279"/>
      <c r="H41" s="229" t="s">
        <v>208</v>
      </c>
    </row>
    <row r="42" spans="1:8" s="126" customFormat="1" ht="12">
      <c r="A42" s="329"/>
      <c r="B42" s="329"/>
      <c r="C42" s="334"/>
      <c r="D42" s="154" t="s">
        <v>75</v>
      </c>
      <c r="E42" s="178"/>
      <c r="F42" s="184"/>
      <c r="G42" s="279"/>
      <c r="H42" s="229" t="s">
        <v>208</v>
      </c>
    </row>
    <row r="43" spans="1:8" s="126" customFormat="1" ht="12">
      <c r="A43" s="329"/>
      <c r="B43" s="329"/>
      <c r="C43" s="334"/>
      <c r="D43" s="154" t="s">
        <v>76</v>
      </c>
      <c r="E43" s="178"/>
      <c r="F43" s="183"/>
      <c r="G43" s="279"/>
      <c r="H43" s="229" t="s">
        <v>208</v>
      </c>
    </row>
    <row r="44" spans="1:8" s="126" customFormat="1" ht="12">
      <c r="A44" s="329"/>
      <c r="B44" s="329"/>
      <c r="C44" s="334"/>
      <c r="D44" s="154" t="s">
        <v>77</v>
      </c>
      <c r="E44" s="178"/>
      <c r="F44" s="183"/>
      <c r="G44" s="279"/>
      <c r="H44" s="229" t="s">
        <v>208</v>
      </c>
    </row>
    <row r="45" spans="1:8" s="126" customFormat="1" ht="12">
      <c r="A45" s="329"/>
      <c r="B45" s="329"/>
      <c r="C45" s="334"/>
      <c r="D45" s="154" t="s">
        <v>78</v>
      </c>
      <c r="E45" s="178"/>
      <c r="F45" s="183"/>
      <c r="G45" s="279"/>
      <c r="H45" s="229" t="s">
        <v>208</v>
      </c>
    </row>
    <row r="46" spans="1:8" s="126" customFormat="1" ht="12">
      <c r="A46" s="329"/>
      <c r="B46" s="329"/>
      <c r="C46" s="334"/>
      <c r="D46" s="154" t="s">
        <v>79</v>
      </c>
      <c r="E46" s="178"/>
      <c r="F46" s="183"/>
      <c r="G46" s="279"/>
      <c r="H46" s="229" t="s">
        <v>208</v>
      </c>
    </row>
    <row r="47" spans="1:8" s="126" customFormat="1" ht="12">
      <c r="A47" s="329"/>
      <c r="B47" s="329"/>
      <c r="C47" s="334"/>
      <c r="D47" s="154" t="s">
        <v>80</v>
      </c>
      <c r="E47" s="178"/>
      <c r="F47" s="183"/>
      <c r="G47" s="279"/>
      <c r="H47" s="229" t="s">
        <v>208</v>
      </c>
    </row>
    <row r="48" spans="1:8" s="126" customFormat="1" ht="12">
      <c r="A48" s="329"/>
      <c r="B48" s="329"/>
      <c r="C48" s="334"/>
      <c r="D48" s="154" t="s">
        <v>81</v>
      </c>
      <c r="E48" s="178"/>
      <c r="F48" s="183"/>
      <c r="G48" s="279"/>
      <c r="H48" s="229" t="s">
        <v>208</v>
      </c>
    </row>
    <row r="49" spans="1:8" s="126" customFormat="1" ht="12">
      <c r="A49" s="329"/>
      <c r="B49" s="329"/>
      <c r="C49" s="334"/>
      <c r="D49" s="154" t="s">
        <v>82</v>
      </c>
      <c r="E49" s="178"/>
      <c r="F49" s="183"/>
      <c r="G49" s="279"/>
      <c r="H49" s="229" t="s">
        <v>208</v>
      </c>
    </row>
    <row r="50" spans="1:8" s="126" customFormat="1" ht="12">
      <c r="A50" s="329"/>
      <c r="B50" s="329"/>
      <c r="C50" s="335"/>
      <c r="D50" s="156" t="s">
        <v>83</v>
      </c>
      <c r="E50" s="179"/>
      <c r="F50" s="185"/>
      <c r="G50" s="280"/>
      <c r="H50" s="230" t="s">
        <v>208</v>
      </c>
    </row>
    <row r="51" spans="1:8" s="126" customFormat="1" ht="12">
      <c r="A51" s="329"/>
      <c r="B51" s="329"/>
      <c r="C51" s="125" t="s">
        <v>84</v>
      </c>
      <c r="D51" s="68"/>
      <c r="E51" s="131"/>
      <c r="F51" s="130"/>
      <c r="G51" s="81">
        <f>SUM(G52:G72)</f>
        <v>0</v>
      </c>
      <c r="H51" s="220">
        <f>SUM(H52:H71)</f>
        <v>0</v>
      </c>
    </row>
    <row r="52" spans="1:8" s="126" customFormat="1" ht="12">
      <c r="A52" s="329"/>
      <c r="B52" s="329"/>
      <c r="C52" s="334"/>
      <c r="D52" s="152" t="s">
        <v>85</v>
      </c>
      <c r="E52" s="177"/>
      <c r="F52" s="182"/>
      <c r="G52" s="278"/>
      <c r="H52" s="221">
        <f>G52</f>
        <v>0</v>
      </c>
    </row>
    <row r="53" spans="1:8" s="126" customFormat="1" ht="12">
      <c r="A53" s="329"/>
      <c r="B53" s="329"/>
      <c r="C53" s="334"/>
      <c r="D53" s="154" t="s">
        <v>86</v>
      </c>
      <c r="E53" s="178"/>
      <c r="F53" s="183"/>
      <c r="G53" s="279"/>
      <c r="H53" s="222">
        <f aca="true" t="shared" si="1" ref="H53:H71">G53</f>
        <v>0</v>
      </c>
    </row>
    <row r="54" spans="1:8" s="126" customFormat="1" ht="12">
      <c r="A54" s="329"/>
      <c r="B54" s="329"/>
      <c r="C54" s="334"/>
      <c r="D54" s="154" t="s">
        <v>87</v>
      </c>
      <c r="E54" s="178"/>
      <c r="F54" s="183"/>
      <c r="G54" s="279"/>
      <c r="H54" s="222">
        <f t="shared" si="1"/>
        <v>0</v>
      </c>
    </row>
    <row r="55" spans="1:8" s="126" customFormat="1" ht="12">
      <c r="A55" s="329"/>
      <c r="B55" s="329"/>
      <c r="C55" s="334"/>
      <c r="D55" s="154" t="s">
        <v>88</v>
      </c>
      <c r="E55" s="178"/>
      <c r="F55" s="183"/>
      <c r="G55" s="279"/>
      <c r="H55" s="222">
        <f t="shared" si="1"/>
        <v>0</v>
      </c>
    </row>
    <row r="56" spans="1:8" s="126" customFormat="1" ht="12">
      <c r="A56" s="329"/>
      <c r="B56" s="329"/>
      <c r="C56" s="334"/>
      <c r="D56" s="154" t="s">
        <v>89</v>
      </c>
      <c r="E56" s="178"/>
      <c r="F56" s="183"/>
      <c r="G56" s="279"/>
      <c r="H56" s="222">
        <f t="shared" si="1"/>
        <v>0</v>
      </c>
    </row>
    <row r="57" spans="1:8" s="126" customFormat="1" ht="12">
      <c r="A57" s="329"/>
      <c r="B57" s="329"/>
      <c r="C57" s="334"/>
      <c r="D57" s="154" t="s">
        <v>90</v>
      </c>
      <c r="E57" s="178"/>
      <c r="F57" s="183"/>
      <c r="G57" s="279"/>
      <c r="H57" s="222">
        <f t="shared" si="1"/>
        <v>0</v>
      </c>
    </row>
    <row r="58" spans="1:8" s="126" customFormat="1" ht="12">
      <c r="A58" s="329"/>
      <c r="B58" s="329"/>
      <c r="C58" s="334"/>
      <c r="D58" s="154" t="s">
        <v>91</v>
      </c>
      <c r="E58" s="178"/>
      <c r="F58" s="183"/>
      <c r="G58" s="279"/>
      <c r="H58" s="222">
        <f t="shared" si="1"/>
        <v>0</v>
      </c>
    </row>
    <row r="59" spans="1:8" s="126" customFormat="1" ht="12">
      <c r="A59" s="329"/>
      <c r="B59" s="329"/>
      <c r="C59" s="334"/>
      <c r="D59" s="154" t="s">
        <v>77</v>
      </c>
      <c r="E59" s="178"/>
      <c r="F59" s="183"/>
      <c r="G59" s="279"/>
      <c r="H59" s="222">
        <f t="shared" si="1"/>
        <v>0</v>
      </c>
    </row>
    <row r="60" spans="1:8" s="126" customFormat="1" ht="12">
      <c r="A60" s="329"/>
      <c r="B60" s="329"/>
      <c r="C60" s="334"/>
      <c r="D60" s="154" t="s">
        <v>92</v>
      </c>
      <c r="E60" s="178"/>
      <c r="F60" s="183"/>
      <c r="G60" s="279"/>
      <c r="H60" s="222">
        <f t="shared" si="1"/>
        <v>0</v>
      </c>
    </row>
    <row r="61" spans="1:8" s="126" customFormat="1" ht="12">
      <c r="A61" s="329"/>
      <c r="B61" s="329"/>
      <c r="C61" s="334"/>
      <c r="D61" s="154" t="s">
        <v>93</v>
      </c>
      <c r="E61" s="178"/>
      <c r="F61" s="183"/>
      <c r="G61" s="279"/>
      <c r="H61" s="222">
        <f t="shared" si="1"/>
        <v>0</v>
      </c>
    </row>
    <row r="62" spans="1:8" s="126" customFormat="1" ht="12">
      <c r="A62" s="329"/>
      <c r="B62" s="329"/>
      <c r="C62" s="334"/>
      <c r="D62" s="154" t="s">
        <v>94</v>
      </c>
      <c r="E62" s="178"/>
      <c r="F62" s="183"/>
      <c r="G62" s="279"/>
      <c r="H62" s="222">
        <f t="shared" si="1"/>
        <v>0</v>
      </c>
    </row>
    <row r="63" spans="1:8" s="126" customFormat="1" ht="12">
      <c r="A63" s="329"/>
      <c r="B63" s="329"/>
      <c r="C63" s="334"/>
      <c r="D63" s="154" t="s">
        <v>95</v>
      </c>
      <c r="E63" s="178"/>
      <c r="F63" s="183"/>
      <c r="G63" s="279"/>
      <c r="H63" s="222">
        <f t="shared" si="1"/>
        <v>0</v>
      </c>
    </row>
    <row r="64" spans="1:8" s="126" customFormat="1" ht="12">
      <c r="A64" s="329"/>
      <c r="B64" s="329"/>
      <c r="C64" s="334"/>
      <c r="D64" s="154" t="s">
        <v>96</v>
      </c>
      <c r="E64" s="178"/>
      <c r="F64" s="183"/>
      <c r="G64" s="279"/>
      <c r="H64" s="222">
        <f t="shared" si="1"/>
        <v>0</v>
      </c>
    </row>
    <row r="65" spans="1:8" s="126" customFormat="1" ht="12">
      <c r="A65" s="329"/>
      <c r="B65" s="329"/>
      <c r="C65" s="334"/>
      <c r="D65" s="154" t="s">
        <v>97</v>
      </c>
      <c r="E65" s="178"/>
      <c r="F65" s="183"/>
      <c r="G65" s="279"/>
      <c r="H65" s="222">
        <f t="shared" si="1"/>
        <v>0</v>
      </c>
    </row>
    <row r="66" spans="1:8" s="126" customFormat="1" ht="12">
      <c r="A66" s="329"/>
      <c r="B66" s="329"/>
      <c r="C66" s="334"/>
      <c r="D66" s="154" t="s">
        <v>79</v>
      </c>
      <c r="E66" s="178"/>
      <c r="F66" s="183"/>
      <c r="G66" s="279"/>
      <c r="H66" s="222">
        <f t="shared" si="1"/>
        <v>0</v>
      </c>
    </row>
    <row r="67" spans="1:8" s="126" customFormat="1" ht="12">
      <c r="A67" s="329"/>
      <c r="B67" s="329"/>
      <c r="C67" s="334"/>
      <c r="D67" s="154" t="s">
        <v>80</v>
      </c>
      <c r="E67" s="178"/>
      <c r="F67" s="183"/>
      <c r="G67" s="279"/>
      <c r="H67" s="222">
        <f t="shared" si="1"/>
        <v>0</v>
      </c>
    </row>
    <row r="68" spans="1:8" s="126" customFormat="1" ht="12">
      <c r="A68" s="329"/>
      <c r="B68" s="329"/>
      <c r="C68" s="334"/>
      <c r="D68" s="154" t="s">
        <v>98</v>
      </c>
      <c r="E68" s="178"/>
      <c r="F68" s="183"/>
      <c r="G68" s="279"/>
      <c r="H68" s="222">
        <f t="shared" si="1"/>
        <v>0</v>
      </c>
    </row>
    <row r="69" spans="1:8" s="126" customFormat="1" ht="12">
      <c r="A69" s="329"/>
      <c r="B69" s="329"/>
      <c r="C69" s="334"/>
      <c r="D69" s="154" t="s">
        <v>99</v>
      </c>
      <c r="E69" s="178"/>
      <c r="F69" s="183"/>
      <c r="G69" s="279"/>
      <c r="H69" s="222">
        <f t="shared" si="1"/>
        <v>0</v>
      </c>
    </row>
    <row r="70" spans="1:8" s="126" customFormat="1" ht="12">
      <c r="A70" s="329"/>
      <c r="B70" s="329"/>
      <c r="C70" s="334"/>
      <c r="D70" s="154" t="s">
        <v>100</v>
      </c>
      <c r="E70" s="178"/>
      <c r="F70" s="183"/>
      <c r="G70" s="279"/>
      <c r="H70" s="222">
        <f t="shared" si="1"/>
        <v>0</v>
      </c>
    </row>
    <row r="71" spans="1:8" s="126" customFormat="1" ht="12">
      <c r="A71" s="329"/>
      <c r="B71" s="329"/>
      <c r="C71" s="334"/>
      <c r="D71" s="154" t="s">
        <v>101</v>
      </c>
      <c r="E71" s="178"/>
      <c r="F71" s="183"/>
      <c r="G71" s="279"/>
      <c r="H71" s="222">
        <f t="shared" si="1"/>
        <v>0</v>
      </c>
    </row>
    <row r="72" spans="1:8" s="126" customFormat="1" ht="12">
      <c r="A72" s="329"/>
      <c r="B72" s="329"/>
      <c r="C72" s="335"/>
      <c r="D72" s="156" t="s">
        <v>83</v>
      </c>
      <c r="E72" s="179"/>
      <c r="F72" s="185"/>
      <c r="G72" s="280"/>
      <c r="H72" s="230" t="s">
        <v>208</v>
      </c>
    </row>
    <row r="73" spans="1:8" s="126" customFormat="1" ht="12">
      <c r="A73" s="329"/>
      <c r="B73" s="329"/>
      <c r="C73" s="139" t="s">
        <v>102</v>
      </c>
      <c r="D73" s="131"/>
      <c r="E73" s="131"/>
      <c r="F73" s="130"/>
      <c r="G73" s="81">
        <f>G74</f>
        <v>0</v>
      </c>
      <c r="H73" s="231" t="s">
        <v>208</v>
      </c>
    </row>
    <row r="74" spans="1:8" s="126" customFormat="1" ht="12">
      <c r="A74" s="329"/>
      <c r="B74" s="329"/>
      <c r="C74" s="129"/>
      <c r="D74" s="68" t="s">
        <v>102</v>
      </c>
      <c r="E74" s="131"/>
      <c r="F74" s="130"/>
      <c r="G74" s="281"/>
      <c r="H74" s="231" t="s">
        <v>208</v>
      </c>
    </row>
    <row r="75" spans="1:8" s="126" customFormat="1" ht="12">
      <c r="A75" s="329"/>
      <c r="B75" s="329"/>
      <c r="C75" s="139" t="s">
        <v>103</v>
      </c>
      <c r="D75" s="140"/>
      <c r="E75" s="140"/>
      <c r="F75" s="130"/>
      <c r="G75" s="127">
        <f>SUM(G76:G77)</f>
        <v>0</v>
      </c>
      <c r="H75" s="231" t="s">
        <v>208</v>
      </c>
    </row>
    <row r="76" spans="1:8" s="126" customFormat="1" ht="12">
      <c r="A76" s="329"/>
      <c r="B76" s="329"/>
      <c r="C76" s="334"/>
      <c r="D76" s="152" t="s">
        <v>104</v>
      </c>
      <c r="E76" s="177"/>
      <c r="F76" s="182"/>
      <c r="G76" s="278"/>
      <c r="H76" s="228" t="s">
        <v>208</v>
      </c>
    </row>
    <row r="77" spans="1:8" s="126" customFormat="1" ht="12">
      <c r="A77" s="329"/>
      <c r="B77" s="329"/>
      <c r="C77" s="335"/>
      <c r="D77" s="156" t="s">
        <v>83</v>
      </c>
      <c r="E77" s="179"/>
      <c r="F77" s="185"/>
      <c r="G77" s="280"/>
      <c r="H77" s="230" t="s">
        <v>208</v>
      </c>
    </row>
    <row r="78" spans="1:8" s="126" customFormat="1" ht="12">
      <c r="A78" s="329"/>
      <c r="B78" s="329"/>
      <c r="C78" s="139" t="s">
        <v>105</v>
      </c>
      <c r="D78" s="131"/>
      <c r="E78" s="131"/>
      <c r="F78" s="130"/>
      <c r="G78" s="141">
        <f>G79</f>
        <v>0</v>
      </c>
      <c r="H78" s="232" t="s">
        <v>144</v>
      </c>
    </row>
    <row r="79" spans="1:8" s="126" customFormat="1" ht="12" thickBot="1">
      <c r="A79" s="329"/>
      <c r="B79" s="329"/>
      <c r="C79" s="132"/>
      <c r="D79" s="363" t="s">
        <v>106</v>
      </c>
      <c r="E79" s="364"/>
      <c r="F79" s="365"/>
      <c r="G79" s="286"/>
      <c r="H79" s="232" t="s">
        <v>144</v>
      </c>
    </row>
    <row r="80" spans="1:8" s="126" customFormat="1" ht="12" thickBot="1">
      <c r="A80" s="329"/>
      <c r="B80" s="330"/>
      <c r="C80" s="143" t="s">
        <v>107</v>
      </c>
      <c r="D80" s="133"/>
      <c r="E80" s="133"/>
      <c r="F80" s="146"/>
      <c r="G80" s="142">
        <f>G27+G34+G51+G73+G75+G78</f>
        <v>0</v>
      </c>
      <c r="H80" s="233">
        <f>H27+H34+H51</f>
        <v>0</v>
      </c>
    </row>
    <row r="81" spans="1:8" s="126" customFormat="1" ht="12" thickBot="1">
      <c r="A81" s="330"/>
      <c r="B81" s="143" t="s">
        <v>108</v>
      </c>
      <c r="C81" s="133"/>
      <c r="D81" s="133"/>
      <c r="E81" s="133"/>
      <c r="F81" s="146"/>
      <c r="G81" s="134">
        <f>G25-G80</f>
        <v>0</v>
      </c>
      <c r="H81" s="225">
        <f>H25-H80</f>
        <v>0</v>
      </c>
    </row>
    <row r="82" spans="1:8" s="126" customFormat="1" ht="14.25" customHeight="1" thickBot="1">
      <c r="A82" s="385" t="s">
        <v>38</v>
      </c>
      <c r="B82" s="386"/>
      <c r="C82" s="386"/>
      <c r="D82" s="386"/>
      <c r="E82" s="386"/>
      <c r="F82" s="387"/>
      <c r="G82" s="144" t="s">
        <v>145</v>
      </c>
      <c r="H82" s="234" t="s">
        <v>41</v>
      </c>
    </row>
    <row r="83" spans="1:8" s="126" customFormat="1" ht="41.25" customHeight="1" thickBot="1">
      <c r="A83" s="328" t="s">
        <v>109</v>
      </c>
      <c r="B83" s="145" t="s">
        <v>50</v>
      </c>
      <c r="C83" s="143" t="s">
        <v>110</v>
      </c>
      <c r="D83" s="133"/>
      <c r="E83" s="133"/>
      <c r="F83" s="147"/>
      <c r="G83" s="287"/>
      <c r="H83" s="234" t="s">
        <v>208</v>
      </c>
    </row>
    <row r="84" spans="1:8" s="126" customFormat="1" ht="14.25" customHeight="1">
      <c r="A84" s="329"/>
      <c r="B84" s="331" t="s">
        <v>42</v>
      </c>
      <c r="C84" s="148" t="s">
        <v>111</v>
      </c>
      <c r="D84" s="186"/>
      <c r="E84" s="186"/>
      <c r="F84" s="149"/>
      <c r="G84" s="288"/>
      <c r="H84" s="235" t="s">
        <v>208</v>
      </c>
    </row>
    <row r="85" spans="1:8" s="126" customFormat="1" ht="14.25" customHeight="1">
      <c r="A85" s="329"/>
      <c r="B85" s="332"/>
      <c r="C85" s="150" t="s">
        <v>112</v>
      </c>
      <c r="D85" s="131"/>
      <c r="E85" s="131"/>
      <c r="F85" s="151"/>
      <c r="G85" s="127">
        <f>SUM(G86:G89)</f>
        <v>0</v>
      </c>
      <c r="H85" s="236">
        <f>SUM(H88:H89)</f>
        <v>0</v>
      </c>
    </row>
    <row r="86" spans="1:8" s="126" customFormat="1" ht="14.25" customHeight="1">
      <c r="A86" s="329"/>
      <c r="B86" s="332"/>
      <c r="C86" s="345"/>
      <c r="D86" s="152" t="s">
        <v>113</v>
      </c>
      <c r="E86" s="177"/>
      <c r="F86" s="153"/>
      <c r="G86" s="278"/>
      <c r="H86" s="228" t="s">
        <v>208</v>
      </c>
    </row>
    <row r="87" spans="1:8" s="126" customFormat="1" ht="14.25" customHeight="1">
      <c r="A87" s="329"/>
      <c r="B87" s="332"/>
      <c r="C87" s="345"/>
      <c r="D87" s="154" t="s">
        <v>114</v>
      </c>
      <c r="E87" s="178"/>
      <c r="F87" s="155"/>
      <c r="G87" s="279"/>
      <c r="H87" s="229" t="s">
        <v>208</v>
      </c>
    </row>
    <row r="88" spans="1:8" s="126" customFormat="1" ht="14.25" customHeight="1">
      <c r="A88" s="329"/>
      <c r="B88" s="332"/>
      <c r="C88" s="345"/>
      <c r="D88" s="154" t="s">
        <v>115</v>
      </c>
      <c r="E88" s="178"/>
      <c r="F88" s="155"/>
      <c r="G88" s="279"/>
      <c r="H88" s="222">
        <f>G88</f>
        <v>0</v>
      </c>
    </row>
    <row r="89" spans="1:8" s="126" customFormat="1" ht="14.25" customHeight="1">
      <c r="A89" s="329"/>
      <c r="B89" s="332"/>
      <c r="C89" s="346"/>
      <c r="D89" s="156" t="s">
        <v>116</v>
      </c>
      <c r="E89" s="179"/>
      <c r="F89" s="157"/>
      <c r="G89" s="280"/>
      <c r="H89" s="223">
        <f>G89</f>
        <v>0</v>
      </c>
    </row>
    <row r="90" spans="1:8" s="126" customFormat="1" ht="14.25" customHeight="1">
      <c r="A90" s="329"/>
      <c r="B90" s="332"/>
      <c r="C90" s="158" t="s">
        <v>117</v>
      </c>
      <c r="D90" s="131"/>
      <c r="E90" s="131"/>
      <c r="F90" s="151"/>
      <c r="G90" s="281"/>
      <c r="H90" s="235" t="s">
        <v>208</v>
      </c>
    </row>
    <row r="91" spans="1:8" s="126" customFormat="1" ht="14.25" customHeight="1">
      <c r="A91" s="329"/>
      <c r="B91" s="332"/>
      <c r="C91" s="158" t="s">
        <v>118</v>
      </c>
      <c r="D91" s="131"/>
      <c r="E91" s="131"/>
      <c r="F91" s="151"/>
      <c r="G91" s="281"/>
      <c r="H91" s="235" t="s">
        <v>208</v>
      </c>
    </row>
    <row r="92" spans="1:8" s="126" customFormat="1" ht="14.25" customHeight="1" thickBot="1">
      <c r="A92" s="329"/>
      <c r="B92" s="332"/>
      <c r="C92" s="159" t="s">
        <v>119</v>
      </c>
      <c r="D92" s="160"/>
      <c r="E92" s="160"/>
      <c r="F92" s="161"/>
      <c r="G92" s="289"/>
      <c r="H92" s="237" t="s">
        <v>208</v>
      </c>
    </row>
    <row r="93" spans="1:8" s="126" customFormat="1" ht="14.25" customHeight="1" thickBot="1">
      <c r="A93" s="329"/>
      <c r="B93" s="333"/>
      <c r="C93" s="162" t="s">
        <v>120</v>
      </c>
      <c r="D93" s="133"/>
      <c r="E93" s="133"/>
      <c r="F93" s="147"/>
      <c r="G93" s="163">
        <f>SUM(G84,G85,G90,G91,G92)</f>
        <v>0</v>
      </c>
      <c r="H93" s="238">
        <f>H85</f>
        <v>0</v>
      </c>
    </row>
    <row r="94" spans="1:8" s="126" customFormat="1" ht="12" thickBot="1">
      <c r="A94" s="330"/>
      <c r="B94" s="143" t="s">
        <v>121</v>
      </c>
      <c r="C94" s="133"/>
      <c r="D94" s="146"/>
      <c r="E94" s="146"/>
      <c r="F94" s="147"/>
      <c r="G94" s="134">
        <f>G83-G93</f>
        <v>0</v>
      </c>
      <c r="H94" s="234" t="s">
        <v>208</v>
      </c>
    </row>
    <row r="95" spans="1:8" s="126" customFormat="1" ht="41.25" customHeight="1" thickBot="1">
      <c r="A95" s="328" t="s">
        <v>122</v>
      </c>
      <c r="B95" s="145" t="s">
        <v>50</v>
      </c>
      <c r="C95" s="143" t="s">
        <v>123</v>
      </c>
      <c r="D95" s="164"/>
      <c r="E95" s="133"/>
      <c r="F95" s="147"/>
      <c r="G95" s="287"/>
      <c r="H95" s="234" t="s">
        <v>208</v>
      </c>
    </row>
    <row r="96" spans="1:8" s="126" customFormat="1" ht="14.25" customHeight="1">
      <c r="A96" s="329"/>
      <c r="B96" s="331" t="s">
        <v>42</v>
      </c>
      <c r="C96" s="165" t="s">
        <v>124</v>
      </c>
      <c r="D96" s="137"/>
      <c r="E96" s="137"/>
      <c r="F96" s="166"/>
      <c r="G96" s="290"/>
      <c r="H96" s="239" t="s">
        <v>208</v>
      </c>
    </row>
    <row r="97" spans="1:8" s="126" customFormat="1" ht="14.25" customHeight="1">
      <c r="A97" s="329"/>
      <c r="B97" s="332"/>
      <c r="C97" s="167" t="s">
        <v>125</v>
      </c>
      <c r="D97" s="131"/>
      <c r="E97" s="131"/>
      <c r="F97" s="151"/>
      <c r="G97" s="281"/>
      <c r="H97" s="235" t="s">
        <v>208</v>
      </c>
    </row>
    <row r="98" spans="1:8" s="126" customFormat="1" ht="14.25" customHeight="1">
      <c r="A98" s="329"/>
      <c r="B98" s="332"/>
      <c r="C98" s="167" t="s">
        <v>126</v>
      </c>
      <c r="D98" s="131"/>
      <c r="E98" s="131"/>
      <c r="F98" s="151"/>
      <c r="G98" s="281"/>
      <c r="H98" s="235" t="s">
        <v>208</v>
      </c>
    </row>
    <row r="99" spans="1:8" s="126" customFormat="1" ht="14.25" customHeight="1">
      <c r="A99" s="329"/>
      <c r="B99" s="332"/>
      <c r="C99" s="139" t="s">
        <v>127</v>
      </c>
      <c r="D99" s="131"/>
      <c r="E99" s="131"/>
      <c r="F99" s="151"/>
      <c r="G99" s="127">
        <f>SUM(G100:G102)</f>
        <v>0</v>
      </c>
      <c r="H99" s="236">
        <f>SUM(H100,H102)</f>
        <v>0</v>
      </c>
    </row>
    <row r="100" spans="1:8" s="126" customFormat="1" ht="14.25" customHeight="1">
      <c r="A100" s="329"/>
      <c r="B100" s="332"/>
      <c r="C100" s="334"/>
      <c r="D100" s="336" t="s">
        <v>128</v>
      </c>
      <c r="E100" s="337"/>
      <c r="F100" s="338"/>
      <c r="G100" s="278"/>
      <c r="H100" s="221">
        <f>G100</f>
        <v>0</v>
      </c>
    </row>
    <row r="101" spans="1:8" s="126" customFormat="1" ht="14.25" customHeight="1">
      <c r="A101" s="329"/>
      <c r="B101" s="332"/>
      <c r="C101" s="334"/>
      <c r="D101" s="154" t="s">
        <v>129</v>
      </c>
      <c r="E101" s="178"/>
      <c r="F101" s="155"/>
      <c r="G101" s="279"/>
      <c r="H101" s="229" t="s">
        <v>208</v>
      </c>
    </row>
    <row r="102" spans="1:8" s="126" customFormat="1" ht="14.25" customHeight="1">
      <c r="A102" s="329"/>
      <c r="B102" s="332"/>
      <c r="C102" s="335"/>
      <c r="D102" s="156" t="s">
        <v>127</v>
      </c>
      <c r="E102" s="179"/>
      <c r="F102" s="157"/>
      <c r="G102" s="280"/>
      <c r="H102" s="223">
        <f>G102</f>
        <v>0</v>
      </c>
    </row>
    <row r="103" spans="1:8" s="126" customFormat="1" ht="14.25" customHeight="1">
      <c r="A103" s="329"/>
      <c r="B103" s="332"/>
      <c r="C103" s="167" t="s">
        <v>130</v>
      </c>
      <c r="D103" s="131"/>
      <c r="E103" s="131"/>
      <c r="F103" s="151"/>
      <c r="G103" s="281"/>
      <c r="H103" s="235" t="s">
        <v>208</v>
      </c>
    </row>
    <row r="104" spans="1:8" s="126" customFormat="1" ht="14.25" customHeight="1">
      <c r="A104" s="329"/>
      <c r="B104" s="332"/>
      <c r="C104" s="167" t="s">
        <v>131</v>
      </c>
      <c r="D104" s="131"/>
      <c r="E104" s="131"/>
      <c r="F104" s="151"/>
      <c r="G104" s="281"/>
      <c r="H104" s="235" t="s">
        <v>208</v>
      </c>
    </row>
    <row r="105" spans="1:8" s="126" customFormat="1" ht="14.25" customHeight="1">
      <c r="A105" s="329"/>
      <c r="B105" s="332"/>
      <c r="C105" s="167" t="s">
        <v>132</v>
      </c>
      <c r="D105" s="131"/>
      <c r="E105" s="131"/>
      <c r="F105" s="151"/>
      <c r="G105" s="281"/>
      <c r="H105" s="235" t="s">
        <v>208</v>
      </c>
    </row>
    <row r="106" spans="1:8" s="126" customFormat="1" ht="14.25" customHeight="1">
      <c r="A106" s="329"/>
      <c r="B106" s="332"/>
      <c r="C106" s="167" t="s">
        <v>133</v>
      </c>
      <c r="D106" s="131"/>
      <c r="E106" s="131"/>
      <c r="F106" s="151"/>
      <c r="G106" s="281"/>
      <c r="H106" s="235" t="s">
        <v>208</v>
      </c>
    </row>
    <row r="107" spans="1:8" s="126" customFormat="1" ht="14.25" customHeight="1">
      <c r="A107" s="329"/>
      <c r="B107" s="332"/>
      <c r="C107" s="167" t="s">
        <v>134</v>
      </c>
      <c r="D107" s="131"/>
      <c r="E107" s="131"/>
      <c r="F107" s="151"/>
      <c r="G107" s="281"/>
      <c r="H107" s="235" t="s">
        <v>208</v>
      </c>
    </row>
    <row r="108" spans="1:8" s="126" customFormat="1" ht="14.25" customHeight="1">
      <c r="A108" s="329"/>
      <c r="B108" s="332"/>
      <c r="C108" s="167" t="s">
        <v>135</v>
      </c>
      <c r="D108" s="131"/>
      <c r="E108" s="131"/>
      <c r="F108" s="151"/>
      <c r="G108" s="281"/>
      <c r="H108" s="235" t="s">
        <v>208</v>
      </c>
    </row>
    <row r="109" spans="1:8" s="126" customFormat="1" ht="14.25" customHeight="1" thickBot="1">
      <c r="A109" s="329"/>
      <c r="B109" s="332"/>
      <c r="C109" s="168" t="s">
        <v>136</v>
      </c>
      <c r="D109" s="180"/>
      <c r="E109" s="180"/>
      <c r="F109" s="169"/>
      <c r="G109" s="283"/>
      <c r="H109" s="237" t="s">
        <v>208</v>
      </c>
    </row>
    <row r="110" spans="1:8" s="126" customFormat="1" ht="14.25" customHeight="1" thickBot="1">
      <c r="A110" s="329"/>
      <c r="B110" s="333"/>
      <c r="C110" s="143" t="s">
        <v>137</v>
      </c>
      <c r="D110" s="133"/>
      <c r="E110" s="133"/>
      <c r="F110" s="147"/>
      <c r="G110" s="163">
        <f>SUM(G96:G99,G103:G109)</f>
        <v>0</v>
      </c>
      <c r="H110" s="233">
        <f>H99</f>
        <v>0</v>
      </c>
    </row>
    <row r="111" spans="1:8" s="126" customFormat="1" ht="12" thickBot="1">
      <c r="A111" s="330"/>
      <c r="B111" s="143" t="s">
        <v>138</v>
      </c>
      <c r="C111" s="133"/>
      <c r="D111" s="146"/>
      <c r="E111" s="146"/>
      <c r="F111" s="147"/>
      <c r="G111" s="134">
        <f>G95-G110</f>
        <v>0</v>
      </c>
      <c r="H111" s="234" t="s">
        <v>208</v>
      </c>
    </row>
    <row r="112" spans="1:8" s="126" customFormat="1" ht="12" thickBot="1">
      <c r="A112" s="339" t="s">
        <v>139</v>
      </c>
      <c r="B112" s="340"/>
      <c r="C112" s="340"/>
      <c r="D112" s="340"/>
      <c r="E112" s="340"/>
      <c r="F112" s="341"/>
      <c r="G112" s="291"/>
      <c r="H112" s="237" t="s">
        <v>208</v>
      </c>
    </row>
    <row r="113" spans="1:8" s="126" customFormat="1" ht="12" thickBot="1">
      <c r="A113" s="143" t="s">
        <v>140</v>
      </c>
      <c r="B113" s="133"/>
      <c r="C113" s="133"/>
      <c r="D113" s="146"/>
      <c r="E113" s="146"/>
      <c r="F113" s="147"/>
      <c r="G113" s="134">
        <f>G81+G94+G111-G112</f>
        <v>0</v>
      </c>
      <c r="H113" s="234" t="s">
        <v>208</v>
      </c>
    </row>
    <row r="114" spans="1:8" s="126" customFormat="1" ht="12" thickBot="1">
      <c r="A114" s="133"/>
      <c r="B114" s="133"/>
      <c r="C114" s="133"/>
      <c r="D114" s="133"/>
      <c r="E114" s="133"/>
      <c r="F114" s="170"/>
      <c r="G114" s="133"/>
      <c r="H114" s="240"/>
    </row>
    <row r="115" spans="1:8" s="126" customFormat="1" ht="12" thickBot="1">
      <c r="A115" s="342" t="s">
        <v>141</v>
      </c>
      <c r="B115" s="343"/>
      <c r="C115" s="343"/>
      <c r="D115" s="343"/>
      <c r="E115" s="343"/>
      <c r="F115" s="344"/>
      <c r="G115" s="287"/>
      <c r="H115" s="241">
        <f>G115</f>
        <v>0</v>
      </c>
    </row>
    <row r="116" spans="1:8" s="126" customFormat="1" ht="12" thickBot="1">
      <c r="A116" s="143" t="s">
        <v>142</v>
      </c>
      <c r="B116" s="133"/>
      <c r="C116" s="133"/>
      <c r="D116" s="133"/>
      <c r="E116" s="133"/>
      <c r="F116" s="147"/>
      <c r="G116" s="171">
        <f>G113+G115</f>
        <v>0</v>
      </c>
      <c r="H116" s="234" t="s">
        <v>208</v>
      </c>
    </row>
    <row r="117" spans="1:8" s="126" customFormat="1" ht="12" thickBot="1">
      <c r="A117" s="133"/>
      <c r="B117" s="133"/>
      <c r="C117" s="133"/>
      <c r="D117" s="133"/>
      <c r="E117" s="133"/>
      <c r="F117" s="170"/>
      <c r="G117" s="133"/>
      <c r="H117" s="242"/>
    </row>
    <row r="118" spans="1:9" s="126" customFormat="1" ht="12" thickBot="1">
      <c r="A118" s="172" t="s">
        <v>143</v>
      </c>
      <c r="B118" s="173"/>
      <c r="C118" s="173"/>
      <c r="D118" s="173"/>
      <c r="E118" s="173"/>
      <c r="F118" s="174"/>
      <c r="G118" s="175">
        <f>G80+G93+G110</f>
        <v>0</v>
      </c>
      <c r="H118" s="243">
        <f>H80+H93+H110</f>
        <v>0</v>
      </c>
      <c r="I118" s="176"/>
    </row>
    <row r="119" spans="1:8" ht="12.75">
      <c r="A119" s="18"/>
      <c r="B119" s="18"/>
      <c r="C119" s="18"/>
      <c r="D119" s="18"/>
      <c r="E119" s="18"/>
      <c r="F119" s="18"/>
      <c r="G119" s="18"/>
      <c r="H119" s="244"/>
    </row>
    <row r="121" spans="1:8" ht="12.75">
      <c r="A121" s="246" t="s">
        <v>220</v>
      </c>
      <c r="B121" s="247"/>
      <c r="C121" s="247"/>
      <c r="D121" s="247"/>
      <c r="E121" s="247"/>
      <c r="F121" s="247"/>
      <c r="G121" s="247"/>
      <c r="H121" s="248"/>
    </row>
    <row r="122" spans="1:8" ht="47.25" customHeight="1">
      <c r="A122" s="249" t="s">
        <v>221</v>
      </c>
      <c r="B122" s="323" t="s">
        <v>222</v>
      </c>
      <c r="C122" s="323"/>
      <c r="D122" s="323"/>
      <c r="E122" s="323"/>
      <c r="F122" s="323"/>
      <c r="G122" s="323"/>
      <c r="H122" s="324"/>
    </row>
  </sheetData>
  <sheetProtection password="C475" sheet="1"/>
  <mergeCells count="52">
    <mergeCell ref="A1:E2"/>
    <mergeCell ref="A82:F82"/>
    <mergeCell ref="C7:F7"/>
    <mergeCell ref="D8:F8"/>
    <mergeCell ref="E9:F9"/>
    <mergeCell ref="E10:F10"/>
    <mergeCell ref="D9:D12"/>
    <mergeCell ref="C21:C22"/>
    <mergeCell ref="C20:F20"/>
    <mergeCell ref="D21:F21"/>
    <mergeCell ref="D22:F22"/>
    <mergeCell ref="D31:F31"/>
    <mergeCell ref="D24:F24"/>
    <mergeCell ref="C26:F26"/>
    <mergeCell ref="C23:F23"/>
    <mergeCell ref="C27:F27"/>
    <mergeCell ref="C28:C33"/>
    <mergeCell ref="C76:C77"/>
    <mergeCell ref="D79:F79"/>
    <mergeCell ref="D29:F29"/>
    <mergeCell ref="D30:F30"/>
    <mergeCell ref="D32:F32"/>
    <mergeCell ref="D33:F33"/>
    <mergeCell ref="A4:H4"/>
    <mergeCell ref="A6:F6"/>
    <mergeCell ref="C16:F16"/>
    <mergeCell ref="D17:F17"/>
    <mergeCell ref="C18:F18"/>
    <mergeCell ref="E11:F11"/>
    <mergeCell ref="E12:F12"/>
    <mergeCell ref="C14:F14"/>
    <mergeCell ref="D15:F15"/>
    <mergeCell ref="B84:B93"/>
    <mergeCell ref="C86:C89"/>
    <mergeCell ref="A7:A81"/>
    <mergeCell ref="B7:B25"/>
    <mergeCell ref="C8:C13"/>
    <mergeCell ref="C25:F25"/>
    <mergeCell ref="D28:F28"/>
    <mergeCell ref="B27:B80"/>
    <mergeCell ref="C35:C50"/>
    <mergeCell ref="C52:C72"/>
    <mergeCell ref="B122:H122"/>
    <mergeCell ref="D13:F13"/>
    <mergeCell ref="A95:A111"/>
    <mergeCell ref="B96:B110"/>
    <mergeCell ref="C100:C102"/>
    <mergeCell ref="D100:F100"/>
    <mergeCell ref="A112:F112"/>
    <mergeCell ref="A115:F115"/>
    <mergeCell ref="D19:F19"/>
    <mergeCell ref="A83:A94"/>
  </mergeCells>
  <printOptions horizontalCentered="1"/>
  <pageMargins left="0.8661417322834646" right="0.31496062992125984" top="0.4724409448818898" bottom="0.3937007874015748" header="0.11811023622047245" footer="0.31496062992125984"/>
  <pageSetup fitToHeight="2" horizontalDpi="300" verticalDpi="300" orientation="portrait" paperSize="9" scale="75" r:id="rId1"/>
  <rowBreaks count="1" manualBreakCount="1">
    <brk id="81" max="7" man="1"/>
  </rowBreaks>
  <colBreaks count="1" manualBreakCount="1">
    <brk id="8" max="126" man="1"/>
  </colBreaks>
</worksheet>
</file>

<file path=xl/worksheets/sheet4.xml><?xml version="1.0" encoding="utf-8"?>
<worksheet xmlns="http://schemas.openxmlformats.org/spreadsheetml/2006/main" xmlns:r="http://schemas.openxmlformats.org/officeDocument/2006/relationships">
  <dimension ref="A1:P79"/>
  <sheetViews>
    <sheetView view="pageBreakPreview" zoomScale="80" zoomScaleSheetLayoutView="80" zoomScalePageLayoutView="0" workbookViewId="0" topLeftCell="A1">
      <selection activeCell="B7" sqref="B7"/>
    </sheetView>
  </sheetViews>
  <sheetFormatPr defaultColWidth="9.00390625" defaultRowHeight="13.5"/>
  <cols>
    <col min="1" max="1" width="11.625" style="0" customWidth="1"/>
    <col min="2" max="13" width="10.125" style="0" customWidth="1"/>
    <col min="14" max="14" width="10.625" style="6" customWidth="1"/>
    <col min="15" max="15" width="8.375" style="0" customWidth="1"/>
    <col min="16" max="16" width="2.50390625" style="0" customWidth="1"/>
  </cols>
  <sheetData>
    <row r="1" spans="1:14" s="57" customFormat="1" ht="13.5" customHeight="1">
      <c r="A1" s="396" t="s">
        <v>212</v>
      </c>
      <c r="B1" s="396"/>
      <c r="C1" s="396"/>
      <c r="D1" s="396"/>
      <c r="E1" s="396"/>
      <c r="J1" s="397" t="s">
        <v>23</v>
      </c>
      <c r="K1" s="397"/>
      <c r="L1" s="398">
        <f>'別表１'!B8</f>
        <v>0</v>
      </c>
      <c r="M1" s="398"/>
      <c r="N1" s="398"/>
    </row>
    <row r="2" spans="1:14" s="57" customFormat="1" ht="13.5" customHeight="1">
      <c r="A2" s="396"/>
      <c r="B2" s="396"/>
      <c r="C2" s="396"/>
      <c r="D2" s="396"/>
      <c r="E2" s="396"/>
      <c r="J2" s="397" t="s">
        <v>21</v>
      </c>
      <c r="K2" s="397"/>
      <c r="L2" s="398">
        <f>'別表１'!D8</f>
        <v>0</v>
      </c>
      <c r="M2" s="398"/>
      <c r="N2" s="398"/>
    </row>
    <row r="3" spans="1:16" ht="9" customHeight="1">
      <c r="A3" s="47"/>
      <c r="B3" s="48"/>
      <c r="C3" s="48"/>
      <c r="D3" s="48"/>
      <c r="E3" s="48"/>
      <c r="F3" s="48"/>
      <c r="G3" s="48"/>
      <c r="H3" s="48"/>
      <c r="I3" s="48"/>
      <c r="J3" s="48"/>
      <c r="K3" s="48"/>
      <c r="L3" s="48"/>
      <c r="M3" s="48"/>
      <c r="N3" s="47"/>
      <c r="O3" s="48"/>
      <c r="P3" s="48"/>
    </row>
    <row r="4" spans="1:16" ht="14.25">
      <c r="A4" s="49" t="s">
        <v>179</v>
      </c>
      <c r="B4" s="48"/>
      <c r="C4" s="50" t="s">
        <v>180</v>
      </c>
      <c r="D4" s="51">
        <f>'別表１'!B10</f>
        <v>0</v>
      </c>
      <c r="E4" s="48"/>
      <c r="F4" s="48"/>
      <c r="G4" s="48"/>
      <c r="H4" s="48"/>
      <c r="I4" s="48"/>
      <c r="J4" s="48"/>
      <c r="K4" s="48"/>
      <c r="L4" s="48"/>
      <c r="M4" s="48"/>
      <c r="N4" s="47"/>
      <c r="O4" s="48"/>
      <c r="P4" s="48"/>
    </row>
    <row r="5" spans="1:16" ht="6" customHeight="1">
      <c r="A5" s="52"/>
      <c r="B5" s="53"/>
      <c r="C5" s="48"/>
      <c r="D5" s="48"/>
      <c r="E5" s="48"/>
      <c r="F5" s="48"/>
      <c r="G5" s="48"/>
      <c r="H5" s="48"/>
      <c r="I5" s="48"/>
      <c r="J5" s="48"/>
      <c r="K5" s="48"/>
      <c r="L5" s="48"/>
      <c r="M5" s="48"/>
      <c r="N5" s="47"/>
      <c r="O5" s="48"/>
      <c r="P5" s="48"/>
    </row>
    <row r="6" spans="1:16" s="57" customFormat="1" ht="30" customHeight="1">
      <c r="A6" s="54" t="s">
        <v>2</v>
      </c>
      <c r="B6" s="55" t="s">
        <v>3</v>
      </c>
      <c r="C6" s="55" t="s">
        <v>4</v>
      </c>
      <c r="D6" s="55" t="s">
        <v>5</v>
      </c>
      <c r="E6" s="55" t="s">
        <v>6</v>
      </c>
      <c r="F6" s="55" t="s">
        <v>7</v>
      </c>
      <c r="G6" s="55" t="s">
        <v>8</v>
      </c>
      <c r="H6" s="55" t="s">
        <v>9</v>
      </c>
      <c r="I6" s="55" t="s">
        <v>10</v>
      </c>
      <c r="J6" s="55" t="s">
        <v>11</v>
      </c>
      <c r="K6" s="55" t="s">
        <v>12</v>
      </c>
      <c r="L6" s="55" t="s">
        <v>13</v>
      </c>
      <c r="M6" s="55" t="s">
        <v>14</v>
      </c>
      <c r="N6" s="55" t="s">
        <v>15</v>
      </c>
      <c r="O6" s="56"/>
      <c r="P6" s="56"/>
    </row>
    <row r="7" spans="1:16" s="57" customFormat="1" ht="27.75" customHeight="1">
      <c r="A7" s="394">
        <v>1</v>
      </c>
      <c r="B7" s="262"/>
      <c r="C7" s="262"/>
      <c r="D7" s="262"/>
      <c r="E7" s="262"/>
      <c r="F7" s="262"/>
      <c r="G7" s="262"/>
      <c r="H7" s="262"/>
      <c r="I7" s="262"/>
      <c r="J7" s="262"/>
      <c r="K7" s="262"/>
      <c r="L7" s="262"/>
      <c r="M7" s="262"/>
      <c r="N7" s="58">
        <f>SUM(B7:M7)</f>
        <v>0</v>
      </c>
      <c r="O7" s="59" t="s">
        <v>225</v>
      </c>
      <c r="P7" s="60"/>
    </row>
    <row r="8" spans="1:16" s="57" customFormat="1" ht="27.75" customHeight="1">
      <c r="A8" s="395"/>
      <c r="B8" s="263"/>
      <c r="C8" s="263"/>
      <c r="D8" s="263"/>
      <c r="E8" s="263"/>
      <c r="F8" s="263"/>
      <c r="G8" s="263"/>
      <c r="H8" s="263"/>
      <c r="I8" s="263"/>
      <c r="J8" s="263"/>
      <c r="K8" s="263"/>
      <c r="L8" s="263"/>
      <c r="M8" s="263"/>
      <c r="N8" s="58">
        <f>SUM(B8:M8)</f>
        <v>0</v>
      </c>
      <c r="O8" s="56"/>
      <c r="P8" s="56"/>
    </row>
    <row r="9" spans="1:16" s="57" customFormat="1" ht="27.75" customHeight="1">
      <c r="A9" s="55">
        <v>2</v>
      </c>
      <c r="B9" s="262"/>
      <c r="C9" s="262"/>
      <c r="D9" s="262"/>
      <c r="E9" s="262"/>
      <c r="F9" s="262"/>
      <c r="G9" s="262"/>
      <c r="H9" s="262"/>
      <c r="I9" s="262"/>
      <c r="J9" s="262"/>
      <c r="K9" s="262"/>
      <c r="L9" s="262"/>
      <c r="M9" s="262"/>
      <c r="N9" s="58">
        <f aca="true" t="shared" si="0" ref="N9:N24">SUM(B9:M9)</f>
        <v>0</v>
      </c>
      <c r="O9" s="56"/>
      <c r="P9" s="56"/>
    </row>
    <row r="10" spans="1:16" s="57" customFormat="1" ht="27.75" customHeight="1">
      <c r="A10" s="55">
        <v>3</v>
      </c>
      <c r="B10" s="263"/>
      <c r="C10" s="263"/>
      <c r="D10" s="263"/>
      <c r="E10" s="263"/>
      <c r="F10" s="263"/>
      <c r="G10" s="263"/>
      <c r="H10" s="263"/>
      <c r="I10" s="263"/>
      <c r="J10" s="263"/>
      <c r="K10" s="263"/>
      <c r="L10" s="263"/>
      <c r="M10" s="263"/>
      <c r="N10" s="58">
        <f t="shared" si="0"/>
        <v>0</v>
      </c>
      <c r="O10" s="56"/>
      <c r="P10" s="56"/>
    </row>
    <row r="11" spans="1:16" s="57" customFormat="1" ht="27.75" customHeight="1">
      <c r="A11" s="55">
        <v>4</v>
      </c>
      <c r="B11" s="262"/>
      <c r="C11" s="262"/>
      <c r="D11" s="262"/>
      <c r="E11" s="262"/>
      <c r="F11" s="262"/>
      <c r="G11" s="262"/>
      <c r="H11" s="262"/>
      <c r="I11" s="262"/>
      <c r="J11" s="262"/>
      <c r="K11" s="262"/>
      <c r="L11" s="262"/>
      <c r="M11" s="262"/>
      <c r="N11" s="58">
        <f t="shared" si="0"/>
        <v>0</v>
      </c>
      <c r="O11" s="56"/>
      <c r="P11" s="56"/>
    </row>
    <row r="12" spans="1:16" s="57" customFormat="1" ht="27.75" customHeight="1">
      <c r="A12" s="55">
        <v>5</v>
      </c>
      <c r="B12" s="263"/>
      <c r="C12" s="263"/>
      <c r="D12" s="263"/>
      <c r="E12" s="263"/>
      <c r="F12" s="263"/>
      <c r="G12" s="263"/>
      <c r="H12" s="263"/>
      <c r="I12" s="263"/>
      <c r="J12" s="263"/>
      <c r="K12" s="263"/>
      <c r="L12" s="263"/>
      <c r="M12" s="263"/>
      <c r="N12" s="58">
        <f t="shared" si="0"/>
        <v>0</v>
      </c>
      <c r="O12" s="56"/>
      <c r="P12" s="56"/>
    </row>
    <row r="13" spans="1:16" s="57" customFormat="1" ht="27.75" customHeight="1">
      <c r="A13" s="55">
        <v>6</v>
      </c>
      <c r="B13" s="262"/>
      <c r="C13" s="262"/>
      <c r="D13" s="262"/>
      <c r="E13" s="262"/>
      <c r="F13" s="262"/>
      <c r="G13" s="262"/>
      <c r="H13" s="262"/>
      <c r="I13" s="262"/>
      <c r="J13" s="262"/>
      <c r="K13" s="262"/>
      <c r="L13" s="262"/>
      <c r="M13" s="262"/>
      <c r="N13" s="58">
        <f t="shared" si="0"/>
        <v>0</v>
      </c>
      <c r="O13" s="56"/>
      <c r="P13" s="56"/>
    </row>
    <row r="14" spans="1:16" s="57" customFormat="1" ht="27.75" customHeight="1">
      <c r="A14" s="55">
        <v>7</v>
      </c>
      <c r="B14" s="263"/>
      <c r="C14" s="263"/>
      <c r="D14" s="263"/>
      <c r="E14" s="263"/>
      <c r="F14" s="263"/>
      <c r="G14" s="263"/>
      <c r="H14" s="263"/>
      <c r="I14" s="263"/>
      <c r="J14" s="263"/>
      <c r="K14" s="263"/>
      <c r="L14" s="263"/>
      <c r="M14" s="263"/>
      <c r="N14" s="58">
        <f t="shared" si="0"/>
        <v>0</v>
      </c>
      <c r="O14" s="56"/>
      <c r="P14" s="56"/>
    </row>
    <row r="15" spans="1:16" s="57" customFormat="1" ht="27.75" customHeight="1">
      <c r="A15" s="55">
        <v>8</v>
      </c>
      <c r="B15" s="262"/>
      <c r="C15" s="262"/>
      <c r="D15" s="262"/>
      <c r="E15" s="262"/>
      <c r="F15" s="262"/>
      <c r="G15" s="262"/>
      <c r="H15" s="262"/>
      <c r="I15" s="262"/>
      <c r="J15" s="262"/>
      <c r="K15" s="262"/>
      <c r="L15" s="262"/>
      <c r="M15" s="262"/>
      <c r="N15" s="58">
        <f t="shared" si="0"/>
        <v>0</v>
      </c>
      <c r="O15" s="56"/>
      <c r="P15" s="56"/>
    </row>
    <row r="16" spans="1:16" s="57" customFormat="1" ht="27.75" customHeight="1">
      <c r="A16" s="55">
        <v>9</v>
      </c>
      <c r="B16" s="263"/>
      <c r="C16" s="263"/>
      <c r="D16" s="263"/>
      <c r="E16" s="263"/>
      <c r="F16" s="263"/>
      <c r="G16" s="263"/>
      <c r="H16" s="263"/>
      <c r="I16" s="263"/>
      <c r="J16" s="263"/>
      <c r="K16" s="263"/>
      <c r="L16" s="263"/>
      <c r="M16" s="263"/>
      <c r="N16" s="58">
        <f t="shared" si="0"/>
        <v>0</v>
      </c>
      <c r="O16" s="56"/>
      <c r="P16" s="56"/>
    </row>
    <row r="17" spans="1:16" s="57" customFormat="1" ht="27.75" customHeight="1">
      <c r="A17" s="55">
        <v>10</v>
      </c>
      <c r="B17" s="262"/>
      <c r="C17" s="262"/>
      <c r="D17" s="262"/>
      <c r="E17" s="262"/>
      <c r="F17" s="262"/>
      <c r="G17" s="262"/>
      <c r="H17" s="262"/>
      <c r="I17" s="262"/>
      <c r="J17" s="262"/>
      <c r="K17" s="262"/>
      <c r="L17" s="262"/>
      <c r="M17" s="262"/>
      <c r="N17" s="58">
        <f t="shared" si="0"/>
        <v>0</v>
      </c>
      <c r="O17" s="56"/>
      <c r="P17" s="56"/>
    </row>
    <row r="18" spans="1:16" s="57" customFormat="1" ht="27.75" customHeight="1">
      <c r="A18" s="55">
        <v>11</v>
      </c>
      <c r="B18" s="263"/>
      <c r="C18" s="263"/>
      <c r="D18" s="263"/>
      <c r="E18" s="263"/>
      <c r="F18" s="263"/>
      <c r="G18" s="263"/>
      <c r="H18" s="263"/>
      <c r="I18" s="263"/>
      <c r="J18" s="263"/>
      <c r="K18" s="263"/>
      <c r="L18" s="263"/>
      <c r="M18" s="263"/>
      <c r="N18" s="58">
        <f t="shared" si="0"/>
        <v>0</v>
      </c>
      <c r="O18" s="56"/>
      <c r="P18" s="56"/>
    </row>
    <row r="19" spans="1:16" s="57" customFormat="1" ht="27.75" customHeight="1">
      <c r="A19" s="55">
        <v>12</v>
      </c>
      <c r="B19" s="262"/>
      <c r="C19" s="262"/>
      <c r="D19" s="262"/>
      <c r="E19" s="262"/>
      <c r="F19" s="262"/>
      <c r="G19" s="262"/>
      <c r="H19" s="262"/>
      <c r="I19" s="262"/>
      <c r="J19" s="262"/>
      <c r="K19" s="262"/>
      <c r="L19" s="262"/>
      <c r="M19" s="262"/>
      <c r="N19" s="58">
        <f t="shared" si="0"/>
        <v>0</v>
      </c>
      <c r="O19" s="56"/>
      <c r="P19" s="56"/>
    </row>
    <row r="20" spans="1:16" s="57" customFormat="1" ht="27.75" customHeight="1">
      <c r="A20" s="55">
        <v>13</v>
      </c>
      <c r="B20" s="263"/>
      <c r="C20" s="263"/>
      <c r="D20" s="263"/>
      <c r="E20" s="263"/>
      <c r="F20" s="263"/>
      <c r="G20" s="263"/>
      <c r="H20" s="263"/>
      <c r="I20" s="263"/>
      <c r="J20" s="263"/>
      <c r="K20" s="263"/>
      <c r="L20" s="263"/>
      <c r="M20" s="263"/>
      <c r="N20" s="58">
        <f t="shared" si="0"/>
        <v>0</v>
      </c>
      <c r="O20" s="56"/>
      <c r="P20" s="56"/>
    </row>
    <row r="21" spans="1:16" s="57" customFormat="1" ht="27.75" customHeight="1">
      <c r="A21" s="55">
        <v>14</v>
      </c>
      <c r="B21" s="262"/>
      <c r="C21" s="262"/>
      <c r="D21" s="262"/>
      <c r="E21" s="262"/>
      <c r="F21" s="262"/>
      <c r="G21" s="262"/>
      <c r="H21" s="262"/>
      <c r="I21" s="262"/>
      <c r="J21" s="262"/>
      <c r="K21" s="262"/>
      <c r="L21" s="262"/>
      <c r="M21" s="262"/>
      <c r="N21" s="58">
        <f t="shared" si="0"/>
        <v>0</v>
      </c>
      <c r="O21" s="56"/>
      <c r="P21" s="56"/>
    </row>
    <row r="22" spans="1:16" s="57" customFormat="1" ht="27.75" customHeight="1">
      <c r="A22" s="55">
        <v>15</v>
      </c>
      <c r="B22" s="263"/>
      <c r="C22" s="263"/>
      <c r="D22" s="263"/>
      <c r="E22" s="263"/>
      <c r="F22" s="263"/>
      <c r="G22" s="263"/>
      <c r="H22" s="263"/>
      <c r="I22" s="263"/>
      <c r="J22" s="263"/>
      <c r="K22" s="263"/>
      <c r="L22" s="263"/>
      <c r="M22" s="263"/>
      <c r="N22" s="58">
        <f t="shared" si="0"/>
        <v>0</v>
      </c>
      <c r="O22" s="56"/>
      <c r="P22" s="56"/>
    </row>
    <row r="23" spans="1:16" s="57" customFormat="1" ht="27.75" customHeight="1">
      <c r="A23" s="55">
        <v>16</v>
      </c>
      <c r="B23" s="262"/>
      <c r="C23" s="262"/>
      <c r="D23" s="262"/>
      <c r="E23" s="262"/>
      <c r="F23" s="262"/>
      <c r="G23" s="262"/>
      <c r="H23" s="262"/>
      <c r="I23" s="262"/>
      <c r="J23" s="262"/>
      <c r="K23" s="262"/>
      <c r="L23" s="262"/>
      <c r="M23" s="262"/>
      <c r="N23" s="58">
        <f t="shared" si="0"/>
        <v>0</v>
      </c>
      <c r="O23" s="56"/>
      <c r="P23" s="56"/>
    </row>
    <row r="24" spans="1:16" s="57" customFormat="1" ht="27.75" customHeight="1">
      <c r="A24" s="55">
        <v>17</v>
      </c>
      <c r="B24" s="263"/>
      <c r="C24" s="263"/>
      <c r="D24" s="263"/>
      <c r="E24" s="263"/>
      <c r="F24" s="263"/>
      <c r="G24" s="263"/>
      <c r="H24" s="263"/>
      <c r="I24" s="263"/>
      <c r="J24" s="263"/>
      <c r="K24" s="263"/>
      <c r="L24" s="263"/>
      <c r="M24" s="263"/>
      <c r="N24" s="58">
        <f t="shared" si="0"/>
        <v>0</v>
      </c>
      <c r="O24" s="56"/>
      <c r="P24" s="56"/>
    </row>
    <row r="25" spans="1:16" s="57" customFormat="1" ht="27.75" customHeight="1">
      <c r="A25" s="55">
        <v>18</v>
      </c>
      <c r="B25" s="262"/>
      <c r="C25" s="262"/>
      <c r="D25" s="262"/>
      <c r="E25" s="262"/>
      <c r="F25" s="262"/>
      <c r="G25" s="262"/>
      <c r="H25" s="262"/>
      <c r="I25" s="262"/>
      <c r="J25" s="262"/>
      <c r="K25" s="262"/>
      <c r="L25" s="262"/>
      <c r="M25" s="262"/>
      <c r="N25" s="58">
        <f>SUM(B25:M25)</f>
        <v>0</v>
      </c>
      <c r="O25" s="56"/>
      <c r="P25" s="56"/>
    </row>
    <row r="26" spans="1:16" s="21" customFormat="1" ht="24.75" customHeight="1">
      <c r="A26" s="55" t="s">
        <v>15</v>
      </c>
      <c r="B26" s="58">
        <f>SUM(B7:B25)</f>
        <v>0</v>
      </c>
      <c r="C26" s="58">
        <f aca="true" t="shared" si="1" ref="C26:L26">SUM(C7:C25)</f>
        <v>0</v>
      </c>
      <c r="D26" s="58">
        <f t="shared" si="1"/>
        <v>0</v>
      </c>
      <c r="E26" s="58">
        <f t="shared" si="1"/>
        <v>0</v>
      </c>
      <c r="F26" s="58">
        <f t="shared" si="1"/>
        <v>0</v>
      </c>
      <c r="G26" s="58">
        <f t="shared" si="1"/>
        <v>0</v>
      </c>
      <c r="H26" s="58">
        <f t="shared" si="1"/>
        <v>0</v>
      </c>
      <c r="I26" s="58">
        <f t="shared" si="1"/>
        <v>0</v>
      </c>
      <c r="J26" s="58">
        <f t="shared" si="1"/>
        <v>0</v>
      </c>
      <c r="K26" s="58">
        <f t="shared" si="1"/>
        <v>0</v>
      </c>
      <c r="L26" s="58">
        <f t="shared" si="1"/>
        <v>0</v>
      </c>
      <c r="M26" s="58">
        <f>SUM(M7:M25)</f>
        <v>0</v>
      </c>
      <c r="N26" s="212">
        <f>SUM(N7:N25)</f>
        <v>0</v>
      </c>
      <c r="O26" s="61"/>
      <c r="P26" s="61"/>
    </row>
    <row r="27" spans="1:16" s="7" customFormat="1" ht="18" customHeight="1">
      <c r="A27" s="62" t="s">
        <v>22</v>
      </c>
      <c r="B27" s="391" t="s">
        <v>181</v>
      </c>
      <c r="C27" s="391"/>
      <c r="D27" s="391"/>
      <c r="E27" s="391"/>
      <c r="F27" s="391"/>
      <c r="G27" s="391"/>
      <c r="H27" s="391"/>
      <c r="I27" s="391"/>
      <c r="J27" s="391"/>
      <c r="K27" s="391"/>
      <c r="L27" s="391"/>
      <c r="M27" s="391"/>
      <c r="N27" s="391"/>
      <c r="O27" s="8"/>
      <c r="P27" s="8"/>
    </row>
    <row r="28" spans="1:16" ht="18" customHeight="1">
      <c r="A28" s="62" t="s">
        <v>46</v>
      </c>
      <c r="B28" s="391" t="s">
        <v>47</v>
      </c>
      <c r="C28" s="391"/>
      <c r="D28" s="391"/>
      <c r="E28" s="391"/>
      <c r="F28" s="391"/>
      <c r="G28" s="391"/>
      <c r="H28" s="391"/>
      <c r="I28" s="391"/>
      <c r="J28" s="391"/>
      <c r="K28" s="391"/>
      <c r="L28" s="391"/>
      <c r="M28" s="391"/>
      <c r="N28" s="391"/>
      <c r="O28" s="48"/>
      <c r="P28" s="48"/>
    </row>
    <row r="29" spans="1:16" ht="9" customHeight="1">
      <c r="A29" s="48"/>
      <c r="B29" s="48"/>
      <c r="C29" s="48"/>
      <c r="D29" s="48"/>
      <c r="E29" s="48"/>
      <c r="F29" s="48"/>
      <c r="G29" s="48"/>
      <c r="H29" s="48"/>
      <c r="I29" s="48"/>
      <c r="J29" s="48"/>
      <c r="K29" s="48"/>
      <c r="L29" s="48"/>
      <c r="M29" s="48"/>
      <c r="N29" s="47"/>
      <c r="O29" s="48"/>
      <c r="P29" s="48"/>
    </row>
    <row r="30" spans="1:16" ht="14.25">
      <c r="A30" s="63" t="s">
        <v>182</v>
      </c>
      <c r="B30" s="48"/>
      <c r="C30" s="50" t="s">
        <v>180</v>
      </c>
      <c r="D30" s="51">
        <f>'別表１'!D10</f>
        <v>0</v>
      </c>
      <c r="E30" s="48"/>
      <c r="F30" s="48"/>
      <c r="G30" s="48"/>
      <c r="H30" s="48"/>
      <c r="I30" s="48"/>
      <c r="J30" s="48"/>
      <c r="K30" s="48"/>
      <c r="L30" s="48"/>
      <c r="M30" s="48"/>
      <c r="N30" s="47"/>
      <c r="O30" s="48"/>
      <c r="P30" s="48"/>
    </row>
    <row r="31" spans="1:16" ht="6" customHeight="1">
      <c r="A31" s="52"/>
      <c r="B31" s="53"/>
      <c r="C31" s="48"/>
      <c r="D31" s="48"/>
      <c r="E31" s="48"/>
      <c r="F31" s="48"/>
      <c r="G31" s="48"/>
      <c r="H31" s="48"/>
      <c r="I31" s="48"/>
      <c r="J31" s="48"/>
      <c r="K31" s="48"/>
      <c r="L31" s="48"/>
      <c r="M31" s="48"/>
      <c r="N31" s="47"/>
      <c r="O31" s="48"/>
      <c r="P31" s="48"/>
    </row>
    <row r="32" spans="1:16" ht="30" customHeight="1">
      <c r="A32" s="4" t="s">
        <v>2</v>
      </c>
      <c r="B32" s="5" t="s">
        <v>3</v>
      </c>
      <c r="C32" s="5" t="s">
        <v>4</v>
      </c>
      <c r="D32" s="5" t="s">
        <v>5</v>
      </c>
      <c r="E32" s="5" t="s">
        <v>6</v>
      </c>
      <c r="F32" s="5" t="s">
        <v>7</v>
      </c>
      <c r="G32" s="5" t="s">
        <v>8</v>
      </c>
      <c r="H32" s="5" t="s">
        <v>9</v>
      </c>
      <c r="I32" s="5" t="s">
        <v>10</v>
      </c>
      <c r="J32" s="5" t="s">
        <v>11</v>
      </c>
      <c r="K32" s="5" t="s">
        <v>12</v>
      </c>
      <c r="L32" s="5" t="s">
        <v>13</v>
      </c>
      <c r="M32" s="5" t="s">
        <v>14</v>
      </c>
      <c r="N32" s="5" t="s">
        <v>15</v>
      </c>
      <c r="O32" s="48"/>
      <c r="P32" s="48"/>
    </row>
    <row r="33" spans="1:16" ht="27.75" customHeight="1">
      <c r="A33" s="392">
        <v>1</v>
      </c>
      <c r="B33" s="264"/>
      <c r="C33" s="264"/>
      <c r="D33" s="264"/>
      <c r="E33" s="264"/>
      <c r="F33" s="264"/>
      <c r="G33" s="264"/>
      <c r="H33" s="264"/>
      <c r="I33" s="264"/>
      <c r="J33" s="264"/>
      <c r="K33" s="264"/>
      <c r="L33" s="264"/>
      <c r="M33" s="264"/>
      <c r="N33" s="13">
        <f aca="true" t="shared" si="2" ref="N33:N51">SUM(B33:M33)</f>
        <v>0</v>
      </c>
      <c r="O33" s="59" t="s">
        <v>225</v>
      </c>
      <c r="P33" s="59"/>
    </row>
    <row r="34" spans="1:16" ht="27.75" customHeight="1">
      <c r="A34" s="393"/>
      <c r="B34" s="265"/>
      <c r="C34" s="265"/>
      <c r="D34" s="265"/>
      <c r="E34" s="265"/>
      <c r="F34" s="265"/>
      <c r="G34" s="265"/>
      <c r="H34" s="265"/>
      <c r="I34" s="265"/>
      <c r="J34" s="265"/>
      <c r="K34" s="265"/>
      <c r="L34" s="265"/>
      <c r="M34" s="265"/>
      <c r="N34" s="13">
        <f t="shared" si="2"/>
        <v>0</v>
      </c>
      <c r="O34" s="48"/>
      <c r="P34" s="48"/>
    </row>
    <row r="35" spans="1:16" ht="27.75" customHeight="1">
      <c r="A35" s="5">
        <v>2</v>
      </c>
      <c r="B35" s="264"/>
      <c r="C35" s="264"/>
      <c r="D35" s="264"/>
      <c r="E35" s="264"/>
      <c r="F35" s="264"/>
      <c r="G35" s="264"/>
      <c r="H35" s="264"/>
      <c r="I35" s="264"/>
      <c r="J35" s="264"/>
      <c r="K35" s="264"/>
      <c r="L35" s="264"/>
      <c r="M35" s="264"/>
      <c r="N35" s="13">
        <f t="shared" si="2"/>
        <v>0</v>
      </c>
      <c r="O35" s="48"/>
      <c r="P35" s="48"/>
    </row>
    <row r="36" spans="1:16" ht="27.75" customHeight="1">
      <c r="A36" s="5">
        <v>3</v>
      </c>
      <c r="B36" s="265"/>
      <c r="C36" s="265"/>
      <c r="D36" s="265"/>
      <c r="E36" s="265"/>
      <c r="F36" s="265"/>
      <c r="G36" s="265"/>
      <c r="H36" s="265"/>
      <c r="I36" s="265"/>
      <c r="J36" s="265"/>
      <c r="K36" s="265"/>
      <c r="L36" s="265"/>
      <c r="M36" s="265"/>
      <c r="N36" s="13">
        <f t="shared" si="2"/>
        <v>0</v>
      </c>
      <c r="O36" s="48"/>
      <c r="P36" s="48"/>
    </row>
    <row r="37" spans="1:16" ht="27.75" customHeight="1">
      <c r="A37" s="5">
        <v>4</v>
      </c>
      <c r="B37" s="264"/>
      <c r="C37" s="264"/>
      <c r="D37" s="264"/>
      <c r="E37" s="264"/>
      <c r="F37" s="264"/>
      <c r="G37" s="264"/>
      <c r="H37" s="264"/>
      <c r="I37" s="264"/>
      <c r="J37" s="264"/>
      <c r="K37" s="264"/>
      <c r="L37" s="264"/>
      <c r="M37" s="264"/>
      <c r="N37" s="13">
        <f t="shared" si="2"/>
        <v>0</v>
      </c>
      <c r="O37" s="48"/>
      <c r="P37" s="48"/>
    </row>
    <row r="38" spans="1:16" ht="27.75" customHeight="1">
      <c r="A38" s="5">
        <v>5</v>
      </c>
      <c r="B38" s="265"/>
      <c r="C38" s="265"/>
      <c r="D38" s="265"/>
      <c r="E38" s="265"/>
      <c r="F38" s="265"/>
      <c r="G38" s="265"/>
      <c r="H38" s="265"/>
      <c r="I38" s="265"/>
      <c r="J38" s="265"/>
      <c r="K38" s="265"/>
      <c r="L38" s="265"/>
      <c r="M38" s="265"/>
      <c r="N38" s="13">
        <f t="shared" si="2"/>
        <v>0</v>
      </c>
      <c r="O38" s="48"/>
      <c r="P38" s="48"/>
    </row>
    <row r="39" spans="1:16" ht="27.75" customHeight="1">
      <c r="A39" s="5">
        <v>6</v>
      </c>
      <c r="B39" s="264"/>
      <c r="C39" s="264"/>
      <c r="D39" s="264"/>
      <c r="E39" s="264"/>
      <c r="F39" s="264"/>
      <c r="G39" s="264"/>
      <c r="H39" s="264"/>
      <c r="I39" s="264"/>
      <c r="J39" s="264"/>
      <c r="K39" s="264"/>
      <c r="L39" s="264"/>
      <c r="M39" s="264"/>
      <c r="N39" s="13">
        <f t="shared" si="2"/>
        <v>0</v>
      </c>
      <c r="O39" s="48"/>
      <c r="P39" s="48"/>
    </row>
    <row r="40" spans="1:16" ht="27.75" customHeight="1">
      <c r="A40" s="5">
        <v>7</v>
      </c>
      <c r="B40" s="265"/>
      <c r="C40" s="265"/>
      <c r="D40" s="265"/>
      <c r="E40" s="265"/>
      <c r="F40" s="265"/>
      <c r="G40" s="265"/>
      <c r="H40" s="265"/>
      <c r="I40" s="265"/>
      <c r="J40" s="265"/>
      <c r="K40" s="265"/>
      <c r="L40" s="265"/>
      <c r="M40" s="265"/>
      <c r="N40" s="13">
        <f t="shared" si="2"/>
        <v>0</v>
      </c>
      <c r="O40" s="48"/>
      <c r="P40" s="48"/>
    </row>
    <row r="41" spans="1:16" ht="27.75" customHeight="1">
      <c r="A41" s="5">
        <v>8</v>
      </c>
      <c r="B41" s="264"/>
      <c r="C41" s="264"/>
      <c r="D41" s="264"/>
      <c r="E41" s="264"/>
      <c r="F41" s="264"/>
      <c r="G41" s="264"/>
      <c r="H41" s="264"/>
      <c r="I41" s="264"/>
      <c r="J41" s="264"/>
      <c r="K41" s="264"/>
      <c r="L41" s="264"/>
      <c r="M41" s="264"/>
      <c r="N41" s="13">
        <f t="shared" si="2"/>
        <v>0</v>
      </c>
      <c r="O41" s="48"/>
      <c r="P41" s="48"/>
    </row>
    <row r="42" spans="1:16" ht="27.75" customHeight="1">
      <c r="A42" s="5">
        <v>9</v>
      </c>
      <c r="B42" s="265"/>
      <c r="C42" s="265"/>
      <c r="D42" s="265"/>
      <c r="E42" s="265"/>
      <c r="F42" s="265"/>
      <c r="G42" s="265"/>
      <c r="H42" s="265"/>
      <c r="I42" s="265"/>
      <c r="J42" s="265"/>
      <c r="K42" s="265"/>
      <c r="L42" s="265"/>
      <c r="M42" s="265"/>
      <c r="N42" s="13">
        <f t="shared" si="2"/>
        <v>0</v>
      </c>
      <c r="O42" s="48"/>
      <c r="P42" s="48"/>
    </row>
    <row r="43" spans="1:16" ht="27.75" customHeight="1">
      <c r="A43" s="5">
        <v>10</v>
      </c>
      <c r="B43" s="264"/>
      <c r="C43" s="264"/>
      <c r="D43" s="264"/>
      <c r="E43" s="264"/>
      <c r="F43" s="264"/>
      <c r="G43" s="264"/>
      <c r="H43" s="264"/>
      <c r="I43" s="264"/>
      <c r="J43" s="264"/>
      <c r="K43" s="264"/>
      <c r="L43" s="264"/>
      <c r="M43" s="264"/>
      <c r="N43" s="13">
        <f t="shared" si="2"/>
        <v>0</v>
      </c>
      <c r="O43" s="48"/>
      <c r="P43" s="48"/>
    </row>
    <row r="44" spans="1:16" ht="27.75" customHeight="1">
      <c r="A44" s="5">
        <v>11</v>
      </c>
      <c r="B44" s="265"/>
      <c r="C44" s="265"/>
      <c r="D44" s="265"/>
      <c r="E44" s="265"/>
      <c r="F44" s="265"/>
      <c r="G44" s="265"/>
      <c r="H44" s="265"/>
      <c r="I44" s="265"/>
      <c r="J44" s="265"/>
      <c r="K44" s="265"/>
      <c r="L44" s="265"/>
      <c r="M44" s="265"/>
      <c r="N44" s="13">
        <f t="shared" si="2"/>
        <v>0</v>
      </c>
      <c r="O44" s="48"/>
      <c r="P44" s="48"/>
    </row>
    <row r="45" spans="1:16" ht="27.75" customHeight="1">
      <c r="A45" s="5">
        <v>12</v>
      </c>
      <c r="B45" s="264"/>
      <c r="C45" s="264"/>
      <c r="D45" s="264"/>
      <c r="E45" s="264"/>
      <c r="F45" s="264"/>
      <c r="G45" s="264"/>
      <c r="H45" s="264"/>
      <c r="I45" s="264"/>
      <c r="J45" s="264"/>
      <c r="K45" s="264"/>
      <c r="L45" s="264"/>
      <c r="M45" s="264"/>
      <c r="N45" s="13">
        <f t="shared" si="2"/>
        <v>0</v>
      </c>
      <c r="O45" s="48"/>
      <c r="P45" s="48"/>
    </row>
    <row r="46" spans="1:16" ht="27.75" customHeight="1">
      <c r="A46" s="5">
        <v>13</v>
      </c>
      <c r="B46" s="265"/>
      <c r="C46" s="265"/>
      <c r="D46" s="265"/>
      <c r="E46" s="265"/>
      <c r="F46" s="265"/>
      <c r="G46" s="265"/>
      <c r="H46" s="265"/>
      <c r="I46" s="265"/>
      <c r="J46" s="265"/>
      <c r="K46" s="265"/>
      <c r="L46" s="265"/>
      <c r="M46" s="265"/>
      <c r="N46" s="13">
        <f t="shared" si="2"/>
        <v>0</v>
      </c>
      <c r="O46" s="48"/>
      <c r="P46" s="48"/>
    </row>
    <row r="47" spans="1:16" ht="27.75" customHeight="1">
      <c r="A47" s="5">
        <v>14</v>
      </c>
      <c r="B47" s="264"/>
      <c r="C47" s="264"/>
      <c r="D47" s="264"/>
      <c r="E47" s="264"/>
      <c r="F47" s="264"/>
      <c r="G47" s="264"/>
      <c r="H47" s="264"/>
      <c r="I47" s="264"/>
      <c r="J47" s="264"/>
      <c r="K47" s="264"/>
      <c r="L47" s="264"/>
      <c r="M47" s="264"/>
      <c r="N47" s="13">
        <f t="shared" si="2"/>
        <v>0</v>
      </c>
      <c r="O47" s="48"/>
      <c r="P47" s="48"/>
    </row>
    <row r="48" spans="1:16" ht="27.75" customHeight="1">
      <c r="A48" s="5">
        <v>15</v>
      </c>
      <c r="B48" s="265"/>
      <c r="C48" s="265"/>
      <c r="D48" s="265"/>
      <c r="E48" s="265"/>
      <c r="F48" s="265"/>
      <c r="G48" s="265"/>
      <c r="H48" s="265"/>
      <c r="I48" s="265"/>
      <c r="J48" s="265"/>
      <c r="K48" s="265"/>
      <c r="L48" s="265"/>
      <c r="M48" s="265"/>
      <c r="N48" s="13">
        <f t="shared" si="2"/>
        <v>0</v>
      </c>
      <c r="O48" s="48"/>
      <c r="P48" s="48"/>
    </row>
    <row r="49" spans="1:16" ht="27.75" customHeight="1">
      <c r="A49" s="5">
        <v>16</v>
      </c>
      <c r="B49" s="264"/>
      <c r="C49" s="264"/>
      <c r="D49" s="264"/>
      <c r="E49" s="264"/>
      <c r="F49" s="264"/>
      <c r="G49" s="264"/>
      <c r="H49" s="264"/>
      <c r="I49" s="264"/>
      <c r="J49" s="264"/>
      <c r="K49" s="264"/>
      <c r="L49" s="264"/>
      <c r="M49" s="264"/>
      <c r="N49" s="13">
        <f t="shared" si="2"/>
        <v>0</v>
      </c>
      <c r="O49" s="48"/>
      <c r="P49" s="48"/>
    </row>
    <row r="50" spans="1:16" ht="27.75" customHeight="1">
      <c r="A50" s="5">
        <v>17</v>
      </c>
      <c r="B50" s="265"/>
      <c r="C50" s="265"/>
      <c r="D50" s="265"/>
      <c r="E50" s="265"/>
      <c r="F50" s="265"/>
      <c r="G50" s="265"/>
      <c r="H50" s="265"/>
      <c r="I50" s="265"/>
      <c r="J50" s="265"/>
      <c r="K50" s="265"/>
      <c r="L50" s="265"/>
      <c r="M50" s="265"/>
      <c r="N50" s="13">
        <f t="shared" si="2"/>
        <v>0</v>
      </c>
      <c r="O50" s="48"/>
      <c r="P50" s="48"/>
    </row>
    <row r="51" spans="1:16" ht="27.75" customHeight="1">
      <c r="A51" s="5">
        <v>18</v>
      </c>
      <c r="B51" s="264"/>
      <c r="C51" s="264"/>
      <c r="D51" s="264"/>
      <c r="E51" s="264"/>
      <c r="F51" s="264"/>
      <c r="G51" s="264"/>
      <c r="H51" s="264"/>
      <c r="I51" s="264"/>
      <c r="J51" s="264"/>
      <c r="K51" s="264"/>
      <c r="L51" s="264"/>
      <c r="M51" s="264"/>
      <c r="N51" s="13">
        <f t="shared" si="2"/>
        <v>0</v>
      </c>
      <c r="O51" s="48"/>
      <c r="P51" s="48"/>
    </row>
    <row r="52" spans="1:16" s="7" customFormat="1" ht="24.75" customHeight="1">
      <c r="A52" s="5" t="s">
        <v>15</v>
      </c>
      <c r="B52" s="13">
        <f aca="true" t="shared" si="3" ref="B52:N52">SUM(B33:B51)</f>
        <v>0</v>
      </c>
      <c r="C52" s="13">
        <f t="shared" si="3"/>
        <v>0</v>
      </c>
      <c r="D52" s="13">
        <f t="shared" si="3"/>
        <v>0</v>
      </c>
      <c r="E52" s="13">
        <f t="shared" si="3"/>
        <v>0</v>
      </c>
      <c r="F52" s="13">
        <f t="shared" si="3"/>
        <v>0</v>
      </c>
      <c r="G52" s="13">
        <f t="shared" si="3"/>
        <v>0</v>
      </c>
      <c r="H52" s="13">
        <f t="shared" si="3"/>
        <v>0</v>
      </c>
      <c r="I52" s="13">
        <f t="shared" si="3"/>
        <v>0</v>
      </c>
      <c r="J52" s="13">
        <f t="shared" si="3"/>
        <v>0</v>
      </c>
      <c r="K52" s="13">
        <f t="shared" si="3"/>
        <v>0</v>
      </c>
      <c r="L52" s="13">
        <f t="shared" si="3"/>
        <v>0</v>
      </c>
      <c r="M52" s="13">
        <f t="shared" si="3"/>
        <v>0</v>
      </c>
      <c r="N52" s="213">
        <f t="shared" si="3"/>
        <v>0</v>
      </c>
      <c r="O52" s="8"/>
      <c r="P52" s="8"/>
    </row>
    <row r="53" spans="1:16" ht="18" customHeight="1">
      <c r="A53" s="62" t="s">
        <v>183</v>
      </c>
      <c r="B53" s="391" t="s">
        <v>181</v>
      </c>
      <c r="C53" s="391"/>
      <c r="D53" s="391"/>
      <c r="E53" s="391"/>
      <c r="F53" s="391"/>
      <c r="G53" s="391"/>
      <c r="H53" s="391"/>
      <c r="I53" s="391"/>
      <c r="J53" s="391"/>
      <c r="K53" s="391"/>
      <c r="L53" s="391"/>
      <c r="M53" s="391"/>
      <c r="N53" s="391"/>
      <c r="O53" s="48"/>
      <c r="P53" s="48"/>
    </row>
    <row r="54" spans="1:14" s="57" customFormat="1" ht="13.5" customHeight="1">
      <c r="A54" s="396" t="s">
        <v>212</v>
      </c>
      <c r="B54" s="396"/>
      <c r="C54" s="396"/>
      <c r="D54" s="396"/>
      <c r="E54" s="396"/>
      <c r="J54" s="397" t="s">
        <v>23</v>
      </c>
      <c r="K54" s="397"/>
      <c r="L54" s="398">
        <f>L1</f>
        <v>0</v>
      </c>
      <c r="M54" s="398"/>
      <c r="N54" s="398"/>
    </row>
    <row r="55" spans="1:14" s="57" customFormat="1" ht="13.5" customHeight="1">
      <c r="A55" s="396"/>
      <c r="B55" s="396"/>
      <c r="C55" s="396"/>
      <c r="D55" s="396"/>
      <c r="E55" s="396"/>
      <c r="J55" s="397" t="s">
        <v>21</v>
      </c>
      <c r="K55" s="397"/>
      <c r="L55" s="398">
        <f>L2</f>
        <v>0</v>
      </c>
      <c r="M55" s="398"/>
      <c r="N55" s="398"/>
    </row>
    <row r="56" spans="2:16" ht="9.75" customHeight="1">
      <c r="B56" s="48"/>
      <c r="C56" s="48"/>
      <c r="D56" s="48"/>
      <c r="E56" s="48"/>
      <c r="F56" s="48"/>
      <c r="G56" s="48"/>
      <c r="H56" s="48"/>
      <c r="I56" s="48"/>
      <c r="J56" s="48"/>
      <c r="K56" s="48"/>
      <c r="O56" s="48"/>
      <c r="P56" s="48"/>
    </row>
    <row r="57" spans="1:16" ht="12.75">
      <c r="A57" s="48" t="s">
        <v>34</v>
      </c>
      <c r="B57" s="53"/>
      <c r="C57" s="48"/>
      <c r="D57" s="48"/>
      <c r="E57" s="48"/>
      <c r="F57" s="48"/>
      <c r="G57" s="48"/>
      <c r="H57" s="48"/>
      <c r="I57" s="48"/>
      <c r="J57" s="48"/>
      <c r="K57" s="48"/>
      <c r="L57" s="48"/>
      <c r="M57" s="48"/>
      <c r="N57" s="47"/>
      <c r="O57" s="48"/>
      <c r="P57" s="48"/>
    </row>
    <row r="58" spans="1:16" ht="30" customHeight="1">
      <c r="A58" s="4" t="s">
        <v>2</v>
      </c>
      <c r="B58" s="5" t="s">
        <v>3</v>
      </c>
      <c r="C58" s="5" t="s">
        <v>4</v>
      </c>
      <c r="D58" s="5" t="s">
        <v>5</v>
      </c>
      <c r="E58" s="5" t="s">
        <v>6</v>
      </c>
      <c r="F58" s="5" t="s">
        <v>7</v>
      </c>
      <c r="G58" s="5" t="s">
        <v>8</v>
      </c>
      <c r="H58" s="5" t="s">
        <v>9</v>
      </c>
      <c r="I58" s="5" t="s">
        <v>10</v>
      </c>
      <c r="J58" s="5" t="s">
        <v>11</v>
      </c>
      <c r="K58" s="5" t="s">
        <v>12</v>
      </c>
      <c r="L58" s="5" t="s">
        <v>13</v>
      </c>
      <c r="M58" s="5" t="s">
        <v>14</v>
      </c>
      <c r="N58" s="5" t="s">
        <v>15</v>
      </c>
      <c r="O58" s="48"/>
      <c r="P58" s="48"/>
    </row>
    <row r="59" spans="1:16" ht="27.75" customHeight="1">
      <c r="A59" s="392">
        <v>1</v>
      </c>
      <c r="B59" s="14">
        <f aca="true" t="shared" si="4" ref="B59:M59">SUM(B33+B7)</f>
        <v>0</v>
      </c>
      <c r="C59" s="14">
        <f t="shared" si="4"/>
        <v>0</v>
      </c>
      <c r="D59" s="14">
        <f t="shared" si="4"/>
        <v>0</v>
      </c>
      <c r="E59" s="14">
        <f t="shared" si="4"/>
        <v>0</v>
      </c>
      <c r="F59" s="14">
        <f t="shared" si="4"/>
        <v>0</v>
      </c>
      <c r="G59" s="14">
        <f t="shared" si="4"/>
        <v>0</v>
      </c>
      <c r="H59" s="14">
        <f t="shared" si="4"/>
        <v>0</v>
      </c>
      <c r="I59" s="14">
        <f t="shared" si="4"/>
        <v>0</v>
      </c>
      <c r="J59" s="14">
        <f t="shared" si="4"/>
        <v>0</v>
      </c>
      <c r="K59" s="14">
        <f t="shared" si="4"/>
        <v>0</v>
      </c>
      <c r="L59" s="14">
        <f t="shared" si="4"/>
        <v>0</v>
      </c>
      <c r="M59" s="14">
        <f t="shared" si="4"/>
        <v>0</v>
      </c>
      <c r="N59" s="13">
        <f>SUM(B59:M59)</f>
        <v>0</v>
      </c>
      <c r="O59" s="59" t="s">
        <v>225</v>
      </c>
      <c r="P59" s="59"/>
    </row>
    <row r="60" spans="1:16" ht="27.75" customHeight="1">
      <c r="A60" s="393"/>
      <c r="B60" s="14">
        <f aca="true" t="shared" si="5" ref="B60:M60">SUM(B34+B8)</f>
        <v>0</v>
      </c>
      <c r="C60" s="14">
        <f t="shared" si="5"/>
        <v>0</v>
      </c>
      <c r="D60" s="14">
        <f t="shared" si="5"/>
        <v>0</v>
      </c>
      <c r="E60" s="14">
        <f t="shared" si="5"/>
        <v>0</v>
      </c>
      <c r="F60" s="14">
        <f t="shared" si="5"/>
        <v>0</v>
      </c>
      <c r="G60" s="14">
        <f t="shared" si="5"/>
        <v>0</v>
      </c>
      <c r="H60" s="14">
        <f t="shared" si="5"/>
        <v>0</v>
      </c>
      <c r="I60" s="14">
        <f t="shared" si="5"/>
        <v>0</v>
      </c>
      <c r="J60" s="14">
        <f t="shared" si="5"/>
        <v>0</v>
      </c>
      <c r="K60" s="14">
        <f t="shared" si="5"/>
        <v>0</v>
      </c>
      <c r="L60" s="14">
        <f t="shared" si="5"/>
        <v>0</v>
      </c>
      <c r="M60" s="14">
        <f t="shared" si="5"/>
        <v>0</v>
      </c>
      <c r="N60" s="13">
        <f aca="true" t="shared" si="6" ref="N60:N77">SUM(B60:M60)</f>
        <v>0</v>
      </c>
      <c r="O60" s="48"/>
      <c r="P60" s="48"/>
    </row>
    <row r="61" spans="1:16" ht="27.75" customHeight="1">
      <c r="A61" s="5">
        <v>2</v>
      </c>
      <c r="B61" s="14">
        <f aca="true" t="shared" si="7" ref="B61:M61">SUM(B35+B9)</f>
        <v>0</v>
      </c>
      <c r="C61" s="14">
        <f t="shared" si="7"/>
        <v>0</v>
      </c>
      <c r="D61" s="14">
        <f t="shared" si="7"/>
        <v>0</v>
      </c>
      <c r="E61" s="14">
        <f t="shared" si="7"/>
        <v>0</v>
      </c>
      <c r="F61" s="14">
        <f t="shared" si="7"/>
        <v>0</v>
      </c>
      <c r="G61" s="14">
        <f t="shared" si="7"/>
        <v>0</v>
      </c>
      <c r="H61" s="14">
        <f t="shared" si="7"/>
        <v>0</v>
      </c>
      <c r="I61" s="14">
        <f t="shared" si="7"/>
        <v>0</v>
      </c>
      <c r="J61" s="14">
        <f t="shared" si="7"/>
        <v>0</v>
      </c>
      <c r="K61" s="14">
        <f t="shared" si="7"/>
        <v>0</v>
      </c>
      <c r="L61" s="14">
        <f t="shared" si="7"/>
        <v>0</v>
      </c>
      <c r="M61" s="14">
        <f t="shared" si="7"/>
        <v>0</v>
      </c>
      <c r="N61" s="13">
        <f t="shared" si="6"/>
        <v>0</v>
      </c>
      <c r="O61" s="48"/>
      <c r="P61" s="48"/>
    </row>
    <row r="62" spans="1:16" ht="27.75" customHeight="1">
      <c r="A62" s="5">
        <v>3</v>
      </c>
      <c r="B62" s="14">
        <f aca="true" t="shared" si="8" ref="B62:M62">SUM(B36+B10)</f>
        <v>0</v>
      </c>
      <c r="C62" s="14">
        <f t="shared" si="8"/>
        <v>0</v>
      </c>
      <c r="D62" s="14">
        <f t="shared" si="8"/>
        <v>0</v>
      </c>
      <c r="E62" s="14">
        <f t="shared" si="8"/>
        <v>0</v>
      </c>
      <c r="F62" s="14">
        <f t="shared" si="8"/>
        <v>0</v>
      </c>
      <c r="G62" s="14">
        <f t="shared" si="8"/>
        <v>0</v>
      </c>
      <c r="H62" s="14">
        <f t="shared" si="8"/>
        <v>0</v>
      </c>
      <c r="I62" s="14">
        <f t="shared" si="8"/>
        <v>0</v>
      </c>
      <c r="J62" s="14">
        <f t="shared" si="8"/>
        <v>0</v>
      </c>
      <c r="K62" s="14">
        <f t="shared" si="8"/>
        <v>0</v>
      </c>
      <c r="L62" s="14">
        <f t="shared" si="8"/>
        <v>0</v>
      </c>
      <c r="M62" s="14">
        <f t="shared" si="8"/>
        <v>0</v>
      </c>
      <c r="N62" s="13">
        <f t="shared" si="6"/>
        <v>0</v>
      </c>
      <c r="O62" s="48"/>
      <c r="P62" s="48"/>
    </row>
    <row r="63" spans="1:16" ht="27.75" customHeight="1">
      <c r="A63" s="5">
        <v>4</v>
      </c>
      <c r="B63" s="14">
        <f aca="true" t="shared" si="9" ref="B63:M63">SUM(B37+B11)</f>
        <v>0</v>
      </c>
      <c r="C63" s="14">
        <f t="shared" si="9"/>
        <v>0</v>
      </c>
      <c r="D63" s="14">
        <f t="shared" si="9"/>
        <v>0</v>
      </c>
      <c r="E63" s="14">
        <f t="shared" si="9"/>
        <v>0</v>
      </c>
      <c r="F63" s="14">
        <f t="shared" si="9"/>
        <v>0</v>
      </c>
      <c r="G63" s="14">
        <f t="shared" si="9"/>
        <v>0</v>
      </c>
      <c r="H63" s="14">
        <f t="shared" si="9"/>
        <v>0</v>
      </c>
      <c r="I63" s="14">
        <f t="shared" si="9"/>
        <v>0</v>
      </c>
      <c r="J63" s="14">
        <f t="shared" si="9"/>
        <v>0</v>
      </c>
      <c r="K63" s="14">
        <f t="shared" si="9"/>
        <v>0</v>
      </c>
      <c r="L63" s="14">
        <f t="shared" si="9"/>
        <v>0</v>
      </c>
      <c r="M63" s="14">
        <f t="shared" si="9"/>
        <v>0</v>
      </c>
      <c r="N63" s="13">
        <f t="shared" si="6"/>
        <v>0</v>
      </c>
      <c r="O63" s="48"/>
      <c r="P63" s="48"/>
    </row>
    <row r="64" spans="1:16" ht="27.75" customHeight="1">
      <c r="A64" s="5">
        <v>5</v>
      </c>
      <c r="B64" s="14">
        <f aca="true" t="shared" si="10" ref="B64:M64">SUM(B38+B12)</f>
        <v>0</v>
      </c>
      <c r="C64" s="14">
        <f t="shared" si="10"/>
        <v>0</v>
      </c>
      <c r="D64" s="14">
        <f t="shared" si="10"/>
        <v>0</v>
      </c>
      <c r="E64" s="14">
        <f t="shared" si="10"/>
        <v>0</v>
      </c>
      <c r="F64" s="14">
        <f t="shared" si="10"/>
        <v>0</v>
      </c>
      <c r="G64" s="14">
        <f t="shared" si="10"/>
        <v>0</v>
      </c>
      <c r="H64" s="14">
        <f t="shared" si="10"/>
        <v>0</v>
      </c>
      <c r="I64" s="14">
        <f t="shared" si="10"/>
        <v>0</v>
      </c>
      <c r="J64" s="14">
        <f t="shared" si="10"/>
        <v>0</v>
      </c>
      <c r="K64" s="14">
        <f t="shared" si="10"/>
        <v>0</v>
      </c>
      <c r="L64" s="14">
        <f t="shared" si="10"/>
        <v>0</v>
      </c>
      <c r="M64" s="14">
        <f t="shared" si="10"/>
        <v>0</v>
      </c>
      <c r="N64" s="13">
        <f t="shared" si="6"/>
        <v>0</v>
      </c>
      <c r="O64" s="48"/>
      <c r="P64" s="48"/>
    </row>
    <row r="65" spans="1:16" ht="27.75" customHeight="1">
      <c r="A65" s="5">
        <v>6</v>
      </c>
      <c r="B65" s="14">
        <f aca="true" t="shared" si="11" ref="B65:M65">SUM(B39+B13)</f>
        <v>0</v>
      </c>
      <c r="C65" s="14">
        <f t="shared" si="11"/>
        <v>0</v>
      </c>
      <c r="D65" s="14">
        <f t="shared" si="11"/>
        <v>0</v>
      </c>
      <c r="E65" s="14">
        <f t="shared" si="11"/>
        <v>0</v>
      </c>
      <c r="F65" s="14">
        <f t="shared" si="11"/>
        <v>0</v>
      </c>
      <c r="G65" s="14">
        <f t="shared" si="11"/>
        <v>0</v>
      </c>
      <c r="H65" s="14">
        <f t="shared" si="11"/>
        <v>0</v>
      </c>
      <c r="I65" s="14">
        <f t="shared" si="11"/>
        <v>0</v>
      </c>
      <c r="J65" s="14">
        <f t="shared" si="11"/>
        <v>0</v>
      </c>
      <c r="K65" s="14">
        <f t="shared" si="11"/>
        <v>0</v>
      </c>
      <c r="L65" s="14">
        <f t="shared" si="11"/>
        <v>0</v>
      </c>
      <c r="M65" s="14">
        <f t="shared" si="11"/>
        <v>0</v>
      </c>
      <c r="N65" s="13">
        <f t="shared" si="6"/>
        <v>0</v>
      </c>
      <c r="O65" s="48"/>
      <c r="P65" s="48"/>
    </row>
    <row r="66" spans="1:16" ht="27.75" customHeight="1">
      <c r="A66" s="5">
        <v>7</v>
      </c>
      <c r="B66" s="14">
        <f aca="true" t="shared" si="12" ref="B66:M66">SUM(B40+B14)</f>
        <v>0</v>
      </c>
      <c r="C66" s="14">
        <f t="shared" si="12"/>
        <v>0</v>
      </c>
      <c r="D66" s="14">
        <f t="shared" si="12"/>
        <v>0</v>
      </c>
      <c r="E66" s="14">
        <f t="shared" si="12"/>
        <v>0</v>
      </c>
      <c r="F66" s="14">
        <f t="shared" si="12"/>
        <v>0</v>
      </c>
      <c r="G66" s="14">
        <f t="shared" si="12"/>
        <v>0</v>
      </c>
      <c r="H66" s="14">
        <f t="shared" si="12"/>
        <v>0</v>
      </c>
      <c r="I66" s="14">
        <f t="shared" si="12"/>
        <v>0</v>
      </c>
      <c r="J66" s="14">
        <f t="shared" si="12"/>
        <v>0</v>
      </c>
      <c r="K66" s="14">
        <f t="shared" si="12"/>
        <v>0</v>
      </c>
      <c r="L66" s="14">
        <f t="shared" si="12"/>
        <v>0</v>
      </c>
      <c r="M66" s="14">
        <f t="shared" si="12"/>
        <v>0</v>
      </c>
      <c r="N66" s="13">
        <f t="shared" si="6"/>
        <v>0</v>
      </c>
      <c r="O66" s="48"/>
      <c r="P66" s="48"/>
    </row>
    <row r="67" spans="1:16" ht="27.75" customHeight="1">
      <c r="A67" s="5">
        <v>8</v>
      </c>
      <c r="B67" s="14">
        <f aca="true" t="shared" si="13" ref="B67:M67">SUM(B41+B15)</f>
        <v>0</v>
      </c>
      <c r="C67" s="14">
        <f t="shared" si="13"/>
        <v>0</v>
      </c>
      <c r="D67" s="14">
        <f t="shared" si="13"/>
        <v>0</v>
      </c>
      <c r="E67" s="14">
        <f t="shared" si="13"/>
        <v>0</v>
      </c>
      <c r="F67" s="14">
        <f t="shared" si="13"/>
        <v>0</v>
      </c>
      <c r="G67" s="14">
        <f t="shared" si="13"/>
        <v>0</v>
      </c>
      <c r="H67" s="14">
        <f t="shared" si="13"/>
        <v>0</v>
      </c>
      <c r="I67" s="14">
        <f t="shared" si="13"/>
        <v>0</v>
      </c>
      <c r="J67" s="14">
        <f t="shared" si="13"/>
        <v>0</v>
      </c>
      <c r="K67" s="14">
        <f t="shared" si="13"/>
        <v>0</v>
      </c>
      <c r="L67" s="14">
        <f t="shared" si="13"/>
        <v>0</v>
      </c>
      <c r="M67" s="14">
        <f t="shared" si="13"/>
        <v>0</v>
      </c>
      <c r="N67" s="13">
        <f t="shared" si="6"/>
        <v>0</v>
      </c>
      <c r="O67" s="48"/>
      <c r="P67" s="48"/>
    </row>
    <row r="68" spans="1:16" ht="27.75" customHeight="1">
      <c r="A68" s="5">
        <v>9</v>
      </c>
      <c r="B68" s="14">
        <f aca="true" t="shared" si="14" ref="B68:M68">SUM(B42+B16)</f>
        <v>0</v>
      </c>
      <c r="C68" s="14">
        <f t="shared" si="14"/>
        <v>0</v>
      </c>
      <c r="D68" s="14">
        <f t="shared" si="14"/>
        <v>0</v>
      </c>
      <c r="E68" s="14">
        <f t="shared" si="14"/>
        <v>0</v>
      </c>
      <c r="F68" s="14">
        <f t="shared" si="14"/>
        <v>0</v>
      </c>
      <c r="G68" s="14">
        <f t="shared" si="14"/>
        <v>0</v>
      </c>
      <c r="H68" s="14">
        <f t="shared" si="14"/>
        <v>0</v>
      </c>
      <c r="I68" s="14">
        <f t="shared" si="14"/>
        <v>0</v>
      </c>
      <c r="J68" s="14">
        <f t="shared" si="14"/>
        <v>0</v>
      </c>
      <c r="K68" s="14">
        <f t="shared" si="14"/>
        <v>0</v>
      </c>
      <c r="L68" s="14">
        <f t="shared" si="14"/>
        <v>0</v>
      </c>
      <c r="M68" s="14">
        <f t="shared" si="14"/>
        <v>0</v>
      </c>
      <c r="N68" s="13">
        <f t="shared" si="6"/>
        <v>0</v>
      </c>
      <c r="O68" s="48"/>
      <c r="P68" s="48"/>
    </row>
    <row r="69" spans="1:16" ht="27.75" customHeight="1">
      <c r="A69" s="5">
        <v>10</v>
      </c>
      <c r="B69" s="14">
        <f aca="true" t="shared" si="15" ref="B69:M69">SUM(B43+B17)</f>
        <v>0</v>
      </c>
      <c r="C69" s="14">
        <f t="shared" si="15"/>
        <v>0</v>
      </c>
      <c r="D69" s="14">
        <f t="shared" si="15"/>
        <v>0</v>
      </c>
      <c r="E69" s="14">
        <f t="shared" si="15"/>
        <v>0</v>
      </c>
      <c r="F69" s="14">
        <f t="shared" si="15"/>
        <v>0</v>
      </c>
      <c r="G69" s="14">
        <f t="shared" si="15"/>
        <v>0</v>
      </c>
      <c r="H69" s="14">
        <f t="shared" si="15"/>
        <v>0</v>
      </c>
      <c r="I69" s="14">
        <f t="shared" si="15"/>
        <v>0</v>
      </c>
      <c r="J69" s="14">
        <f t="shared" si="15"/>
        <v>0</v>
      </c>
      <c r="K69" s="14">
        <f t="shared" si="15"/>
        <v>0</v>
      </c>
      <c r="L69" s="14">
        <f t="shared" si="15"/>
        <v>0</v>
      </c>
      <c r="M69" s="14">
        <f t="shared" si="15"/>
        <v>0</v>
      </c>
      <c r="N69" s="13">
        <f t="shared" si="6"/>
        <v>0</v>
      </c>
      <c r="O69" s="48"/>
      <c r="P69" s="48"/>
    </row>
    <row r="70" spans="1:16" ht="27.75" customHeight="1">
      <c r="A70" s="5">
        <v>11</v>
      </c>
      <c r="B70" s="14">
        <f aca="true" t="shared" si="16" ref="B70:M70">SUM(B44+B18)</f>
        <v>0</v>
      </c>
      <c r="C70" s="14">
        <f t="shared" si="16"/>
        <v>0</v>
      </c>
      <c r="D70" s="14">
        <f t="shared" si="16"/>
        <v>0</v>
      </c>
      <c r="E70" s="14">
        <f t="shared" si="16"/>
        <v>0</v>
      </c>
      <c r="F70" s="14">
        <f t="shared" si="16"/>
        <v>0</v>
      </c>
      <c r="G70" s="14">
        <f t="shared" si="16"/>
        <v>0</v>
      </c>
      <c r="H70" s="14">
        <f t="shared" si="16"/>
        <v>0</v>
      </c>
      <c r="I70" s="14">
        <f t="shared" si="16"/>
        <v>0</v>
      </c>
      <c r="J70" s="14">
        <f t="shared" si="16"/>
        <v>0</v>
      </c>
      <c r="K70" s="14">
        <f t="shared" si="16"/>
        <v>0</v>
      </c>
      <c r="L70" s="14">
        <f t="shared" si="16"/>
        <v>0</v>
      </c>
      <c r="M70" s="14">
        <f t="shared" si="16"/>
        <v>0</v>
      </c>
      <c r="N70" s="13">
        <f t="shared" si="6"/>
        <v>0</v>
      </c>
      <c r="O70" s="48"/>
      <c r="P70" s="48"/>
    </row>
    <row r="71" spans="1:16" ht="27.75" customHeight="1">
      <c r="A71" s="5">
        <v>12</v>
      </c>
      <c r="B71" s="14">
        <f aca="true" t="shared" si="17" ref="B71:M71">SUM(B45+B19)</f>
        <v>0</v>
      </c>
      <c r="C71" s="14">
        <f t="shared" si="17"/>
        <v>0</v>
      </c>
      <c r="D71" s="14">
        <f t="shared" si="17"/>
        <v>0</v>
      </c>
      <c r="E71" s="14">
        <f t="shared" si="17"/>
        <v>0</v>
      </c>
      <c r="F71" s="14">
        <f t="shared" si="17"/>
        <v>0</v>
      </c>
      <c r="G71" s="14">
        <f t="shared" si="17"/>
        <v>0</v>
      </c>
      <c r="H71" s="14">
        <f t="shared" si="17"/>
        <v>0</v>
      </c>
      <c r="I71" s="14">
        <f t="shared" si="17"/>
        <v>0</v>
      </c>
      <c r="J71" s="14">
        <f t="shared" si="17"/>
        <v>0</v>
      </c>
      <c r="K71" s="14">
        <f t="shared" si="17"/>
        <v>0</v>
      </c>
      <c r="L71" s="14">
        <f t="shared" si="17"/>
        <v>0</v>
      </c>
      <c r="M71" s="14">
        <f t="shared" si="17"/>
        <v>0</v>
      </c>
      <c r="N71" s="13">
        <f t="shared" si="6"/>
        <v>0</v>
      </c>
      <c r="O71" s="48"/>
      <c r="P71" s="48"/>
    </row>
    <row r="72" spans="1:16" ht="27.75" customHeight="1">
      <c r="A72" s="5">
        <v>13</v>
      </c>
      <c r="B72" s="14">
        <f aca="true" t="shared" si="18" ref="B72:M72">SUM(B46+B20)</f>
        <v>0</v>
      </c>
      <c r="C72" s="14">
        <f t="shared" si="18"/>
        <v>0</v>
      </c>
      <c r="D72" s="14">
        <f t="shared" si="18"/>
        <v>0</v>
      </c>
      <c r="E72" s="14">
        <f t="shared" si="18"/>
        <v>0</v>
      </c>
      <c r="F72" s="14">
        <f t="shared" si="18"/>
        <v>0</v>
      </c>
      <c r="G72" s="14">
        <f t="shared" si="18"/>
        <v>0</v>
      </c>
      <c r="H72" s="14">
        <f t="shared" si="18"/>
        <v>0</v>
      </c>
      <c r="I72" s="14">
        <f t="shared" si="18"/>
        <v>0</v>
      </c>
      <c r="J72" s="14">
        <f t="shared" si="18"/>
        <v>0</v>
      </c>
      <c r="K72" s="14">
        <f t="shared" si="18"/>
        <v>0</v>
      </c>
      <c r="L72" s="14">
        <f t="shared" si="18"/>
        <v>0</v>
      </c>
      <c r="M72" s="14">
        <f t="shared" si="18"/>
        <v>0</v>
      </c>
      <c r="N72" s="13">
        <f t="shared" si="6"/>
        <v>0</v>
      </c>
      <c r="O72" s="48"/>
      <c r="P72" s="48"/>
    </row>
    <row r="73" spans="1:16" ht="27.75" customHeight="1">
      <c r="A73" s="5">
        <v>14</v>
      </c>
      <c r="B73" s="14">
        <f aca="true" t="shared" si="19" ref="B73:M73">SUM(B47+B21)</f>
        <v>0</v>
      </c>
      <c r="C73" s="14">
        <f t="shared" si="19"/>
        <v>0</v>
      </c>
      <c r="D73" s="14">
        <f t="shared" si="19"/>
        <v>0</v>
      </c>
      <c r="E73" s="14">
        <f t="shared" si="19"/>
        <v>0</v>
      </c>
      <c r="F73" s="14">
        <f t="shared" si="19"/>
        <v>0</v>
      </c>
      <c r="G73" s="14">
        <f t="shared" si="19"/>
        <v>0</v>
      </c>
      <c r="H73" s="14">
        <f t="shared" si="19"/>
        <v>0</v>
      </c>
      <c r="I73" s="14">
        <f t="shared" si="19"/>
        <v>0</v>
      </c>
      <c r="J73" s="14">
        <f t="shared" si="19"/>
        <v>0</v>
      </c>
      <c r="K73" s="14">
        <f t="shared" si="19"/>
        <v>0</v>
      </c>
      <c r="L73" s="14">
        <f t="shared" si="19"/>
        <v>0</v>
      </c>
      <c r="M73" s="14">
        <f t="shared" si="19"/>
        <v>0</v>
      </c>
      <c r="N73" s="13">
        <f t="shared" si="6"/>
        <v>0</v>
      </c>
      <c r="O73" s="48"/>
      <c r="P73" s="48"/>
    </row>
    <row r="74" spans="1:16" ht="27.75" customHeight="1">
      <c r="A74" s="5">
        <v>15</v>
      </c>
      <c r="B74" s="14">
        <f aca="true" t="shared" si="20" ref="B74:M74">SUM(B48+B22)</f>
        <v>0</v>
      </c>
      <c r="C74" s="14">
        <f t="shared" si="20"/>
        <v>0</v>
      </c>
      <c r="D74" s="14">
        <f t="shared" si="20"/>
        <v>0</v>
      </c>
      <c r="E74" s="14">
        <f t="shared" si="20"/>
        <v>0</v>
      </c>
      <c r="F74" s="14">
        <f t="shared" si="20"/>
        <v>0</v>
      </c>
      <c r="G74" s="14">
        <f t="shared" si="20"/>
        <v>0</v>
      </c>
      <c r="H74" s="14">
        <f t="shared" si="20"/>
        <v>0</v>
      </c>
      <c r="I74" s="14">
        <f t="shared" si="20"/>
        <v>0</v>
      </c>
      <c r="J74" s="14">
        <f t="shared" si="20"/>
        <v>0</v>
      </c>
      <c r="K74" s="14">
        <f t="shared" si="20"/>
        <v>0</v>
      </c>
      <c r="L74" s="14">
        <f t="shared" si="20"/>
        <v>0</v>
      </c>
      <c r="M74" s="14">
        <f t="shared" si="20"/>
        <v>0</v>
      </c>
      <c r="N74" s="13">
        <f t="shared" si="6"/>
        <v>0</v>
      </c>
      <c r="O74" s="48"/>
      <c r="P74" s="48"/>
    </row>
    <row r="75" spans="1:16" ht="27.75" customHeight="1">
      <c r="A75" s="5">
        <v>16</v>
      </c>
      <c r="B75" s="14">
        <f aca="true" t="shared" si="21" ref="B75:M75">SUM(B49+B23)</f>
        <v>0</v>
      </c>
      <c r="C75" s="14">
        <f t="shared" si="21"/>
        <v>0</v>
      </c>
      <c r="D75" s="14">
        <f t="shared" si="21"/>
        <v>0</v>
      </c>
      <c r="E75" s="14">
        <f t="shared" si="21"/>
        <v>0</v>
      </c>
      <c r="F75" s="14">
        <f t="shared" si="21"/>
        <v>0</v>
      </c>
      <c r="G75" s="14">
        <f t="shared" si="21"/>
        <v>0</v>
      </c>
      <c r="H75" s="14">
        <f t="shared" si="21"/>
        <v>0</v>
      </c>
      <c r="I75" s="14">
        <f t="shared" si="21"/>
        <v>0</v>
      </c>
      <c r="J75" s="14">
        <f t="shared" si="21"/>
        <v>0</v>
      </c>
      <c r="K75" s="14">
        <f t="shared" si="21"/>
        <v>0</v>
      </c>
      <c r="L75" s="14">
        <f t="shared" si="21"/>
        <v>0</v>
      </c>
      <c r="M75" s="14">
        <f t="shared" si="21"/>
        <v>0</v>
      </c>
      <c r="N75" s="13">
        <f t="shared" si="6"/>
        <v>0</v>
      </c>
      <c r="O75" s="48"/>
      <c r="P75" s="48"/>
    </row>
    <row r="76" spans="1:16" ht="27.75" customHeight="1">
      <c r="A76" s="5">
        <v>17</v>
      </c>
      <c r="B76" s="14">
        <f aca="true" t="shared" si="22" ref="B76:M76">SUM(B50+B24)</f>
        <v>0</v>
      </c>
      <c r="C76" s="14">
        <f t="shared" si="22"/>
        <v>0</v>
      </c>
      <c r="D76" s="14">
        <f t="shared" si="22"/>
        <v>0</v>
      </c>
      <c r="E76" s="14">
        <f t="shared" si="22"/>
        <v>0</v>
      </c>
      <c r="F76" s="14">
        <f t="shared" si="22"/>
        <v>0</v>
      </c>
      <c r="G76" s="14">
        <f t="shared" si="22"/>
        <v>0</v>
      </c>
      <c r="H76" s="14">
        <f t="shared" si="22"/>
        <v>0</v>
      </c>
      <c r="I76" s="14">
        <f t="shared" si="22"/>
        <v>0</v>
      </c>
      <c r="J76" s="14">
        <f t="shared" si="22"/>
        <v>0</v>
      </c>
      <c r="K76" s="14">
        <f t="shared" si="22"/>
        <v>0</v>
      </c>
      <c r="L76" s="14">
        <f t="shared" si="22"/>
        <v>0</v>
      </c>
      <c r="M76" s="14">
        <f t="shared" si="22"/>
        <v>0</v>
      </c>
      <c r="N76" s="13">
        <f t="shared" si="6"/>
        <v>0</v>
      </c>
      <c r="O76" s="48"/>
      <c r="P76" s="48"/>
    </row>
    <row r="77" spans="1:16" ht="27.75" customHeight="1" thickBot="1">
      <c r="A77" s="64">
        <v>18</v>
      </c>
      <c r="B77" s="65">
        <f aca="true" t="shared" si="23" ref="B77:M77">SUM(B51+B25)</f>
        <v>0</v>
      </c>
      <c r="C77" s="65">
        <f t="shared" si="23"/>
        <v>0</v>
      </c>
      <c r="D77" s="65">
        <f t="shared" si="23"/>
        <v>0</v>
      </c>
      <c r="E77" s="65">
        <f t="shared" si="23"/>
        <v>0</v>
      </c>
      <c r="F77" s="65">
        <f t="shared" si="23"/>
        <v>0</v>
      </c>
      <c r="G77" s="65">
        <f t="shared" si="23"/>
        <v>0</v>
      </c>
      <c r="H77" s="65">
        <f t="shared" si="23"/>
        <v>0</v>
      </c>
      <c r="I77" s="65">
        <f t="shared" si="23"/>
        <v>0</v>
      </c>
      <c r="J77" s="65">
        <f t="shared" si="23"/>
        <v>0</v>
      </c>
      <c r="K77" s="65">
        <f t="shared" si="23"/>
        <v>0</v>
      </c>
      <c r="L77" s="65">
        <f t="shared" si="23"/>
        <v>0</v>
      </c>
      <c r="M77" s="65">
        <f t="shared" si="23"/>
        <v>0</v>
      </c>
      <c r="N77" s="66">
        <f t="shared" si="6"/>
        <v>0</v>
      </c>
      <c r="O77" s="48"/>
      <c r="P77" s="48"/>
    </row>
    <row r="78" spans="1:16" s="7" customFormat="1" ht="24.75" customHeight="1" thickTop="1">
      <c r="A78" s="19" t="s">
        <v>215</v>
      </c>
      <c r="B78" s="67">
        <f aca="true" t="shared" si="24" ref="B78:N78">SUM(B59:B77)</f>
        <v>0</v>
      </c>
      <c r="C78" s="67">
        <f t="shared" si="24"/>
        <v>0</v>
      </c>
      <c r="D78" s="67">
        <f t="shared" si="24"/>
        <v>0</v>
      </c>
      <c r="E78" s="67">
        <f t="shared" si="24"/>
        <v>0</v>
      </c>
      <c r="F78" s="67">
        <f t="shared" si="24"/>
        <v>0</v>
      </c>
      <c r="G78" s="67">
        <f t="shared" si="24"/>
        <v>0</v>
      </c>
      <c r="H78" s="67">
        <f t="shared" si="24"/>
        <v>0</v>
      </c>
      <c r="I78" s="67">
        <f t="shared" si="24"/>
        <v>0</v>
      </c>
      <c r="J78" s="67">
        <f t="shared" si="24"/>
        <v>0</v>
      </c>
      <c r="K78" s="67">
        <f t="shared" si="24"/>
        <v>0</v>
      </c>
      <c r="L78" s="67">
        <f t="shared" si="24"/>
        <v>0</v>
      </c>
      <c r="M78" s="67">
        <f t="shared" si="24"/>
        <v>0</v>
      </c>
      <c r="N78" s="214">
        <f t="shared" si="24"/>
        <v>0</v>
      </c>
      <c r="O78" s="8"/>
      <c r="P78" s="8"/>
    </row>
    <row r="79" s="3" customFormat="1" ht="12.75">
      <c r="N79" s="7"/>
    </row>
  </sheetData>
  <sheetProtection sheet="1" selectLockedCells="1"/>
  <mergeCells count="16">
    <mergeCell ref="A1:E2"/>
    <mergeCell ref="J1:K1"/>
    <mergeCell ref="L1:N1"/>
    <mergeCell ref="J2:K2"/>
    <mergeCell ref="L2:N2"/>
    <mergeCell ref="A54:E55"/>
    <mergeCell ref="J54:K54"/>
    <mergeCell ref="L54:N54"/>
    <mergeCell ref="J55:K55"/>
    <mergeCell ref="L55:N55"/>
    <mergeCell ref="B53:N53"/>
    <mergeCell ref="A59:A60"/>
    <mergeCell ref="A7:A8"/>
    <mergeCell ref="B27:N27"/>
    <mergeCell ref="B28:N28"/>
    <mergeCell ref="A33:A34"/>
  </mergeCells>
  <conditionalFormatting sqref="B26:M26">
    <cfRule type="cellIs" priority="2" dxfId="2" operator="greaterThan" stopIfTrue="1">
      <formula>$D$4</formula>
    </cfRule>
  </conditionalFormatting>
  <conditionalFormatting sqref="B52:M52">
    <cfRule type="cellIs" priority="1" dxfId="2" operator="greaterThan" stopIfTrue="1">
      <formula>$D$30</formula>
    </cfRule>
  </conditionalFormatting>
  <printOptions horizontalCentered="1"/>
  <pageMargins left="0.2362204724409449" right="0.2362204724409449" top="0.7480314960629921" bottom="0.7480314960629921" header="0.31496062992125984" footer="0.31496062992125984"/>
  <pageSetup fitToHeight="0" horizontalDpi="300" verticalDpi="300" orientation="portrait" paperSize="9" scale="57" r:id="rId1"/>
  <rowBreaks count="1" manualBreakCount="1">
    <brk id="53" max="15" man="1"/>
  </rowBreaks>
</worksheet>
</file>

<file path=xl/worksheets/sheet5.xml><?xml version="1.0" encoding="utf-8"?>
<worksheet xmlns="http://schemas.openxmlformats.org/spreadsheetml/2006/main" xmlns:r="http://schemas.openxmlformats.org/officeDocument/2006/relationships">
  <dimension ref="A1:J87"/>
  <sheetViews>
    <sheetView view="pageBreakPreview" zoomScale="90" zoomScaleSheetLayoutView="90" zoomScalePageLayoutView="0" workbookViewId="0" topLeftCell="A1">
      <selection activeCell="A1" sqref="A1:C2"/>
    </sheetView>
  </sheetViews>
  <sheetFormatPr defaultColWidth="9.00390625" defaultRowHeight="13.5"/>
  <cols>
    <col min="1" max="1" width="12.375" style="10" customWidth="1"/>
    <col min="2" max="2" width="18.25390625" style="10" customWidth="1"/>
    <col min="3" max="3" width="22.00390625" style="10" customWidth="1"/>
    <col min="4" max="4" width="21.625" style="10" customWidth="1"/>
    <col min="5" max="5" width="20.25390625" style="10" customWidth="1"/>
    <col min="6" max="6" width="22.75390625" style="10" customWidth="1"/>
    <col min="7" max="7" width="13.875" style="10" customWidth="1"/>
    <col min="8" max="8" width="2.875" style="10" customWidth="1"/>
    <col min="9" max="9" width="11.375" style="10" customWidth="1"/>
    <col min="10" max="16384" width="9.00390625" style="10" customWidth="1"/>
  </cols>
  <sheetData>
    <row r="1" spans="1:7" ht="12.75">
      <c r="A1" s="408" t="s">
        <v>213</v>
      </c>
      <c r="B1" s="409"/>
      <c r="C1" s="410"/>
      <c r="D1" s="188"/>
      <c r="E1" s="17" t="s">
        <v>23</v>
      </c>
      <c r="F1" s="418">
        <f>'別表１'!B8</f>
        <v>0</v>
      </c>
      <c r="G1" s="418"/>
    </row>
    <row r="2" spans="1:7" ht="12.75">
      <c r="A2" s="411"/>
      <c r="B2" s="412"/>
      <c r="C2" s="413"/>
      <c r="D2" s="97"/>
      <c r="E2" s="189" t="s">
        <v>21</v>
      </c>
      <c r="F2" s="419">
        <f>'別表１'!D8</f>
        <v>0</v>
      </c>
      <c r="G2" s="419"/>
    </row>
    <row r="3" spans="1:8" ht="6" customHeight="1">
      <c r="A3" s="69"/>
      <c r="B3" s="69"/>
      <c r="C3" s="69"/>
      <c r="D3" s="69"/>
      <c r="E3" s="70"/>
      <c r="F3" s="71"/>
      <c r="G3" s="71"/>
      <c r="H3" s="69"/>
    </row>
    <row r="4" spans="1:8" ht="13.5" customHeight="1">
      <c r="A4" s="72" t="s">
        <v>179</v>
      </c>
      <c r="B4" s="69"/>
      <c r="C4" s="69"/>
      <c r="D4" s="69"/>
      <c r="E4" s="73" t="s">
        <v>35</v>
      </c>
      <c r="F4" s="401">
        <f>'別表１'!B10</f>
        <v>0</v>
      </c>
      <c r="G4" s="401"/>
      <c r="H4" s="69"/>
    </row>
    <row r="5" spans="1:8" ht="12.75">
      <c r="A5" s="69"/>
      <c r="B5" s="69"/>
      <c r="C5" s="69"/>
      <c r="D5" s="69"/>
      <c r="E5" s="74" t="s">
        <v>37</v>
      </c>
      <c r="F5" s="402">
        <f>'別表１'!B12</f>
        <v>0</v>
      </c>
      <c r="G5" s="402"/>
      <c r="H5" s="69"/>
    </row>
    <row r="6" spans="1:8" ht="6" customHeight="1">
      <c r="A6" s="12"/>
      <c r="B6" s="11"/>
      <c r="C6" s="11"/>
      <c r="D6" s="69"/>
      <c r="E6" s="69"/>
      <c r="F6" s="69"/>
      <c r="G6" s="69"/>
      <c r="H6" s="69"/>
    </row>
    <row r="7" spans="1:8" s="76" customFormat="1" ht="21" customHeight="1">
      <c r="A7" s="399" t="s">
        <v>16</v>
      </c>
      <c r="B7" s="403" t="s">
        <v>218</v>
      </c>
      <c r="C7" s="420" t="s">
        <v>36</v>
      </c>
      <c r="D7" s="405" t="s">
        <v>0</v>
      </c>
      <c r="E7" s="406"/>
      <c r="F7" s="403" t="s">
        <v>184</v>
      </c>
      <c r="G7" s="399" t="s">
        <v>1</v>
      </c>
      <c r="H7" s="75"/>
    </row>
    <row r="8" spans="1:8" ht="36" customHeight="1">
      <c r="A8" s="400"/>
      <c r="B8" s="404"/>
      <c r="C8" s="421"/>
      <c r="D8" s="77" t="s">
        <v>217</v>
      </c>
      <c r="E8" s="77" t="s">
        <v>185</v>
      </c>
      <c r="F8" s="404"/>
      <c r="G8" s="400"/>
      <c r="H8" s="69"/>
    </row>
    <row r="9" spans="1:10" ht="21.75" customHeight="1">
      <c r="A9" s="422">
        <v>1</v>
      </c>
      <c r="B9" s="78">
        <f>'別表３'!N7</f>
        <v>0</v>
      </c>
      <c r="C9" s="79">
        <f aca="true" t="shared" si="0" ref="C9:C26">IF(J9&lt;$F$5,J9,$F$5)</f>
        <v>0</v>
      </c>
      <c r="D9" s="80">
        <f aca="true" t="shared" si="1" ref="D9:D27">$F$5</f>
        <v>0</v>
      </c>
      <c r="E9" s="80">
        <f aca="true" t="shared" si="2" ref="E9:E27">SUM(B9*D9)</f>
        <v>0</v>
      </c>
      <c r="F9" s="80">
        <f aca="true" t="shared" si="3" ref="F9:F27">SUM(B9*C9)</f>
        <v>0</v>
      </c>
      <c r="G9" s="81" t="s">
        <v>20</v>
      </c>
      <c r="H9" s="69"/>
      <c r="J9" s="82">
        <v>7000</v>
      </c>
    </row>
    <row r="10" spans="1:10" ht="21.75" customHeight="1">
      <c r="A10" s="393"/>
      <c r="B10" s="78">
        <f>'別表３'!N8</f>
        <v>0</v>
      </c>
      <c r="C10" s="83">
        <f t="shared" si="0"/>
        <v>0</v>
      </c>
      <c r="D10" s="80">
        <f t="shared" si="1"/>
        <v>0</v>
      </c>
      <c r="E10" s="80">
        <f t="shared" si="2"/>
        <v>0</v>
      </c>
      <c r="F10" s="80">
        <f t="shared" si="3"/>
        <v>0</v>
      </c>
      <c r="G10" s="84"/>
      <c r="H10" s="69"/>
      <c r="J10" s="82">
        <v>10000</v>
      </c>
    </row>
    <row r="11" spans="1:10" ht="21.75" customHeight="1">
      <c r="A11" s="85">
        <v>2</v>
      </c>
      <c r="B11" s="78">
        <f>'別表３'!N9</f>
        <v>0</v>
      </c>
      <c r="C11" s="83">
        <f t="shared" si="0"/>
        <v>0</v>
      </c>
      <c r="D11" s="80">
        <f t="shared" si="1"/>
        <v>0</v>
      </c>
      <c r="E11" s="80">
        <f t="shared" si="2"/>
        <v>0</v>
      </c>
      <c r="F11" s="80">
        <f t="shared" si="3"/>
        <v>0</v>
      </c>
      <c r="G11" s="84"/>
      <c r="H11" s="69"/>
      <c r="J11" s="82">
        <v>13000</v>
      </c>
    </row>
    <row r="12" spans="1:10" ht="21.75" customHeight="1">
      <c r="A12" s="85">
        <v>3</v>
      </c>
      <c r="B12" s="78">
        <f>'別表３'!N10</f>
        <v>0</v>
      </c>
      <c r="C12" s="83">
        <f t="shared" si="0"/>
        <v>0</v>
      </c>
      <c r="D12" s="80">
        <f t="shared" si="1"/>
        <v>0</v>
      </c>
      <c r="E12" s="80">
        <f t="shared" si="2"/>
        <v>0</v>
      </c>
      <c r="F12" s="80">
        <f t="shared" si="3"/>
        <v>0</v>
      </c>
      <c r="G12" s="84"/>
      <c r="H12" s="69"/>
      <c r="J12" s="82">
        <v>16000</v>
      </c>
    </row>
    <row r="13" spans="1:10" ht="21.75" customHeight="1">
      <c r="A13" s="85">
        <v>4</v>
      </c>
      <c r="B13" s="78">
        <f>'別表３'!N11</f>
        <v>0</v>
      </c>
      <c r="C13" s="83">
        <f t="shared" si="0"/>
        <v>0</v>
      </c>
      <c r="D13" s="80">
        <f t="shared" si="1"/>
        <v>0</v>
      </c>
      <c r="E13" s="80">
        <f t="shared" si="2"/>
        <v>0</v>
      </c>
      <c r="F13" s="80">
        <f t="shared" si="3"/>
        <v>0</v>
      </c>
      <c r="G13" s="84"/>
      <c r="H13" s="69"/>
      <c r="J13" s="82">
        <v>19000</v>
      </c>
    </row>
    <row r="14" spans="1:10" ht="21.75" customHeight="1">
      <c r="A14" s="85">
        <v>5</v>
      </c>
      <c r="B14" s="78">
        <f>'別表３'!N12</f>
        <v>0</v>
      </c>
      <c r="C14" s="83">
        <f t="shared" si="0"/>
        <v>0</v>
      </c>
      <c r="D14" s="80">
        <f t="shared" si="1"/>
        <v>0</v>
      </c>
      <c r="E14" s="80">
        <f t="shared" si="2"/>
        <v>0</v>
      </c>
      <c r="F14" s="80">
        <f t="shared" si="3"/>
        <v>0</v>
      </c>
      <c r="G14" s="84"/>
      <c r="H14" s="69"/>
      <c r="J14" s="82">
        <v>22000</v>
      </c>
    </row>
    <row r="15" spans="1:10" ht="21.75" customHeight="1">
      <c r="A15" s="85">
        <v>6</v>
      </c>
      <c r="B15" s="78">
        <f>'別表３'!N13</f>
        <v>0</v>
      </c>
      <c r="C15" s="83">
        <f t="shared" si="0"/>
        <v>0</v>
      </c>
      <c r="D15" s="80">
        <f t="shared" si="1"/>
        <v>0</v>
      </c>
      <c r="E15" s="80">
        <f t="shared" si="2"/>
        <v>0</v>
      </c>
      <c r="F15" s="80">
        <f t="shared" si="3"/>
        <v>0</v>
      </c>
      <c r="G15" s="84"/>
      <c r="H15" s="69"/>
      <c r="J15" s="82">
        <v>25000</v>
      </c>
    </row>
    <row r="16" spans="1:10" ht="21.75" customHeight="1">
      <c r="A16" s="85">
        <v>7</v>
      </c>
      <c r="B16" s="78">
        <f>'別表３'!N14</f>
        <v>0</v>
      </c>
      <c r="C16" s="83">
        <f t="shared" si="0"/>
        <v>0</v>
      </c>
      <c r="D16" s="80">
        <f t="shared" si="1"/>
        <v>0</v>
      </c>
      <c r="E16" s="80">
        <f t="shared" si="2"/>
        <v>0</v>
      </c>
      <c r="F16" s="80">
        <f t="shared" si="3"/>
        <v>0</v>
      </c>
      <c r="G16" s="84"/>
      <c r="H16" s="69"/>
      <c r="J16" s="82">
        <v>30000</v>
      </c>
    </row>
    <row r="17" spans="1:10" ht="21.75" customHeight="1">
      <c r="A17" s="85">
        <v>8</v>
      </c>
      <c r="B17" s="78">
        <f>'別表３'!N15</f>
        <v>0</v>
      </c>
      <c r="C17" s="83">
        <f t="shared" si="0"/>
        <v>0</v>
      </c>
      <c r="D17" s="80">
        <f t="shared" si="1"/>
        <v>0</v>
      </c>
      <c r="E17" s="80">
        <f t="shared" si="2"/>
        <v>0</v>
      </c>
      <c r="F17" s="80">
        <f t="shared" si="3"/>
        <v>0</v>
      </c>
      <c r="G17" s="84"/>
      <c r="H17" s="69"/>
      <c r="J17" s="82">
        <v>35000</v>
      </c>
    </row>
    <row r="18" spans="1:10" ht="21.75" customHeight="1">
      <c r="A18" s="85">
        <v>9</v>
      </c>
      <c r="B18" s="78">
        <f>'別表３'!N16</f>
        <v>0</v>
      </c>
      <c r="C18" s="83">
        <f t="shared" si="0"/>
        <v>0</v>
      </c>
      <c r="D18" s="80">
        <f t="shared" si="1"/>
        <v>0</v>
      </c>
      <c r="E18" s="80">
        <f t="shared" si="2"/>
        <v>0</v>
      </c>
      <c r="F18" s="80">
        <f t="shared" si="3"/>
        <v>0</v>
      </c>
      <c r="G18" s="84"/>
      <c r="H18" s="69"/>
      <c r="J18" s="82">
        <v>40000</v>
      </c>
    </row>
    <row r="19" spans="1:10" ht="21.75" customHeight="1">
      <c r="A19" s="85">
        <v>10</v>
      </c>
      <c r="B19" s="78">
        <f>'別表３'!N17</f>
        <v>0</v>
      </c>
      <c r="C19" s="83">
        <f t="shared" si="0"/>
        <v>0</v>
      </c>
      <c r="D19" s="80">
        <f t="shared" si="1"/>
        <v>0</v>
      </c>
      <c r="E19" s="80">
        <f t="shared" si="2"/>
        <v>0</v>
      </c>
      <c r="F19" s="80">
        <f t="shared" si="3"/>
        <v>0</v>
      </c>
      <c r="G19" s="84"/>
      <c r="H19" s="69"/>
      <c r="J19" s="82">
        <v>45000</v>
      </c>
    </row>
    <row r="20" spans="1:10" ht="21.75" customHeight="1">
      <c r="A20" s="85">
        <v>11</v>
      </c>
      <c r="B20" s="78">
        <f>'別表３'!N18</f>
        <v>0</v>
      </c>
      <c r="C20" s="83">
        <f t="shared" si="0"/>
        <v>0</v>
      </c>
      <c r="D20" s="80">
        <f t="shared" si="1"/>
        <v>0</v>
      </c>
      <c r="E20" s="80">
        <f t="shared" si="2"/>
        <v>0</v>
      </c>
      <c r="F20" s="80">
        <f t="shared" si="3"/>
        <v>0</v>
      </c>
      <c r="G20" s="84"/>
      <c r="H20" s="69"/>
      <c r="J20" s="82">
        <v>50000</v>
      </c>
    </row>
    <row r="21" spans="1:10" ht="21.75" customHeight="1">
      <c r="A21" s="85">
        <v>12</v>
      </c>
      <c r="B21" s="78">
        <f>'別表３'!N19</f>
        <v>0</v>
      </c>
      <c r="C21" s="83">
        <f t="shared" si="0"/>
        <v>0</v>
      </c>
      <c r="D21" s="80">
        <f t="shared" si="1"/>
        <v>0</v>
      </c>
      <c r="E21" s="80">
        <f t="shared" si="2"/>
        <v>0</v>
      </c>
      <c r="F21" s="80">
        <f t="shared" si="3"/>
        <v>0</v>
      </c>
      <c r="G21" s="84"/>
      <c r="H21" s="69"/>
      <c r="J21" s="82">
        <v>57000</v>
      </c>
    </row>
    <row r="22" spans="1:10" ht="21.75" customHeight="1">
      <c r="A22" s="85">
        <v>13</v>
      </c>
      <c r="B22" s="78">
        <f>'別表３'!N20</f>
        <v>0</v>
      </c>
      <c r="C22" s="83">
        <f t="shared" si="0"/>
        <v>0</v>
      </c>
      <c r="D22" s="80">
        <f t="shared" si="1"/>
        <v>0</v>
      </c>
      <c r="E22" s="80">
        <f t="shared" si="2"/>
        <v>0</v>
      </c>
      <c r="F22" s="80">
        <f t="shared" si="3"/>
        <v>0</v>
      </c>
      <c r="G22" s="84"/>
      <c r="H22" s="69"/>
      <c r="J22" s="82">
        <v>64000</v>
      </c>
    </row>
    <row r="23" spans="1:10" ht="21.75" customHeight="1">
      <c r="A23" s="85">
        <v>14</v>
      </c>
      <c r="B23" s="78">
        <f>'別表３'!N21</f>
        <v>0</v>
      </c>
      <c r="C23" s="83">
        <f t="shared" si="0"/>
        <v>0</v>
      </c>
      <c r="D23" s="80">
        <f t="shared" si="1"/>
        <v>0</v>
      </c>
      <c r="E23" s="80">
        <f t="shared" si="2"/>
        <v>0</v>
      </c>
      <c r="F23" s="80">
        <f t="shared" si="3"/>
        <v>0</v>
      </c>
      <c r="G23" s="84"/>
      <c r="H23" s="69"/>
      <c r="J23" s="82">
        <v>71000</v>
      </c>
    </row>
    <row r="24" spans="1:10" ht="21.75" customHeight="1">
      <c r="A24" s="85">
        <v>15</v>
      </c>
      <c r="B24" s="78">
        <f>'別表３'!N22</f>
        <v>0</v>
      </c>
      <c r="C24" s="83">
        <f t="shared" si="0"/>
        <v>0</v>
      </c>
      <c r="D24" s="80">
        <f t="shared" si="1"/>
        <v>0</v>
      </c>
      <c r="E24" s="80">
        <f t="shared" si="2"/>
        <v>0</v>
      </c>
      <c r="F24" s="80">
        <f t="shared" si="3"/>
        <v>0</v>
      </c>
      <c r="G24" s="84"/>
      <c r="H24" s="69"/>
      <c r="J24" s="82">
        <v>78000</v>
      </c>
    </row>
    <row r="25" spans="1:10" ht="21.75" customHeight="1">
      <c r="A25" s="85">
        <v>16</v>
      </c>
      <c r="B25" s="78">
        <f>'別表３'!N23</f>
        <v>0</v>
      </c>
      <c r="C25" s="83">
        <f t="shared" si="0"/>
        <v>0</v>
      </c>
      <c r="D25" s="80">
        <f t="shared" si="1"/>
        <v>0</v>
      </c>
      <c r="E25" s="80">
        <f t="shared" si="2"/>
        <v>0</v>
      </c>
      <c r="F25" s="80">
        <f t="shared" si="3"/>
        <v>0</v>
      </c>
      <c r="G25" s="84"/>
      <c r="H25" s="69"/>
      <c r="J25" s="82">
        <v>85000</v>
      </c>
    </row>
    <row r="26" spans="1:10" ht="21.75" customHeight="1">
      <c r="A26" s="85">
        <v>17</v>
      </c>
      <c r="B26" s="78">
        <f>'別表３'!N24</f>
        <v>0</v>
      </c>
      <c r="C26" s="83">
        <f t="shared" si="0"/>
        <v>0</v>
      </c>
      <c r="D26" s="80">
        <f t="shared" si="1"/>
        <v>0</v>
      </c>
      <c r="E26" s="80">
        <f t="shared" si="2"/>
        <v>0</v>
      </c>
      <c r="F26" s="80">
        <f t="shared" si="3"/>
        <v>0</v>
      </c>
      <c r="G26" s="84"/>
      <c r="H26" s="69"/>
      <c r="J26" s="82">
        <v>92000</v>
      </c>
    </row>
    <row r="27" spans="1:8" ht="21.75" thickBot="1">
      <c r="A27" s="86">
        <v>18</v>
      </c>
      <c r="B27" s="87">
        <f>'別表３'!N25</f>
        <v>0</v>
      </c>
      <c r="C27" s="88">
        <f>F5</f>
        <v>0</v>
      </c>
      <c r="D27" s="89">
        <f t="shared" si="1"/>
        <v>0</v>
      </c>
      <c r="E27" s="89">
        <f t="shared" si="2"/>
        <v>0</v>
      </c>
      <c r="F27" s="89">
        <f t="shared" si="3"/>
        <v>0</v>
      </c>
      <c r="G27" s="90" t="s">
        <v>45</v>
      </c>
      <c r="H27" s="69"/>
    </row>
    <row r="28" spans="1:8" ht="21.75" customHeight="1" thickTop="1">
      <c r="A28" s="91" t="s">
        <v>15</v>
      </c>
      <c r="B28" s="192">
        <f>SUM(B9:B27)</f>
        <v>0</v>
      </c>
      <c r="C28" s="202"/>
      <c r="D28" s="203"/>
      <c r="E28" s="201">
        <f>SUM(E9:E27)</f>
        <v>0</v>
      </c>
      <c r="F28" s="201">
        <f>SUM(F9:F27)</f>
        <v>0</v>
      </c>
      <c r="G28" s="94"/>
      <c r="H28" s="69"/>
    </row>
    <row r="29" spans="1:8" ht="13.5" customHeight="1">
      <c r="A29" s="95" t="s">
        <v>186</v>
      </c>
      <c r="B29" s="414" t="s">
        <v>18</v>
      </c>
      <c r="C29" s="414"/>
      <c r="D29" s="415"/>
      <c r="E29" s="415"/>
      <c r="F29" s="415"/>
      <c r="G29" s="415"/>
      <c r="H29" s="69"/>
    </row>
    <row r="30" spans="1:8" ht="12.75">
      <c r="A30" s="95" t="s">
        <v>48</v>
      </c>
      <c r="B30" s="416" t="s">
        <v>187</v>
      </c>
      <c r="C30" s="416"/>
      <c r="D30" s="416"/>
      <c r="E30" s="416"/>
      <c r="F30" s="416"/>
      <c r="G30" s="416"/>
      <c r="H30" s="69"/>
    </row>
    <row r="31" spans="1:8" ht="12.75">
      <c r="A31" s="69"/>
      <c r="B31" s="69"/>
      <c r="C31" s="69"/>
      <c r="D31" s="69"/>
      <c r="E31" s="69"/>
      <c r="F31" s="69"/>
      <c r="G31" s="69"/>
      <c r="H31" s="69"/>
    </row>
    <row r="32" spans="1:8" ht="6" customHeight="1">
      <c r="A32" s="69"/>
      <c r="B32" s="69"/>
      <c r="C32" s="69"/>
      <c r="D32" s="69"/>
      <c r="E32" s="69"/>
      <c r="F32" s="69"/>
      <c r="G32" s="69"/>
      <c r="H32" s="69"/>
    </row>
    <row r="33" spans="1:8" ht="13.5" customHeight="1">
      <c r="A33" s="96" t="s">
        <v>182</v>
      </c>
      <c r="B33" s="69"/>
      <c r="C33" s="69"/>
      <c r="D33" s="69"/>
      <c r="E33" s="81" t="s">
        <v>35</v>
      </c>
      <c r="F33" s="417">
        <f>'別表１'!D10</f>
        <v>0</v>
      </c>
      <c r="G33" s="417"/>
      <c r="H33" s="69"/>
    </row>
    <row r="34" spans="2:8" ht="12.75">
      <c r="B34" s="97"/>
      <c r="C34" s="97"/>
      <c r="D34" s="69"/>
      <c r="E34" s="98" t="s">
        <v>37</v>
      </c>
      <c r="F34" s="402">
        <f>'別表１'!D12</f>
        <v>0</v>
      </c>
      <c r="G34" s="402"/>
      <c r="H34" s="69"/>
    </row>
    <row r="35" spans="1:8" ht="6" customHeight="1">
      <c r="A35" s="12"/>
      <c r="B35" s="11"/>
      <c r="C35" s="11"/>
      <c r="D35" s="69"/>
      <c r="E35" s="69"/>
      <c r="F35" s="69"/>
      <c r="G35" s="69"/>
      <c r="H35" s="69"/>
    </row>
    <row r="36" spans="1:8" s="76" customFormat="1" ht="27.75" customHeight="1">
      <c r="A36" s="399" t="s">
        <v>16</v>
      </c>
      <c r="B36" s="403" t="s">
        <v>218</v>
      </c>
      <c r="C36" s="420" t="s">
        <v>36</v>
      </c>
      <c r="D36" s="405" t="s">
        <v>0</v>
      </c>
      <c r="E36" s="406"/>
      <c r="F36" s="403" t="s">
        <v>184</v>
      </c>
      <c r="G36" s="399" t="s">
        <v>1</v>
      </c>
      <c r="H36" s="75"/>
    </row>
    <row r="37" spans="1:8" ht="37.5" customHeight="1">
      <c r="A37" s="400"/>
      <c r="B37" s="404"/>
      <c r="C37" s="421"/>
      <c r="D37" s="77" t="s">
        <v>217</v>
      </c>
      <c r="E37" s="77" t="s">
        <v>185</v>
      </c>
      <c r="F37" s="404"/>
      <c r="G37" s="400"/>
      <c r="H37" s="69"/>
    </row>
    <row r="38" spans="1:8" ht="21.75" customHeight="1">
      <c r="A38" s="422">
        <v>1</v>
      </c>
      <c r="B38" s="78">
        <f>'別表３'!N33</f>
        <v>0</v>
      </c>
      <c r="C38" s="79">
        <f aca="true" t="shared" si="4" ref="C38:C55">IF(J9&lt;$F$34,J9,$F$34)</f>
        <v>0</v>
      </c>
      <c r="D38" s="80">
        <f aca="true" t="shared" si="5" ref="D38:D56">$F$34</f>
        <v>0</v>
      </c>
      <c r="E38" s="80">
        <f aca="true" t="shared" si="6" ref="E38:E56">SUM(B38*D38)</f>
        <v>0</v>
      </c>
      <c r="F38" s="80">
        <f aca="true" t="shared" si="7" ref="F38:F56">SUM(B38*C38)</f>
        <v>0</v>
      </c>
      <c r="G38" s="81" t="s">
        <v>20</v>
      </c>
      <c r="H38" s="69"/>
    </row>
    <row r="39" spans="1:8" ht="21.75" customHeight="1">
      <c r="A39" s="393"/>
      <c r="B39" s="78">
        <f>'別表３'!N34</f>
        <v>0</v>
      </c>
      <c r="C39" s="83">
        <f t="shared" si="4"/>
        <v>0</v>
      </c>
      <c r="D39" s="80">
        <f t="shared" si="5"/>
        <v>0</v>
      </c>
      <c r="E39" s="80">
        <f t="shared" si="6"/>
        <v>0</v>
      </c>
      <c r="F39" s="80">
        <f t="shared" si="7"/>
        <v>0</v>
      </c>
      <c r="G39" s="84"/>
      <c r="H39" s="69"/>
    </row>
    <row r="40" spans="1:8" ht="21.75" customHeight="1">
      <c r="A40" s="85">
        <v>2</v>
      </c>
      <c r="B40" s="78">
        <f>'別表３'!N35</f>
        <v>0</v>
      </c>
      <c r="C40" s="83">
        <f t="shared" si="4"/>
        <v>0</v>
      </c>
      <c r="D40" s="80">
        <f t="shared" si="5"/>
        <v>0</v>
      </c>
      <c r="E40" s="80">
        <f t="shared" si="6"/>
        <v>0</v>
      </c>
      <c r="F40" s="80">
        <f t="shared" si="7"/>
        <v>0</v>
      </c>
      <c r="G40" s="84"/>
      <c r="H40" s="69"/>
    </row>
    <row r="41" spans="1:8" ht="21.75" customHeight="1">
      <c r="A41" s="85">
        <v>3</v>
      </c>
      <c r="B41" s="78">
        <f>'別表３'!N36</f>
        <v>0</v>
      </c>
      <c r="C41" s="83">
        <f t="shared" si="4"/>
        <v>0</v>
      </c>
      <c r="D41" s="80">
        <f t="shared" si="5"/>
        <v>0</v>
      </c>
      <c r="E41" s="80">
        <f t="shared" si="6"/>
        <v>0</v>
      </c>
      <c r="F41" s="80">
        <f t="shared" si="7"/>
        <v>0</v>
      </c>
      <c r="G41" s="84"/>
      <c r="H41" s="69"/>
    </row>
    <row r="42" spans="1:8" ht="21.75" customHeight="1">
      <c r="A42" s="85">
        <v>4</v>
      </c>
      <c r="B42" s="78">
        <f>'別表３'!N37</f>
        <v>0</v>
      </c>
      <c r="C42" s="83">
        <f t="shared" si="4"/>
        <v>0</v>
      </c>
      <c r="D42" s="80">
        <f t="shared" si="5"/>
        <v>0</v>
      </c>
      <c r="E42" s="80">
        <f t="shared" si="6"/>
        <v>0</v>
      </c>
      <c r="F42" s="80">
        <f t="shared" si="7"/>
        <v>0</v>
      </c>
      <c r="G42" s="84"/>
      <c r="H42" s="69"/>
    </row>
    <row r="43" spans="1:8" ht="21.75" customHeight="1">
      <c r="A43" s="85">
        <v>5</v>
      </c>
      <c r="B43" s="78">
        <f>'別表３'!N38</f>
        <v>0</v>
      </c>
      <c r="C43" s="83">
        <f t="shared" si="4"/>
        <v>0</v>
      </c>
      <c r="D43" s="80">
        <f t="shared" si="5"/>
        <v>0</v>
      </c>
      <c r="E43" s="80">
        <f t="shared" si="6"/>
        <v>0</v>
      </c>
      <c r="F43" s="80">
        <f t="shared" si="7"/>
        <v>0</v>
      </c>
      <c r="G43" s="84"/>
      <c r="H43" s="69"/>
    </row>
    <row r="44" spans="1:8" ht="21.75" customHeight="1">
      <c r="A44" s="85">
        <v>6</v>
      </c>
      <c r="B44" s="78">
        <f>'別表３'!N39</f>
        <v>0</v>
      </c>
      <c r="C44" s="83">
        <f t="shared" si="4"/>
        <v>0</v>
      </c>
      <c r="D44" s="80">
        <f t="shared" si="5"/>
        <v>0</v>
      </c>
      <c r="E44" s="80">
        <f t="shared" si="6"/>
        <v>0</v>
      </c>
      <c r="F44" s="80">
        <f t="shared" si="7"/>
        <v>0</v>
      </c>
      <c r="G44" s="84"/>
      <c r="H44" s="69"/>
    </row>
    <row r="45" spans="1:8" ht="21.75" customHeight="1">
      <c r="A45" s="85">
        <v>7</v>
      </c>
      <c r="B45" s="78">
        <f>'別表３'!N40</f>
        <v>0</v>
      </c>
      <c r="C45" s="83">
        <f t="shared" si="4"/>
        <v>0</v>
      </c>
      <c r="D45" s="80">
        <f t="shared" si="5"/>
        <v>0</v>
      </c>
      <c r="E45" s="80">
        <f t="shared" si="6"/>
        <v>0</v>
      </c>
      <c r="F45" s="80">
        <f t="shared" si="7"/>
        <v>0</v>
      </c>
      <c r="G45" s="84"/>
      <c r="H45" s="69"/>
    </row>
    <row r="46" spans="1:8" ht="21.75" customHeight="1">
      <c r="A46" s="85">
        <v>8</v>
      </c>
      <c r="B46" s="78">
        <f>'別表３'!N41</f>
        <v>0</v>
      </c>
      <c r="C46" s="83">
        <f t="shared" si="4"/>
        <v>0</v>
      </c>
      <c r="D46" s="80">
        <f t="shared" si="5"/>
        <v>0</v>
      </c>
      <c r="E46" s="80">
        <f t="shared" si="6"/>
        <v>0</v>
      </c>
      <c r="F46" s="80">
        <f t="shared" si="7"/>
        <v>0</v>
      </c>
      <c r="G46" s="84"/>
      <c r="H46" s="69"/>
    </row>
    <row r="47" spans="1:8" ht="21.75" customHeight="1">
      <c r="A47" s="85">
        <v>9</v>
      </c>
      <c r="B47" s="78">
        <f>'別表３'!N42</f>
        <v>0</v>
      </c>
      <c r="C47" s="83">
        <f t="shared" si="4"/>
        <v>0</v>
      </c>
      <c r="D47" s="80">
        <f t="shared" si="5"/>
        <v>0</v>
      </c>
      <c r="E47" s="80">
        <f t="shared" si="6"/>
        <v>0</v>
      </c>
      <c r="F47" s="80">
        <f t="shared" si="7"/>
        <v>0</v>
      </c>
      <c r="G47" s="84"/>
      <c r="H47" s="69"/>
    </row>
    <row r="48" spans="1:8" ht="21.75" customHeight="1">
      <c r="A48" s="85">
        <v>10</v>
      </c>
      <c r="B48" s="78">
        <f>'別表３'!N43</f>
        <v>0</v>
      </c>
      <c r="C48" s="83">
        <f t="shared" si="4"/>
        <v>0</v>
      </c>
      <c r="D48" s="80">
        <f t="shared" si="5"/>
        <v>0</v>
      </c>
      <c r="E48" s="80">
        <f t="shared" si="6"/>
        <v>0</v>
      </c>
      <c r="F48" s="80">
        <f t="shared" si="7"/>
        <v>0</v>
      </c>
      <c r="G48" s="84"/>
      <c r="H48" s="69"/>
    </row>
    <row r="49" spans="1:8" ht="21.75" customHeight="1">
      <c r="A49" s="85">
        <v>11</v>
      </c>
      <c r="B49" s="78">
        <f>'別表３'!N44</f>
        <v>0</v>
      </c>
      <c r="C49" s="83">
        <f t="shared" si="4"/>
        <v>0</v>
      </c>
      <c r="D49" s="80">
        <f t="shared" si="5"/>
        <v>0</v>
      </c>
      <c r="E49" s="80">
        <f t="shared" si="6"/>
        <v>0</v>
      </c>
      <c r="F49" s="80">
        <f t="shared" si="7"/>
        <v>0</v>
      </c>
      <c r="G49" s="84"/>
      <c r="H49" s="69"/>
    </row>
    <row r="50" spans="1:8" ht="21.75" customHeight="1">
      <c r="A50" s="85">
        <v>12</v>
      </c>
      <c r="B50" s="78">
        <f>'別表３'!N45</f>
        <v>0</v>
      </c>
      <c r="C50" s="83">
        <f t="shared" si="4"/>
        <v>0</v>
      </c>
      <c r="D50" s="80">
        <f t="shared" si="5"/>
        <v>0</v>
      </c>
      <c r="E50" s="80">
        <f t="shared" si="6"/>
        <v>0</v>
      </c>
      <c r="F50" s="80">
        <f t="shared" si="7"/>
        <v>0</v>
      </c>
      <c r="G50" s="84"/>
      <c r="H50" s="69"/>
    </row>
    <row r="51" spans="1:8" ht="21.75" customHeight="1">
      <c r="A51" s="85">
        <v>13</v>
      </c>
      <c r="B51" s="78">
        <f>'別表３'!N46</f>
        <v>0</v>
      </c>
      <c r="C51" s="83">
        <f t="shared" si="4"/>
        <v>0</v>
      </c>
      <c r="D51" s="80">
        <f t="shared" si="5"/>
        <v>0</v>
      </c>
      <c r="E51" s="80">
        <f t="shared" si="6"/>
        <v>0</v>
      </c>
      <c r="F51" s="80">
        <f t="shared" si="7"/>
        <v>0</v>
      </c>
      <c r="G51" s="84"/>
      <c r="H51" s="69"/>
    </row>
    <row r="52" spans="1:8" ht="21.75" customHeight="1">
      <c r="A52" s="85">
        <v>14</v>
      </c>
      <c r="B52" s="78">
        <f>'別表３'!N47</f>
        <v>0</v>
      </c>
      <c r="C52" s="83">
        <f t="shared" si="4"/>
        <v>0</v>
      </c>
      <c r="D52" s="80">
        <f t="shared" si="5"/>
        <v>0</v>
      </c>
      <c r="E52" s="80">
        <f t="shared" si="6"/>
        <v>0</v>
      </c>
      <c r="F52" s="80">
        <f t="shared" si="7"/>
        <v>0</v>
      </c>
      <c r="G52" s="84"/>
      <c r="H52" s="69"/>
    </row>
    <row r="53" spans="1:8" ht="21.75" customHeight="1">
      <c r="A53" s="85">
        <v>15</v>
      </c>
      <c r="B53" s="78">
        <f>'別表３'!N48</f>
        <v>0</v>
      </c>
      <c r="C53" s="83">
        <f t="shared" si="4"/>
        <v>0</v>
      </c>
      <c r="D53" s="80">
        <f t="shared" si="5"/>
        <v>0</v>
      </c>
      <c r="E53" s="80">
        <f t="shared" si="6"/>
        <v>0</v>
      </c>
      <c r="F53" s="80">
        <f t="shared" si="7"/>
        <v>0</v>
      </c>
      <c r="G53" s="84"/>
      <c r="H53" s="69"/>
    </row>
    <row r="54" spans="1:8" ht="21.75" customHeight="1">
      <c r="A54" s="85">
        <v>16</v>
      </c>
      <c r="B54" s="78">
        <f>'別表３'!N49</f>
        <v>0</v>
      </c>
      <c r="C54" s="83">
        <f t="shared" si="4"/>
        <v>0</v>
      </c>
      <c r="D54" s="80">
        <f t="shared" si="5"/>
        <v>0</v>
      </c>
      <c r="E54" s="80">
        <f t="shared" si="6"/>
        <v>0</v>
      </c>
      <c r="F54" s="80">
        <f t="shared" si="7"/>
        <v>0</v>
      </c>
      <c r="G54" s="84"/>
      <c r="H54" s="69"/>
    </row>
    <row r="55" spans="1:8" ht="21.75" customHeight="1">
      <c r="A55" s="85">
        <v>17</v>
      </c>
      <c r="B55" s="78">
        <f>'別表３'!N50</f>
        <v>0</v>
      </c>
      <c r="C55" s="83">
        <f t="shared" si="4"/>
        <v>0</v>
      </c>
      <c r="D55" s="80">
        <f t="shared" si="5"/>
        <v>0</v>
      </c>
      <c r="E55" s="80">
        <f t="shared" si="6"/>
        <v>0</v>
      </c>
      <c r="F55" s="80">
        <f t="shared" si="7"/>
        <v>0</v>
      </c>
      <c r="G55" s="84"/>
      <c r="H55" s="69"/>
    </row>
    <row r="56" spans="1:8" ht="21.75" customHeight="1" thickBot="1">
      <c r="A56" s="86">
        <v>18</v>
      </c>
      <c r="B56" s="87">
        <f>'別表３'!N51</f>
        <v>0</v>
      </c>
      <c r="C56" s="88">
        <f>D56</f>
        <v>0</v>
      </c>
      <c r="D56" s="89">
        <f t="shared" si="5"/>
        <v>0</v>
      </c>
      <c r="E56" s="89">
        <f t="shared" si="6"/>
        <v>0</v>
      </c>
      <c r="F56" s="89">
        <f t="shared" si="7"/>
        <v>0</v>
      </c>
      <c r="G56" s="90" t="s">
        <v>45</v>
      </c>
      <c r="H56" s="69"/>
    </row>
    <row r="57" spans="1:8" ht="21.75" customHeight="1" thickTop="1">
      <c r="A57" s="91" t="s">
        <v>15</v>
      </c>
      <c r="B57" s="192">
        <f>SUM(B38:B56)</f>
        <v>0</v>
      </c>
      <c r="C57" s="92"/>
      <c r="D57" s="93"/>
      <c r="E57" s="201">
        <f>SUM(E38:E56)</f>
        <v>0</v>
      </c>
      <c r="F57" s="201">
        <f>SUM(F38:F56)</f>
        <v>0</v>
      </c>
      <c r="G57" s="94"/>
      <c r="H57" s="69"/>
    </row>
    <row r="58" spans="1:8" ht="12.75">
      <c r="A58" s="99" t="s">
        <v>17</v>
      </c>
      <c r="B58" s="414" t="s">
        <v>18</v>
      </c>
      <c r="C58" s="414"/>
      <c r="D58" s="415"/>
      <c r="E58" s="415"/>
      <c r="F58" s="415"/>
      <c r="G58" s="415"/>
      <c r="H58" s="69"/>
    </row>
    <row r="59" spans="1:8" ht="9" customHeight="1">
      <c r="A59" s="99"/>
      <c r="B59" s="100"/>
      <c r="C59" s="100"/>
      <c r="D59" s="101"/>
      <c r="E59" s="102"/>
      <c r="F59" s="102"/>
      <c r="G59" s="102"/>
      <c r="H59" s="69"/>
    </row>
    <row r="60" spans="1:7" ht="12.75">
      <c r="A60" s="408" t="s">
        <v>213</v>
      </c>
      <c r="B60" s="409"/>
      <c r="C60" s="410"/>
      <c r="D60" s="188"/>
      <c r="E60" s="17" t="s">
        <v>23</v>
      </c>
      <c r="F60" s="418">
        <f>'別表１'!B8</f>
        <v>0</v>
      </c>
      <c r="G60" s="418"/>
    </row>
    <row r="61" spans="1:7" ht="12.75">
      <c r="A61" s="411"/>
      <c r="B61" s="412"/>
      <c r="C61" s="413"/>
      <c r="D61" s="97"/>
      <c r="E61" s="189" t="s">
        <v>21</v>
      </c>
      <c r="F61" s="419">
        <f>'別表１'!D8</f>
        <v>0</v>
      </c>
      <c r="G61" s="419"/>
    </row>
    <row r="62" spans="4:7" ht="8.25" customHeight="1">
      <c r="D62" s="97"/>
      <c r="E62" s="103"/>
      <c r="F62" s="97"/>
      <c r="G62" s="103"/>
    </row>
    <row r="63" spans="1:8" ht="12.75">
      <c r="A63" s="104" t="s">
        <v>214</v>
      </c>
      <c r="B63" s="48"/>
      <c r="C63" s="48"/>
      <c r="D63" s="69"/>
      <c r="E63" s="69"/>
      <c r="F63" s="407"/>
      <c r="G63" s="407"/>
      <c r="H63" s="69"/>
    </row>
    <row r="64" spans="1:8" ht="8.25" customHeight="1">
      <c r="A64" s="12"/>
      <c r="B64" s="11"/>
      <c r="C64" s="11"/>
      <c r="D64" s="69"/>
      <c r="E64" s="69"/>
      <c r="F64" s="69"/>
      <c r="G64" s="69"/>
      <c r="H64" s="69"/>
    </row>
    <row r="65" spans="1:8" s="76" customFormat="1" ht="27.75" customHeight="1">
      <c r="A65" s="399" t="s">
        <v>16</v>
      </c>
      <c r="B65" s="403" t="s">
        <v>218</v>
      </c>
      <c r="C65" s="420" t="s">
        <v>36</v>
      </c>
      <c r="D65" s="405" t="s">
        <v>0</v>
      </c>
      <c r="E65" s="406"/>
      <c r="F65" s="403" t="s">
        <v>184</v>
      </c>
      <c r="G65" s="399" t="s">
        <v>1</v>
      </c>
      <c r="H65" s="75"/>
    </row>
    <row r="66" spans="1:8" ht="33" customHeight="1">
      <c r="A66" s="400"/>
      <c r="B66" s="404"/>
      <c r="C66" s="421"/>
      <c r="D66" s="77" t="s">
        <v>217</v>
      </c>
      <c r="E66" s="77" t="s">
        <v>185</v>
      </c>
      <c r="F66" s="404"/>
      <c r="G66" s="400"/>
      <c r="H66" s="69"/>
    </row>
    <row r="67" spans="1:8" ht="21.75" customHeight="1">
      <c r="A67" s="422">
        <v>1</v>
      </c>
      <c r="B67" s="78">
        <f aca="true" t="shared" si="8" ref="B67:B85">SUM(B9+B38)</f>
        <v>0</v>
      </c>
      <c r="C67" s="105"/>
      <c r="D67" s="106"/>
      <c r="E67" s="80">
        <f aca="true" t="shared" si="9" ref="E67:F82">SUM(E9+E38)</f>
        <v>0</v>
      </c>
      <c r="F67" s="80">
        <f t="shared" si="9"/>
        <v>0</v>
      </c>
      <c r="G67" s="81" t="s">
        <v>20</v>
      </c>
      <c r="H67" s="69"/>
    </row>
    <row r="68" spans="1:8" ht="21.75" customHeight="1">
      <c r="A68" s="393"/>
      <c r="B68" s="78">
        <f t="shared" si="8"/>
        <v>0</v>
      </c>
      <c r="C68" s="107"/>
      <c r="D68" s="106"/>
      <c r="E68" s="80">
        <f t="shared" si="9"/>
        <v>0</v>
      </c>
      <c r="F68" s="80">
        <f t="shared" si="9"/>
        <v>0</v>
      </c>
      <c r="G68" s="84"/>
      <c r="H68" s="69"/>
    </row>
    <row r="69" spans="1:8" ht="21.75" customHeight="1">
      <c r="A69" s="85">
        <v>2</v>
      </c>
      <c r="B69" s="78">
        <f t="shared" si="8"/>
        <v>0</v>
      </c>
      <c r="C69" s="107"/>
      <c r="D69" s="106"/>
      <c r="E69" s="80">
        <f t="shared" si="9"/>
        <v>0</v>
      </c>
      <c r="F69" s="80">
        <f t="shared" si="9"/>
        <v>0</v>
      </c>
      <c r="G69" s="84"/>
      <c r="H69" s="69"/>
    </row>
    <row r="70" spans="1:8" ht="21.75" customHeight="1">
      <c r="A70" s="85">
        <v>3</v>
      </c>
      <c r="B70" s="78">
        <f t="shared" si="8"/>
        <v>0</v>
      </c>
      <c r="C70" s="107"/>
      <c r="D70" s="106"/>
      <c r="E70" s="80">
        <f t="shared" si="9"/>
        <v>0</v>
      </c>
      <c r="F70" s="80">
        <f t="shared" si="9"/>
        <v>0</v>
      </c>
      <c r="G70" s="84"/>
      <c r="H70" s="69"/>
    </row>
    <row r="71" spans="1:8" ht="21.75" customHeight="1">
      <c r="A71" s="85">
        <v>4</v>
      </c>
      <c r="B71" s="78">
        <f t="shared" si="8"/>
        <v>0</v>
      </c>
      <c r="C71" s="107"/>
      <c r="D71" s="106"/>
      <c r="E71" s="80">
        <f t="shared" si="9"/>
        <v>0</v>
      </c>
      <c r="F71" s="80">
        <f t="shared" si="9"/>
        <v>0</v>
      </c>
      <c r="G71" s="84"/>
      <c r="H71" s="69"/>
    </row>
    <row r="72" spans="1:8" ht="21.75" customHeight="1">
      <c r="A72" s="85">
        <v>5</v>
      </c>
      <c r="B72" s="78">
        <f t="shared" si="8"/>
        <v>0</v>
      </c>
      <c r="C72" s="107"/>
      <c r="D72" s="106"/>
      <c r="E72" s="80">
        <f t="shared" si="9"/>
        <v>0</v>
      </c>
      <c r="F72" s="80">
        <f t="shared" si="9"/>
        <v>0</v>
      </c>
      <c r="G72" s="84"/>
      <c r="H72" s="69"/>
    </row>
    <row r="73" spans="1:8" ht="21.75" customHeight="1">
      <c r="A73" s="85">
        <v>6</v>
      </c>
      <c r="B73" s="78">
        <f t="shared" si="8"/>
        <v>0</v>
      </c>
      <c r="C73" s="107"/>
      <c r="D73" s="106"/>
      <c r="E73" s="80">
        <f t="shared" si="9"/>
        <v>0</v>
      </c>
      <c r="F73" s="80">
        <f t="shared" si="9"/>
        <v>0</v>
      </c>
      <c r="G73" s="84"/>
      <c r="H73" s="69"/>
    </row>
    <row r="74" spans="1:8" ht="21.75" customHeight="1">
      <c r="A74" s="85">
        <v>7</v>
      </c>
      <c r="B74" s="78">
        <f t="shared" si="8"/>
        <v>0</v>
      </c>
      <c r="C74" s="107"/>
      <c r="D74" s="106"/>
      <c r="E74" s="80">
        <f t="shared" si="9"/>
        <v>0</v>
      </c>
      <c r="F74" s="80">
        <f t="shared" si="9"/>
        <v>0</v>
      </c>
      <c r="G74" s="84"/>
      <c r="H74" s="69"/>
    </row>
    <row r="75" spans="1:8" ht="21.75" customHeight="1">
      <c r="A75" s="85">
        <v>8</v>
      </c>
      <c r="B75" s="78">
        <f t="shared" si="8"/>
        <v>0</v>
      </c>
      <c r="C75" s="107"/>
      <c r="D75" s="106"/>
      <c r="E75" s="80">
        <f t="shared" si="9"/>
        <v>0</v>
      </c>
      <c r="F75" s="80">
        <f t="shared" si="9"/>
        <v>0</v>
      </c>
      <c r="G75" s="84"/>
      <c r="H75" s="69"/>
    </row>
    <row r="76" spans="1:8" ht="21.75" customHeight="1">
      <c r="A76" s="85">
        <v>9</v>
      </c>
      <c r="B76" s="78">
        <f t="shared" si="8"/>
        <v>0</v>
      </c>
      <c r="C76" s="107"/>
      <c r="D76" s="106"/>
      <c r="E76" s="80">
        <f t="shared" si="9"/>
        <v>0</v>
      </c>
      <c r="F76" s="80">
        <f t="shared" si="9"/>
        <v>0</v>
      </c>
      <c r="G76" s="84"/>
      <c r="H76" s="69"/>
    </row>
    <row r="77" spans="1:8" ht="21.75" customHeight="1">
      <c r="A77" s="85">
        <v>10</v>
      </c>
      <c r="B77" s="78">
        <f t="shared" si="8"/>
        <v>0</v>
      </c>
      <c r="C77" s="107"/>
      <c r="D77" s="106"/>
      <c r="E77" s="80">
        <f t="shared" si="9"/>
        <v>0</v>
      </c>
      <c r="F77" s="80">
        <f t="shared" si="9"/>
        <v>0</v>
      </c>
      <c r="G77" s="84"/>
      <c r="H77" s="69"/>
    </row>
    <row r="78" spans="1:8" ht="21.75" customHeight="1">
      <c r="A78" s="85">
        <v>11</v>
      </c>
      <c r="B78" s="78">
        <f t="shared" si="8"/>
        <v>0</v>
      </c>
      <c r="C78" s="107"/>
      <c r="D78" s="106"/>
      <c r="E78" s="80">
        <f t="shared" si="9"/>
        <v>0</v>
      </c>
      <c r="F78" s="80">
        <f t="shared" si="9"/>
        <v>0</v>
      </c>
      <c r="G78" s="84"/>
      <c r="H78" s="69"/>
    </row>
    <row r="79" spans="1:8" ht="21.75" customHeight="1">
      <c r="A79" s="85">
        <v>12</v>
      </c>
      <c r="B79" s="78">
        <f t="shared" si="8"/>
        <v>0</v>
      </c>
      <c r="C79" s="107"/>
      <c r="D79" s="106"/>
      <c r="E79" s="80">
        <f t="shared" si="9"/>
        <v>0</v>
      </c>
      <c r="F79" s="80">
        <f t="shared" si="9"/>
        <v>0</v>
      </c>
      <c r="G79" s="84"/>
      <c r="H79" s="69"/>
    </row>
    <row r="80" spans="1:8" ht="21.75" customHeight="1">
      <c r="A80" s="85">
        <v>13</v>
      </c>
      <c r="B80" s="78">
        <f t="shared" si="8"/>
        <v>0</v>
      </c>
      <c r="C80" s="107"/>
      <c r="D80" s="106"/>
      <c r="E80" s="80">
        <f t="shared" si="9"/>
        <v>0</v>
      </c>
      <c r="F80" s="80">
        <f t="shared" si="9"/>
        <v>0</v>
      </c>
      <c r="G80" s="84"/>
      <c r="H80" s="69"/>
    </row>
    <row r="81" spans="1:8" ht="21.75" customHeight="1">
      <c r="A81" s="85">
        <v>14</v>
      </c>
      <c r="B81" s="78">
        <f t="shared" si="8"/>
        <v>0</v>
      </c>
      <c r="C81" s="107"/>
      <c r="D81" s="106"/>
      <c r="E81" s="80">
        <f t="shared" si="9"/>
        <v>0</v>
      </c>
      <c r="F81" s="80">
        <f t="shared" si="9"/>
        <v>0</v>
      </c>
      <c r="G81" s="84"/>
      <c r="H81" s="69"/>
    </row>
    <row r="82" spans="1:8" ht="21.75" customHeight="1">
      <c r="A82" s="85">
        <v>15</v>
      </c>
      <c r="B82" s="78">
        <f t="shared" si="8"/>
        <v>0</v>
      </c>
      <c r="C82" s="107"/>
      <c r="D82" s="106"/>
      <c r="E82" s="80">
        <f t="shared" si="9"/>
        <v>0</v>
      </c>
      <c r="F82" s="80">
        <f t="shared" si="9"/>
        <v>0</v>
      </c>
      <c r="G82" s="84"/>
      <c r="H82" s="69"/>
    </row>
    <row r="83" spans="1:8" ht="21.75" customHeight="1">
      <c r="A83" s="85">
        <v>16</v>
      </c>
      <c r="B83" s="78">
        <f t="shared" si="8"/>
        <v>0</v>
      </c>
      <c r="C83" s="107"/>
      <c r="D83" s="106"/>
      <c r="E83" s="80">
        <f aca="true" t="shared" si="10" ref="E83:F85">SUM(E25+E54)</f>
        <v>0</v>
      </c>
      <c r="F83" s="80">
        <f t="shared" si="10"/>
        <v>0</v>
      </c>
      <c r="G83" s="84"/>
      <c r="H83" s="69"/>
    </row>
    <row r="84" spans="1:8" ht="21.75" customHeight="1">
      <c r="A84" s="85">
        <v>17</v>
      </c>
      <c r="B84" s="78">
        <f t="shared" si="8"/>
        <v>0</v>
      </c>
      <c r="C84" s="107"/>
      <c r="D84" s="106"/>
      <c r="E84" s="80">
        <f t="shared" si="10"/>
        <v>0</v>
      </c>
      <c r="F84" s="80">
        <f t="shared" si="10"/>
        <v>0</v>
      </c>
      <c r="G84" s="84"/>
      <c r="H84" s="69"/>
    </row>
    <row r="85" spans="1:8" ht="21.75" customHeight="1" thickBot="1">
      <c r="A85" s="86">
        <v>18</v>
      </c>
      <c r="B85" s="195">
        <f t="shared" si="8"/>
        <v>0</v>
      </c>
      <c r="C85" s="190"/>
      <c r="D85" s="191"/>
      <c r="E85" s="199">
        <f t="shared" si="10"/>
        <v>0</v>
      </c>
      <c r="F85" s="199">
        <f t="shared" si="10"/>
        <v>0</v>
      </c>
      <c r="G85" s="90" t="s">
        <v>45</v>
      </c>
      <c r="H85" s="69"/>
    </row>
    <row r="86" spans="1:8" ht="21.75" customHeight="1" thickBot="1" thickTop="1">
      <c r="A86" s="193" t="s">
        <v>215</v>
      </c>
      <c r="B86" s="196">
        <f>SUM(B67:B85)</f>
        <v>0</v>
      </c>
      <c r="C86" s="194"/>
      <c r="D86" s="197"/>
      <c r="E86" s="200">
        <f>SUM(E67:E85)</f>
        <v>0</v>
      </c>
      <c r="F86" s="200">
        <f>SUM(F67:F85)</f>
        <v>0</v>
      </c>
      <c r="G86" s="198"/>
      <c r="H86" s="69"/>
    </row>
    <row r="87" spans="1:8" ht="12.75">
      <c r="A87" s="108" t="s">
        <v>17</v>
      </c>
      <c r="B87" s="423" t="s">
        <v>18</v>
      </c>
      <c r="C87" s="424"/>
      <c r="D87" s="425"/>
      <c r="E87" s="426"/>
      <c r="F87" s="426"/>
      <c r="G87" s="425"/>
      <c r="H87" s="69"/>
    </row>
  </sheetData>
  <sheetProtection sheet="1" selectLockedCells="1"/>
  <mergeCells count="36">
    <mergeCell ref="B87:G87"/>
    <mergeCell ref="A38:A39"/>
    <mergeCell ref="B58:G58"/>
    <mergeCell ref="F60:G60"/>
    <mergeCell ref="F61:G61"/>
    <mergeCell ref="C65:C66"/>
    <mergeCell ref="G65:G66"/>
    <mergeCell ref="A67:A68"/>
    <mergeCell ref="B65:B66"/>
    <mergeCell ref="D65:E65"/>
    <mergeCell ref="A1:C2"/>
    <mergeCell ref="F1:G1"/>
    <mergeCell ref="F2:G2"/>
    <mergeCell ref="C7:C8"/>
    <mergeCell ref="C36:C37"/>
    <mergeCell ref="F7:F8"/>
    <mergeCell ref="D36:E36"/>
    <mergeCell ref="F36:F37"/>
    <mergeCell ref="G36:G37"/>
    <mergeCell ref="A9:A10"/>
    <mergeCell ref="F63:G63"/>
    <mergeCell ref="A65:A66"/>
    <mergeCell ref="A60:C61"/>
    <mergeCell ref="B29:G29"/>
    <mergeCell ref="B30:G30"/>
    <mergeCell ref="F33:G33"/>
    <mergeCell ref="G7:G8"/>
    <mergeCell ref="F4:G4"/>
    <mergeCell ref="F5:G5"/>
    <mergeCell ref="F65:F66"/>
    <mergeCell ref="A36:A37"/>
    <mergeCell ref="B36:B37"/>
    <mergeCell ref="F34:G34"/>
    <mergeCell ref="A7:A8"/>
    <mergeCell ref="B7:B8"/>
    <mergeCell ref="D7:E7"/>
  </mergeCells>
  <printOptions/>
  <pageMargins left="0.7480314960629921" right="0.15748031496062992" top="0.984251968503937" bottom="0.984251968503937" header="0.5118110236220472" footer="0.5118110236220472"/>
  <pageSetup horizontalDpi="300" verticalDpi="300" orientation="portrait" paperSize="9" scale="62" r:id="rId1"/>
  <rowBreaks count="1" manualBreakCount="1">
    <brk id="58" max="7" man="1"/>
  </rowBreaks>
</worksheet>
</file>

<file path=xl/worksheets/sheet6.xml><?xml version="1.0" encoding="utf-8"?>
<worksheet xmlns="http://schemas.openxmlformats.org/spreadsheetml/2006/main" xmlns:r="http://schemas.openxmlformats.org/officeDocument/2006/relationships">
  <sheetPr>
    <pageSetUpPr fitToPage="1"/>
  </sheetPr>
  <dimension ref="A1:R56"/>
  <sheetViews>
    <sheetView view="pageBreakPreview" zoomScale="60" zoomScalePageLayoutView="0" workbookViewId="0" topLeftCell="A1">
      <selection activeCell="J31" sqref="J31:J32"/>
    </sheetView>
  </sheetViews>
  <sheetFormatPr defaultColWidth="9.00390625" defaultRowHeight="13.5"/>
  <cols>
    <col min="1" max="1" width="12.125" style="109" customWidth="1"/>
    <col min="2" max="2" width="15.625" style="109" customWidth="1"/>
    <col min="3" max="3" width="12.125" style="109" customWidth="1"/>
    <col min="4" max="4" width="11.875" style="109" customWidth="1"/>
    <col min="5" max="16" width="7.625" style="109" customWidth="1"/>
    <col min="17" max="16384" width="9.00390625" style="109" customWidth="1"/>
  </cols>
  <sheetData>
    <row r="1" spans="1:16" ht="17.25" customHeight="1">
      <c r="A1" s="448" t="s">
        <v>216</v>
      </c>
      <c r="B1" s="449"/>
      <c r="C1" s="449"/>
      <c r="D1" s="450"/>
      <c r="L1" s="454" t="s">
        <v>23</v>
      </c>
      <c r="M1" s="454"/>
      <c r="N1" s="455">
        <f>'別表１'!B8</f>
        <v>0</v>
      </c>
      <c r="O1" s="455"/>
      <c r="P1" s="455"/>
    </row>
    <row r="2" spans="1:16" ht="17.25" customHeight="1">
      <c r="A2" s="451"/>
      <c r="B2" s="452"/>
      <c r="C2" s="452"/>
      <c r="D2" s="453"/>
      <c r="L2" s="454" t="s">
        <v>21</v>
      </c>
      <c r="M2" s="454"/>
      <c r="N2" s="455">
        <f>'別表１'!D8</f>
        <v>0</v>
      </c>
      <c r="O2" s="455"/>
      <c r="P2" s="455"/>
    </row>
    <row r="3" ht="6.75" customHeight="1"/>
    <row r="4" spans="14:16" ht="14.25">
      <c r="N4" s="456" t="s">
        <v>188</v>
      </c>
      <c r="O4" s="456"/>
      <c r="P4" s="456"/>
    </row>
    <row r="5" spans="1:16" s="205" customFormat="1" ht="34.5" customHeight="1">
      <c r="A5" s="437" t="s">
        <v>24</v>
      </c>
      <c r="B5" s="437" t="s">
        <v>189</v>
      </c>
      <c r="C5" s="204" t="s">
        <v>190</v>
      </c>
      <c r="D5" s="204" t="s">
        <v>191</v>
      </c>
      <c r="E5" s="439" t="s">
        <v>241</v>
      </c>
      <c r="F5" s="440"/>
      <c r="G5" s="440"/>
      <c r="H5" s="440"/>
      <c r="I5" s="440"/>
      <c r="J5" s="440"/>
      <c r="K5" s="440"/>
      <c r="L5" s="440"/>
      <c r="M5" s="441"/>
      <c r="N5" s="442" t="s">
        <v>246</v>
      </c>
      <c r="O5" s="440"/>
      <c r="P5" s="441"/>
    </row>
    <row r="6" spans="1:18" s="205" customFormat="1" ht="34.5" customHeight="1" thickBot="1">
      <c r="A6" s="438"/>
      <c r="B6" s="438"/>
      <c r="C6" s="206" t="s">
        <v>192</v>
      </c>
      <c r="D6" s="207" t="s">
        <v>193</v>
      </c>
      <c r="E6" s="208" t="s">
        <v>194</v>
      </c>
      <c r="F6" s="209" t="s">
        <v>195</v>
      </c>
      <c r="G6" s="209" t="s">
        <v>196</v>
      </c>
      <c r="H6" s="209" t="s">
        <v>6</v>
      </c>
      <c r="I6" s="209" t="s">
        <v>7</v>
      </c>
      <c r="J6" s="209" t="s">
        <v>8</v>
      </c>
      <c r="K6" s="209" t="s">
        <v>197</v>
      </c>
      <c r="L6" s="209" t="s">
        <v>198</v>
      </c>
      <c r="M6" s="209" t="s">
        <v>199</v>
      </c>
      <c r="N6" s="210" t="s">
        <v>12</v>
      </c>
      <c r="O6" s="210" t="s">
        <v>13</v>
      </c>
      <c r="P6" s="210" t="s">
        <v>14</v>
      </c>
      <c r="R6" s="299">
        <v>0</v>
      </c>
    </row>
    <row r="7" spans="1:18" s="110" customFormat="1" ht="24.75" customHeight="1" thickTop="1">
      <c r="A7" s="443" t="s">
        <v>30</v>
      </c>
      <c r="B7" s="444"/>
      <c r="C7" s="292"/>
      <c r="D7" s="293"/>
      <c r="E7" s="445"/>
      <c r="F7" s="446"/>
      <c r="G7" s="446"/>
      <c r="H7" s="446"/>
      <c r="I7" s="446"/>
      <c r="J7" s="446"/>
      <c r="K7" s="446"/>
      <c r="L7" s="446"/>
      <c r="M7" s="446"/>
      <c r="N7" s="446"/>
      <c r="O7" s="446"/>
      <c r="P7" s="447"/>
      <c r="R7" s="110">
        <v>0.1</v>
      </c>
    </row>
    <row r="8" spans="1:18" s="110" customFormat="1" ht="24.75" customHeight="1">
      <c r="A8" s="432"/>
      <c r="B8" s="434"/>
      <c r="C8" s="294"/>
      <c r="D8" s="295"/>
      <c r="E8" s="436"/>
      <c r="F8" s="428"/>
      <c r="G8" s="428"/>
      <c r="H8" s="428"/>
      <c r="I8" s="428"/>
      <c r="J8" s="428"/>
      <c r="K8" s="428"/>
      <c r="L8" s="428"/>
      <c r="M8" s="428"/>
      <c r="N8" s="428"/>
      <c r="O8" s="428"/>
      <c r="P8" s="430"/>
      <c r="R8" s="110">
        <v>0.2</v>
      </c>
    </row>
    <row r="9" spans="1:18" s="110" customFormat="1" ht="24.75" customHeight="1">
      <c r="A9" s="431" t="s">
        <v>200</v>
      </c>
      <c r="B9" s="433"/>
      <c r="C9" s="294"/>
      <c r="D9" s="295"/>
      <c r="E9" s="435"/>
      <c r="F9" s="427"/>
      <c r="G9" s="427"/>
      <c r="H9" s="427"/>
      <c r="I9" s="427"/>
      <c r="J9" s="427"/>
      <c r="K9" s="427"/>
      <c r="L9" s="427"/>
      <c r="M9" s="427"/>
      <c r="N9" s="427"/>
      <c r="O9" s="427"/>
      <c r="P9" s="429"/>
      <c r="R9" s="110">
        <v>0.3</v>
      </c>
    </row>
    <row r="10" spans="1:18" s="110" customFormat="1" ht="24.75" customHeight="1">
      <c r="A10" s="432"/>
      <c r="B10" s="434"/>
      <c r="C10" s="294"/>
      <c r="D10" s="295"/>
      <c r="E10" s="436"/>
      <c r="F10" s="428"/>
      <c r="G10" s="428"/>
      <c r="H10" s="428"/>
      <c r="I10" s="428"/>
      <c r="J10" s="428"/>
      <c r="K10" s="428"/>
      <c r="L10" s="428"/>
      <c r="M10" s="428"/>
      <c r="N10" s="428"/>
      <c r="O10" s="428"/>
      <c r="P10" s="430"/>
      <c r="R10" s="110">
        <v>0.4</v>
      </c>
    </row>
    <row r="11" spans="1:18" s="110" customFormat="1" ht="24.75" customHeight="1">
      <c r="A11" s="431" t="s">
        <v>32</v>
      </c>
      <c r="B11" s="433"/>
      <c r="C11" s="294"/>
      <c r="D11" s="295"/>
      <c r="E11" s="435"/>
      <c r="F11" s="427"/>
      <c r="G11" s="427"/>
      <c r="H11" s="427"/>
      <c r="I11" s="427"/>
      <c r="J11" s="427"/>
      <c r="K11" s="427"/>
      <c r="L11" s="427"/>
      <c r="M11" s="427"/>
      <c r="N11" s="427"/>
      <c r="O11" s="427"/>
      <c r="P11" s="429"/>
      <c r="R11" s="110">
        <v>0.5</v>
      </c>
    </row>
    <row r="12" spans="1:18" s="110" customFormat="1" ht="24.75" customHeight="1">
      <c r="A12" s="432"/>
      <c r="B12" s="434"/>
      <c r="C12" s="294"/>
      <c r="D12" s="295"/>
      <c r="E12" s="436"/>
      <c r="F12" s="428"/>
      <c r="G12" s="428"/>
      <c r="H12" s="428"/>
      <c r="I12" s="428"/>
      <c r="J12" s="428"/>
      <c r="K12" s="428"/>
      <c r="L12" s="428"/>
      <c r="M12" s="428"/>
      <c r="N12" s="428"/>
      <c r="O12" s="428"/>
      <c r="P12" s="430"/>
      <c r="R12" s="110">
        <v>0.6</v>
      </c>
    </row>
    <row r="13" spans="1:18" s="110" customFormat="1" ht="24.75" customHeight="1">
      <c r="A13" s="431" t="s">
        <v>32</v>
      </c>
      <c r="B13" s="433"/>
      <c r="C13" s="294"/>
      <c r="D13" s="295"/>
      <c r="E13" s="435"/>
      <c r="F13" s="427"/>
      <c r="G13" s="427"/>
      <c r="H13" s="427"/>
      <c r="I13" s="427"/>
      <c r="J13" s="427"/>
      <c r="K13" s="427"/>
      <c r="L13" s="427"/>
      <c r="M13" s="427"/>
      <c r="N13" s="427"/>
      <c r="O13" s="427"/>
      <c r="P13" s="429"/>
      <c r="R13" s="110">
        <v>0.7</v>
      </c>
    </row>
    <row r="14" spans="1:18" s="110" customFormat="1" ht="24.75" customHeight="1">
      <c r="A14" s="432"/>
      <c r="B14" s="434"/>
      <c r="C14" s="294"/>
      <c r="D14" s="296"/>
      <c r="E14" s="436"/>
      <c r="F14" s="428"/>
      <c r="G14" s="428"/>
      <c r="H14" s="428"/>
      <c r="I14" s="428"/>
      <c r="J14" s="428"/>
      <c r="K14" s="428"/>
      <c r="L14" s="428"/>
      <c r="M14" s="428"/>
      <c r="N14" s="428"/>
      <c r="O14" s="428"/>
      <c r="P14" s="430"/>
      <c r="R14" s="110">
        <v>0.8</v>
      </c>
    </row>
    <row r="15" spans="1:18" s="110" customFormat="1" ht="24.75" customHeight="1">
      <c r="A15" s="431" t="s">
        <v>33</v>
      </c>
      <c r="B15" s="433"/>
      <c r="C15" s="294"/>
      <c r="D15" s="296"/>
      <c r="E15" s="435"/>
      <c r="F15" s="427"/>
      <c r="G15" s="427"/>
      <c r="H15" s="427"/>
      <c r="I15" s="427"/>
      <c r="J15" s="427"/>
      <c r="K15" s="427"/>
      <c r="L15" s="427"/>
      <c r="M15" s="427"/>
      <c r="N15" s="427"/>
      <c r="O15" s="427"/>
      <c r="P15" s="429"/>
      <c r="R15" s="110">
        <v>0.9</v>
      </c>
    </row>
    <row r="16" spans="1:18" s="110" customFormat="1" ht="24.75" customHeight="1">
      <c r="A16" s="432"/>
      <c r="B16" s="434"/>
      <c r="C16" s="294"/>
      <c r="D16" s="295"/>
      <c r="E16" s="436"/>
      <c r="F16" s="428"/>
      <c r="G16" s="428"/>
      <c r="H16" s="428"/>
      <c r="I16" s="428"/>
      <c r="J16" s="428"/>
      <c r="K16" s="428"/>
      <c r="L16" s="428"/>
      <c r="M16" s="428"/>
      <c r="N16" s="428"/>
      <c r="O16" s="428"/>
      <c r="P16" s="430"/>
      <c r="R16" s="277">
        <v>1</v>
      </c>
    </row>
    <row r="17" spans="1:16" s="110" customFormat="1" ht="24.75" customHeight="1">
      <c r="A17" s="431" t="s">
        <v>31</v>
      </c>
      <c r="B17" s="433"/>
      <c r="C17" s="294"/>
      <c r="D17" s="295"/>
      <c r="E17" s="435"/>
      <c r="F17" s="427"/>
      <c r="G17" s="427"/>
      <c r="H17" s="427"/>
      <c r="I17" s="427"/>
      <c r="J17" s="427"/>
      <c r="K17" s="427"/>
      <c r="L17" s="427"/>
      <c r="M17" s="427"/>
      <c r="N17" s="427"/>
      <c r="O17" s="427"/>
      <c r="P17" s="429"/>
    </row>
    <row r="18" spans="1:16" s="110" customFormat="1" ht="24.75" customHeight="1">
      <c r="A18" s="432"/>
      <c r="B18" s="434"/>
      <c r="C18" s="294"/>
      <c r="D18" s="295"/>
      <c r="E18" s="436"/>
      <c r="F18" s="428"/>
      <c r="G18" s="428"/>
      <c r="H18" s="428"/>
      <c r="I18" s="428"/>
      <c r="J18" s="428"/>
      <c r="K18" s="428"/>
      <c r="L18" s="428"/>
      <c r="M18" s="428"/>
      <c r="N18" s="428"/>
      <c r="O18" s="428"/>
      <c r="P18" s="430"/>
    </row>
    <row r="19" spans="1:16" s="110" customFormat="1" ht="24.75" customHeight="1">
      <c r="A19" s="431" t="s">
        <v>242</v>
      </c>
      <c r="B19" s="433"/>
      <c r="C19" s="294"/>
      <c r="D19" s="295"/>
      <c r="E19" s="435"/>
      <c r="F19" s="427"/>
      <c r="G19" s="427"/>
      <c r="H19" s="427"/>
      <c r="I19" s="427"/>
      <c r="J19" s="427"/>
      <c r="K19" s="427"/>
      <c r="L19" s="427"/>
      <c r="M19" s="427"/>
      <c r="N19" s="427"/>
      <c r="O19" s="427"/>
      <c r="P19" s="429"/>
    </row>
    <row r="20" spans="1:16" s="110" customFormat="1" ht="24.75" customHeight="1">
      <c r="A20" s="432"/>
      <c r="B20" s="434"/>
      <c r="C20" s="294"/>
      <c r="D20" s="295"/>
      <c r="E20" s="436"/>
      <c r="F20" s="428"/>
      <c r="G20" s="428"/>
      <c r="H20" s="428"/>
      <c r="I20" s="428"/>
      <c r="J20" s="428"/>
      <c r="K20" s="428"/>
      <c r="L20" s="428"/>
      <c r="M20" s="428"/>
      <c r="N20" s="428"/>
      <c r="O20" s="428"/>
      <c r="P20" s="430"/>
    </row>
    <row r="21" spans="1:16" s="110" customFormat="1" ht="24.75" customHeight="1">
      <c r="A21" s="431"/>
      <c r="B21" s="433"/>
      <c r="C21" s="294"/>
      <c r="D21" s="295"/>
      <c r="E21" s="435"/>
      <c r="F21" s="427"/>
      <c r="G21" s="427"/>
      <c r="H21" s="427"/>
      <c r="I21" s="427"/>
      <c r="J21" s="427"/>
      <c r="K21" s="427"/>
      <c r="L21" s="427"/>
      <c r="M21" s="427"/>
      <c r="N21" s="427"/>
      <c r="O21" s="427"/>
      <c r="P21" s="429"/>
    </row>
    <row r="22" spans="1:16" s="110" customFormat="1" ht="24.75" customHeight="1">
      <c r="A22" s="432"/>
      <c r="B22" s="434"/>
      <c r="C22" s="294"/>
      <c r="D22" s="295"/>
      <c r="E22" s="436"/>
      <c r="F22" s="428"/>
      <c r="G22" s="428"/>
      <c r="H22" s="428"/>
      <c r="I22" s="428"/>
      <c r="J22" s="428"/>
      <c r="K22" s="428"/>
      <c r="L22" s="428"/>
      <c r="M22" s="428"/>
      <c r="N22" s="428"/>
      <c r="O22" s="428"/>
      <c r="P22" s="430"/>
    </row>
    <row r="23" spans="1:16" s="110" customFormat="1" ht="24.75" customHeight="1">
      <c r="A23" s="431"/>
      <c r="B23" s="433"/>
      <c r="C23" s="294"/>
      <c r="D23" s="295"/>
      <c r="E23" s="435"/>
      <c r="F23" s="427"/>
      <c r="G23" s="427"/>
      <c r="H23" s="427"/>
      <c r="I23" s="427"/>
      <c r="J23" s="427"/>
      <c r="K23" s="427"/>
      <c r="L23" s="427"/>
      <c r="M23" s="427"/>
      <c r="N23" s="427"/>
      <c r="O23" s="427"/>
      <c r="P23" s="429"/>
    </row>
    <row r="24" spans="1:16" s="110" customFormat="1" ht="24.75" customHeight="1">
      <c r="A24" s="432"/>
      <c r="B24" s="434"/>
      <c r="C24" s="294"/>
      <c r="D24" s="295"/>
      <c r="E24" s="436"/>
      <c r="F24" s="428"/>
      <c r="G24" s="428"/>
      <c r="H24" s="428"/>
      <c r="I24" s="428"/>
      <c r="J24" s="428"/>
      <c r="K24" s="428"/>
      <c r="L24" s="428"/>
      <c r="M24" s="428"/>
      <c r="N24" s="428"/>
      <c r="O24" s="428"/>
      <c r="P24" s="430"/>
    </row>
    <row r="25" spans="1:16" s="110" customFormat="1" ht="24.75" customHeight="1">
      <c r="A25" s="431"/>
      <c r="B25" s="433"/>
      <c r="C25" s="294"/>
      <c r="D25" s="295"/>
      <c r="E25" s="435"/>
      <c r="F25" s="427"/>
      <c r="G25" s="427"/>
      <c r="H25" s="427"/>
      <c r="I25" s="427"/>
      <c r="J25" s="427"/>
      <c r="K25" s="427"/>
      <c r="L25" s="427"/>
      <c r="M25" s="427"/>
      <c r="N25" s="427"/>
      <c r="O25" s="427"/>
      <c r="P25" s="429"/>
    </row>
    <row r="26" spans="1:16" s="110" customFormat="1" ht="24.75" customHeight="1">
      <c r="A26" s="432"/>
      <c r="B26" s="434"/>
      <c r="C26" s="294"/>
      <c r="D26" s="295"/>
      <c r="E26" s="436"/>
      <c r="F26" s="428"/>
      <c r="G26" s="428"/>
      <c r="H26" s="428"/>
      <c r="I26" s="428"/>
      <c r="J26" s="428"/>
      <c r="K26" s="428"/>
      <c r="L26" s="428"/>
      <c r="M26" s="428"/>
      <c r="N26" s="428"/>
      <c r="O26" s="428"/>
      <c r="P26" s="430"/>
    </row>
    <row r="27" spans="1:16" s="110" customFormat="1" ht="24.75" customHeight="1">
      <c r="A27" s="431"/>
      <c r="B27" s="433"/>
      <c r="C27" s="294"/>
      <c r="D27" s="295"/>
      <c r="E27" s="435"/>
      <c r="F27" s="427"/>
      <c r="G27" s="427"/>
      <c r="H27" s="427"/>
      <c r="I27" s="427"/>
      <c r="J27" s="427"/>
      <c r="K27" s="427"/>
      <c r="L27" s="427"/>
      <c r="M27" s="427"/>
      <c r="N27" s="427"/>
      <c r="O27" s="427"/>
      <c r="P27" s="429"/>
    </row>
    <row r="28" spans="1:16" s="110" customFormat="1" ht="24.75" customHeight="1">
      <c r="A28" s="432"/>
      <c r="B28" s="434"/>
      <c r="C28" s="294"/>
      <c r="D28" s="295"/>
      <c r="E28" s="436"/>
      <c r="F28" s="428"/>
      <c r="G28" s="428"/>
      <c r="H28" s="428"/>
      <c r="I28" s="428"/>
      <c r="J28" s="428"/>
      <c r="K28" s="428"/>
      <c r="L28" s="428"/>
      <c r="M28" s="428"/>
      <c r="N28" s="428"/>
      <c r="O28" s="428"/>
      <c r="P28" s="430"/>
    </row>
    <row r="29" spans="1:16" s="110" customFormat="1" ht="24.75" customHeight="1">
      <c r="A29" s="431"/>
      <c r="B29" s="433"/>
      <c r="C29" s="294"/>
      <c r="D29" s="295"/>
      <c r="E29" s="435"/>
      <c r="F29" s="427"/>
      <c r="G29" s="427"/>
      <c r="H29" s="427"/>
      <c r="I29" s="427"/>
      <c r="J29" s="427"/>
      <c r="K29" s="427"/>
      <c r="L29" s="427"/>
      <c r="M29" s="427"/>
      <c r="N29" s="427"/>
      <c r="O29" s="427"/>
      <c r="P29" s="429"/>
    </row>
    <row r="30" spans="1:16" s="110" customFormat="1" ht="24.75" customHeight="1">
      <c r="A30" s="432"/>
      <c r="B30" s="434"/>
      <c r="C30" s="294"/>
      <c r="D30" s="295"/>
      <c r="E30" s="436"/>
      <c r="F30" s="428"/>
      <c r="G30" s="428"/>
      <c r="H30" s="428"/>
      <c r="I30" s="428"/>
      <c r="J30" s="428"/>
      <c r="K30" s="428"/>
      <c r="L30" s="428"/>
      <c r="M30" s="428"/>
      <c r="N30" s="428"/>
      <c r="O30" s="428"/>
      <c r="P30" s="430"/>
    </row>
    <row r="31" spans="1:16" s="110" customFormat="1" ht="24.75" customHeight="1">
      <c r="A31" s="431"/>
      <c r="B31" s="433"/>
      <c r="C31" s="294"/>
      <c r="D31" s="295"/>
      <c r="E31" s="435"/>
      <c r="F31" s="427"/>
      <c r="G31" s="427"/>
      <c r="H31" s="427"/>
      <c r="I31" s="427"/>
      <c r="J31" s="427"/>
      <c r="K31" s="427"/>
      <c r="L31" s="427"/>
      <c r="M31" s="427"/>
      <c r="N31" s="427"/>
      <c r="O31" s="427"/>
      <c r="P31" s="429"/>
    </row>
    <row r="32" spans="1:16" s="110" customFormat="1" ht="24.75" customHeight="1">
      <c r="A32" s="432"/>
      <c r="B32" s="434"/>
      <c r="C32" s="294"/>
      <c r="D32" s="295"/>
      <c r="E32" s="436"/>
      <c r="F32" s="428"/>
      <c r="G32" s="428"/>
      <c r="H32" s="428"/>
      <c r="I32" s="428"/>
      <c r="J32" s="428"/>
      <c r="K32" s="428"/>
      <c r="L32" s="428"/>
      <c r="M32" s="428"/>
      <c r="N32" s="428"/>
      <c r="O32" s="428"/>
      <c r="P32" s="430"/>
    </row>
    <row r="33" spans="1:16" s="110" customFormat="1" ht="24.75" customHeight="1">
      <c r="A33" s="431"/>
      <c r="B33" s="433"/>
      <c r="C33" s="294"/>
      <c r="D33" s="295"/>
      <c r="E33" s="435"/>
      <c r="F33" s="427"/>
      <c r="G33" s="427"/>
      <c r="H33" s="427"/>
      <c r="I33" s="427"/>
      <c r="J33" s="427"/>
      <c r="K33" s="427"/>
      <c r="L33" s="427"/>
      <c r="M33" s="427"/>
      <c r="N33" s="427"/>
      <c r="O33" s="427"/>
      <c r="P33" s="429"/>
    </row>
    <row r="34" spans="1:16" s="110" customFormat="1" ht="24.75" customHeight="1">
      <c r="A34" s="432"/>
      <c r="B34" s="434"/>
      <c r="C34" s="294"/>
      <c r="D34" s="295"/>
      <c r="E34" s="436"/>
      <c r="F34" s="428"/>
      <c r="G34" s="428"/>
      <c r="H34" s="428"/>
      <c r="I34" s="428"/>
      <c r="J34" s="428"/>
      <c r="K34" s="428"/>
      <c r="L34" s="428"/>
      <c r="M34" s="428"/>
      <c r="N34" s="428"/>
      <c r="O34" s="428"/>
      <c r="P34" s="430"/>
    </row>
    <row r="35" spans="1:16" s="110" customFormat="1" ht="24.75" customHeight="1">
      <c r="A35" s="431"/>
      <c r="B35" s="433"/>
      <c r="C35" s="294"/>
      <c r="D35" s="295"/>
      <c r="E35" s="435"/>
      <c r="F35" s="427"/>
      <c r="G35" s="427"/>
      <c r="H35" s="427"/>
      <c r="I35" s="427"/>
      <c r="J35" s="427"/>
      <c r="K35" s="427"/>
      <c r="L35" s="427"/>
      <c r="M35" s="427"/>
      <c r="N35" s="427"/>
      <c r="O35" s="427"/>
      <c r="P35" s="429"/>
    </row>
    <row r="36" spans="1:16" s="110" customFormat="1" ht="24.75" customHeight="1">
      <c r="A36" s="432"/>
      <c r="B36" s="434"/>
      <c r="C36" s="294"/>
      <c r="D36" s="295"/>
      <c r="E36" s="436"/>
      <c r="F36" s="428"/>
      <c r="G36" s="428"/>
      <c r="H36" s="428"/>
      <c r="I36" s="428"/>
      <c r="J36" s="428"/>
      <c r="K36" s="428"/>
      <c r="L36" s="428"/>
      <c r="M36" s="428"/>
      <c r="N36" s="428"/>
      <c r="O36" s="428"/>
      <c r="P36" s="430"/>
    </row>
    <row r="37" spans="1:16" s="110" customFormat="1" ht="24.75" customHeight="1">
      <c r="A37" s="431"/>
      <c r="B37" s="433"/>
      <c r="C37" s="294"/>
      <c r="D37" s="295"/>
      <c r="E37" s="435"/>
      <c r="F37" s="427"/>
      <c r="G37" s="427"/>
      <c r="H37" s="427"/>
      <c r="I37" s="427"/>
      <c r="J37" s="427"/>
      <c r="K37" s="427"/>
      <c r="L37" s="427"/>
      <c r="M37" s="427"/>
      <c r="N37" s="427"/>
      <c r="O37" s="427"/>
      <c r="P37" s="429"/>
    </row>
    <row r="38" spans="1:16" s="110" customFormat="1" ht="24.75" customHeight="1">
      <c r="A38" s="432"/>
      <c r="B38" s="434"/>
      <c r="C38" s="294"/>
      <c r="D38" s="295"/>
      <c r="E38" s="436"/>
      <c r="F38" s="428"/>
      <c r="G38" s="428"/>
      <c r="H38" s="428"/>
      <c r="I38" s="428"/>
      <c r="J38" s="428"/>
      <c r="K38" s="428"/>
      <c r="L38" s="428"/>
      <c r="M38" s="428"/>
      <c r="N38" s="428"/>
      <c r="O38" s="428"/>
      <c r="P38" s="430"/>
    </row>
    <row r="39" spans="1:16" s="110" customFormat="1" ht="24.75" customHeight="1">
      <c r="A39" s="431"/>
      <c r="B39" s="433"/>
      <c r="C39" s="294"/>
      <c r="D39" s="295"/>
      <c r="E39" s="435"/>
      <c r="F39" s="427"/>
      <c r="G39" s="427"/>
      <c r="H39" s="427"/>
      <c r="I39" s="427"/>
      <c r="J39" s="427"/>
      <c r="K39" s="427"/>
      <c r="L39" s="427"/>
      <c r="M39" s="427"/>
      <c r="N39" s="427"/>
      <c r="O39" s="427"/>
      <c r="P39" s="429"/>
    </row>
    <row r="40" spans="1:16" s="110" customFormat="1" ht="24.75" customHeight="1">
      <c r="A40" s="432"/>
      <c r="B40" s="434"/>
      <c r="C40" s="294"/>
      <c r="D40" s="295"/>
      <c r="E40" s="436"/>
      <c r="F40" s="428"/>
      <c r="G40" s="428"/>
      <c r="H40" s="428"/>
      <c r="I40" s="428"/>
      <c r="J40" s="428"/>
      <c r="K40" s="428"/>
      <c r="L40" s="428"/>
      <c r="M40" s="428"/>
      <c r="N40" s="428"/>
      <c r="O40" s="428"/>
      <c r="P40" s="430"/>
    </row>
    <row r="41" spans="1:16" s="110" customFormat="1" ht="24.75" customHeight="1">
      <c r="A41" s="431"/>
      <c r="B41" s="433"/>
      <c r="C41" s="294"/>
      <c r="D41" s="295"/>
      <c r="E41" s="435"/>
      <c r="F41" s="427"/>
      <c r="G41" s="427"/>
      <c r="H41" s="427"/>
      <c r="I41" s="427"/>
      <c r="J41" s="427"/>
      <c r="K41" s="427"/>
      <c r="L41" s="427"/>
      <c r="M41" s="427"/>
      <c r="N41" s="427"/>
      <c r="O41" s="427"/>
      <c r="P41" s="429"/>
    </row>
    <row r="42" spans="1:16" s="110" customFormat="1" ht="24.75" customHeight="1" thickBot="1">
      <c r="A42" s="457"/>
      <c r="B42" s="458"/>
      <c r="C42" s="297"/>
      <c r="D42" s="298"/>
      <c r="E42" s="459"/>
      <c r="F42" s="460"/>
      <c r="G42" s="460"/>
      <c r="H42" s="460"/>
      <c r="I42" s="460"/>
      <c r="J42" s="460"/>
      <c r="K42" s="460"/>
      <c r="L42" s="460"/>
      <c r="M42" s="460"/>
      <c r="N42" s="460"/>
      <c r="O42" s="460"/>
      <c r="P42" s="461"/>
    </row>
    <row r="43" ht="13.5" thickTop="1"/>
    <row r="44" spans="3:16" ht="19.5" customHeight="1">
      <c r="C44" s="111" t="s">
        <v>163</v>
      </c>
      <c r="D44" s="112"/>
      <c r="E44" s="113">
        <f>SUMIF($A$7:$A$42,C44,E7:E42)</f>
        <v>0</v>
      </c>
      <c r="F44" s="114">
        <f aca="true" t="shared" si="0" ref="F44:P44">SUMIF($A$7:$A$42,$C$44,F7:F42)</f>
        <v>0</v>
      </c>
      <c r="G44" s="114">
        <f t="shared" si="0"/>
        <v>0</v>
      </c>
      <c r="H44" s="114">
        <f t="shared" si="0"/>
        <v>0</v>
      </c>
      <c r="I44" s="114">
        <f t="shared" si="0"/>
        <v>0</v>
      </c>
      <c r="J44" s="114">
        <f t="shared" si="0"/>
        <v>0</v>
      </c>
      <c r="K44" s="114">
        <f t="shared" si="0"/>
        <v>0</v>
      </c>
      <c r="L44" s="114">
        <f t="shared" si="0"/>
        <v>0</v>
      </c>
      <c r="M44" s="114">
        <f t="shared" si="0"/>
        <v>0</v>
      </c>
      <c r="N44" s="114">
        <f t="shared" si="0"/>
        <v>0</v>
      </c>
      <c r="O44" s="114">
        <f t="shared" si="0"/>
        <v>0</v>
      </c>
      <c r="P44" s="114">
        <f t="shared" si="0"/>
        <v>0</v>
      </c>
    </row>
    <row r="45" spans="3:16" ht="19.5" customHeight="1">
      <c r="C45" s="115" t="s">
        <v>28</v>
      </c>
      <c r="D45" s="116" t="s">
        <v>25</v>
      </c>
      <c r="E45" s="117">
        <f>_xlfn.SUMIFS(E7:E42,$A$7:$A$42,$C$45,$C$7:$C$42,$D$45)</f>
        <v>0</v>
      </c>
      <c r="F45" s="118">
        <f aca="true" t="shared" si="1" ref="F45:P45">_xlfn.SUMIFS(F7:F42,$A$7:$A$42,$C$45,$C$7:$C$42,$D$45)</f>
        <v>0</v>
      </c>
      <c r="G45" s="118">
        <f t="shared" si="1"/>
        <v>0</v>
      </c>
      <c r="H45" s="118">
        <f t="shared" si="1"/>
        <v>0</v>
      </c>
      <c r="I45" s="118">
        <f t="shared" si="1"/>
        <v>0</v>
      </c>
      <c r="J45" s="118">
        <f t="shared" si="1"/>
        <v>0</v>
      </c>
      <c r="K45" s="118">
        <f t="shared" si="1"/>
        <v>0</v>
      </c>
      <c r="L45" s="118">
        <f t="shared" si="1"/>
        <v>0</v>
      </c>
      <c r="M45" s="118">
        <f t="shared" si="1"/>
        <v>0</v>
      </c>
      <c r="N45" s="118">
        <f t="shared" si="1"/>
        <v>0</v>
      </c>
      <c r="O45" s="118">
        <f t="shared" si="1"/>
        <v>0</v>
      </c>
      <c r="P45" s="118">
        <f t="shared" si="1"/>
        <v>0</v>
      </c>
    </row>
    <row r="46" spans="3:16" ht="19.5" customHeight="1" thickBot="1">
      <c r="C46" s="252"/>
      <c r="D46" s="256" t="s">
        <v>26</v>
      </c>
      <c r="E46" s="257">
        <f>_xlfn.SUMIFS(E7:E42,$A$7:$A$42,$C$45,$C$7:$C$42,$D$46)</f>
        <v>0</v>
      </c>
      <c r="F46" s="258">
        <f aca="true" t="shared" si="2" ref="F46:P46">_xlfn.SUMIFS(F7:F42,$A$7:$A$42,$C$45,$C$7:$C$42,$D$46)</f>
        <v>0</v>
      </c>
      <c r="G46" s="258">
        <f t="shared" si="2"/>
        <v>0</v>
      </c>
      <c r="H46" s="258">
        <f t="shared" si="2"/>
        <v>0</v>
      </c>
      <c r="I46" s="258">
        <f t="shared" si="2"/>
        <v>0</v>
      </c>
      <c r="J46" s="258">
        <f t="shared" si="2"/>
        <v>0</v>
      </c>
      <c r="K46" s="258">
        <f t="shared" si="2"/>
        <v>0</v>
      </c>
      <c r="L46" s="258">
        <f t="shared" si="2"/>
        <v>0</v>
      </c>
      <c r="M46" s="258">
        <f t="shared" si="2"/>
        <v>0</v>
      </c>
      <c r="N46" s="258">
        <f t="shared" si="2"/>
        <v>0</v>
      </c>
      <c r="O46" s="258">
        <f t="shared" si="2"/>
        <v>0</v>
      </c>
      <c r="P46" s="258">
        <f t="shared" si="2"/>
        <v>0</v>
      </c>
    </row>
    <row r="47" spans="3:16" ht="19.5" customHeight="1" thickTop="1">
      <c r="C47" s="119"/>
      <c r="D47" s="255" t="s">
        <v>224</v>
      </c>
      <c r="E47" s="253">
        <f>E45+E46</f>
        <v>0</v>
      </c>
      <c r="F47" s="254">
        <f aca="true" t="shared" si="3" ref="F47:P47">F45+F46</f>
        <v>0</v>
      </c>
      <c r="G47" s="254">
        <f t="shared" si="3"/>
        <v>0</v>
      </c>
      <c r="H47" s="254">
        <f t="shared" si="3"/>
        <v>0</v>
      </c>
      <c r="I47" s="254">
        <f t="shared" si="3"/>
        <v>0</v>
      </c>
      <c r="J47" s="254">
        <f t="shared" si="3"/>
        <v>0</v>
      </c>
      <c r="K47" s="254">
        <f t="shared" si="3"/>
        <v>0</v>
      </c>
      <c r="L47" s="254">
        <f t="shared" si="3"/>
        <v>0</v>
      </c>
      <c r="M47" s="254">
        <f t="shared" si="3"/>
        <v>0</v>
      </c>
      <c r="N47" s="254">
        <f t="shared" si="3"/>
        <v>0</v>
      </c>
      <c r="O47" s="254">
        <f t="shared" si="3"/>
        <v>0</v>
      </c>
      <c r="P47" s="254">
        <f t="shared" si="3"/>
        <v>0</v>
      </c>
    </row>
    <row r="48" spans="3:16" ht="19.5" customHeight="1">
      <c r="C48" s="115" t="s">
        <v>29</v>
      </c>
      <c r="D48" s="116" t="s">
        <v>25</v>
      </c>
      <c r="E48" s="117">
        <f>_xlfn.SUMIFS(E7:E42,$A$7:$A$42,$C$48,$C$7:$C$42,$D$48)</f>
        <v>0</v>
      </c>
      <c r="F48" s="118">
        <f>_xlfn.SUMIFS(F7:F42,$A$7:$A$42,$C$48,$C$7:$C$42,$D$48)</f>
        <v>0</v>
      </c>
      <c r="G48" s="118">
        <f>_xlfn.SUMIFS(G7:G42,$A$7:$A$42,$C$48,$C$7:$C$42,$D$48)</f>
        <v>0</v>
      </c>
      <c r="H48" s="118">
        <f>_xlfn.SUMIFS(H7:H42,$A$7:$A$42,$C$48,$C$7:$C$42,$D$48)</f>
        <v>0</v>
      </c>
      <c r="I48" s="118">
        <f>_xlfn.SUMIFS(I7:I42,$A$7:$A$42,$C$48,$C$7:$C$42,$D$48)</f>
        <v>0</v>
      </c>
      <c r="J48" s="118">
        <f aca="true" t="shared" si="4" ref="J48:P48">_xlfn.SUMIFS(J7:J42,$A$7:$A$42,$C$48,$C$7:$C$42,$D$48)</f>
        <v>0</v>
      </c>
      <c r="K48" s="118">
        <f t="shared" si="4"/>
        <v>0</v>
      </c>
      <c r="L48" s="118">
        <f t="shared" si="4"/>
        <v>0</v>
      </c>
      <c r="M48" s="118">
        <f t="shared" si="4"/>
        <v>0</v>
      </c>
      <c r="N48" s="118">
        <f t="shared" si="4"/>
        <v>0</v>
      </c>
      <c r="O48" s="118">
        <f t="shared" si="4"/>
        <v>0</v>
      </c>
      <c r="P48" s="118">
        <f t="shared" si="4"/>
        <v>0</v>
      </c>
    </row>
    <row r="49" spans="3:16" ht="19.5" customHeight="1" thickBot="1">
      <c r="C49" s="252"/>
      <c r="D49" s="256" t="s">
        <v>26</v>
      </c>
      <c r="E49" s="257">
        <f>_xlfn.SUMIFS(E7:E42,$A$7:$A$42,$C$48,$C$7:$C$42,$D$49)</f>
        <v>0</v>
      </c>
      <c r="F49" s="258">
        <f aca="true" t="shared" si="5" ref="F49:P49">_xlfn.SUMIFS(F7:F42,$A$7:$A$42,$C$48,$C$7:$C$42,$D$49)</f>
        <v>0</v>
      </c>
      <c r="G49" s="258">
        <f t="shared" si="5"/>
        <v>0</v>
      </c>
      <c r="H49" s="258">
        <f t="shared" si="5"/>
        <v>0</v>
      </c>
      <c r="I49" s="258">
        <f t="shared" si="5"/>
        <v>0</v>
      </c>
      <c r="J49" s="258">
        <f t="shared" si="5"/>
        <v>0</v>
      </c>
      <c r="K49" s="258">
        <f t="shared" si="5"/>
        <v>0</v>
      </c>
      <c r="L49" s="258">
        <f t="shared" si="5"/>
        <v>0</v>
      </c>
      <c r="M49" s="258">
        <f t="shared" si="5"/>
        <v>0</v>
      </c>
      <c r="N49" s="258">
        <f t="shared" si="5"/>
        <v>0</v>
      </c>
      <c r="O49" s="258">
        <f t="shared" si="5"/>
        <v>0</v>
      </c>
      <c r="P49" s="258">
        <f t="shared" si="5"/>
        <v>0</v>
      </c>
    </row>
    <row r="50" spans="3:16" ht="19.5" customHeight="1" thickTop="1">
      <c r="C50" s="119"/>
      <c r="D50" s="255" t="s">
        <v>224</v>
      </c>
      <c r="E50" s="253">
        <f>E48+E49</f>
        <v>0</v>
      </c>
      <c r="F50" s="254">
        <f aca="true" t="shared" si="6" ref="F50:P50">F48+F49</f>
        <v>0</v>
      </c>
      <c r="G50" s="254">
        <f t="shared" si="6"/>
        <v>0</v>
      </c>
      <c r="H50" s="254">
        <f t="shared" si="6"/>
        <v>0</v>
      </c>
      <c r="I50" s="254">
        <f t="shared" si="6"/>
        <v>0</v>
      </c>
      <c r="J50" s="254">
        <f t="shared" si="6"/>
        <v>0</v>
      </c>
      <c r="K50" s="254">
        <f t="shared" si="6"/>
        <v>0</v>
      </c>
      <c r="L50" s="254">
        <f t="shared" si="6"/>
        <v>0</v>
      </c>
      <c r="M50" s="254">
        <f t="shared" si="6"/>
        <v>0</v>
      </c>
      <c r="N50" s="254">
        <f t="shared" si="6"/>
        <v>0</v>
      </c>
      <c r="O50" s="254">
        <f t="shared" si="6"/>
        <v>0</v>
      </c>
      <c r="P50" s="254">
        <f t="shared" si="6"/>
        <v>0</v>
      </c>
    </row>
    <row r="51" spans="3:16" ht="19.5" customHeight="1">
      <c r="C51" s="211" t="s">
        <v>164</v>
      </c>
      <c r="D51" s="116" t="s">
        <v>25</v>
      </c>
      <c r="E51" s="117">
        <f aca="true" t="shared" si="7" ref="E51:P51">_xlfn.SUMIFS(E7:E42,$A$7:$A$42,$C$51,$C$7:$C$42,$D$51)</f>
        <v>0</v>
      </c>
      <c r="F51" s="118">
        <f t="shared" si="7"/>
        <v>0</v>
      </c>
      <c r="G51" s="118">
        <f t="shared" si="7"/>
        <v>0</v>
      </c>
      <c r="H51" s="118">
        <f t="shared" si="7"/>
        <v>0</v>
      </c>
      <c r="I51" s="118">
        <f t="shared" si="7"/>
        <v>0</v>
      </c>
      <c r="J51" s="118">
        <f t="shared" si="7"/>
        <v>0</v>
      </c>
      <c r="K51" s="118">
        <f t="shared" si="7"/>
        <v>0</v>
      </c>
      <c r="L51" s="118">
        <f t="shared" si="7"/>
        <v>0</v>
      </c>
      <c r="M51" s="118">
        <f t="shared" si="7"/>
        <v>0</v>
      </c>
      <c r="N51" s="118">
        <f t="shared" si="7"/>
        <v>0</v>
      </c>
      <c r="O51" s="118">
        <f t="shared" si="7"/>
        <v>0</v>
      </c>
      <c r="P51" s="118">
        <f t="shared" si="7"/>
        <v>0</v>
      </c>
    </row>
    <row r="52" spans="3:16" ht="19.5" customHeight="1" thickBot="1">
      <c r="C52" s="252"/>
      <c r="D52" s="256" t="s">
        <v>26</v>
      </c>
      <c r="E52" s="257">
        <f aca="true" t="shared" si="8" ref="E52:P52">_xlfn.SUMIFS(E7:E42,$A$7:$A$42,$C$51,$C$7:$C$42,$D$52)</f>
        <v>0</v>
      </c>
      <c r="F52" s="258">
        <f t="shared" si="8"/>
        <v>0</v>
      </c>
      <c r="G52" s="258">
        <f t="shared" si="8"/>
        <v>0</v>
      </c>
      <c r="H52" s="258">
        <f t="shared" si="8"/>
        <v>0</v>
      </c>
      <c r="I52" s="258">
        <f t="shared" si="8"/>
        <v>0</v>
      </c>
      <c r="J52" s="258">
        <f t="shared" si="8"/>
        <v>0</v>
      </c>
      <c r="K52" s="258">
        <f t="shared" si="8"/>
        <v>0</v>
      </c>
      <c r="L52" s="258">
        <f t="shared" si="8"/>
        <v>0</v>
      </c>
      <c r="M52" s="258">
        <f t="shared" si="8"/>
        <v>0</v>
      </c>
      <c r="N52" s="258">
        <f t="shared" si="8"/>
        <v>0</v>
      </c>
      <c r="O52" s="258">
        <f t="shared" si="8"/>
        <v>0</v>
      </c>
      <c r="P52" s="258">
        <f t="shared" si="8"/>
        <v>0</v>
      </c>
    </row>
    <row r="53" spans="3:16" ht="19.5" customHeight="1" thickTop="1">
      <c r="C53" s="119"/>
      <c r="D53" s="255" t="s">
        <v>224</v>
      </c>
      <c r="E53" s="253">
        <f>E51+E52</f>
        <v>0</v>
      </c>
      <c r="F53" s="254">
        <f aca="true" t="shared" si="9" ref="F53:P53">F51+F52</f>
        <v>0</v>
      </c>
      <c r="G53" s="254">
        <f t="shared" si="9"/>
        <v>0</v>
      </c>
      <c r="H53" s="254">
        <f t="shared" si="9"/>
        <v>0</v>
      </c>
      <c r="I53" s="254">
        <f t="shared" si="9"/>
        <v>0</v>
      </c>
      <c r="J53" s="254">
        <f t="shared" si="9"/>
        <v>0</v>
      </c>
      <c r="K53" s="254">
        <f t="shared" si="9"/>
        <v>0</v>
      </c>
      <c r="L53" s="254">
        <f t="shared" si="9"/>
        <v>0</v>
      </c>
      <c r="M53" s="254">
        <f t="shared" si="9"/>
        <v>0</v>
      </c>
      <c r="N53" s="254">
        <f t="shared" si="9"/>
        <v>0</v>
      </c>
      <c r="O53" s="254">
        <f t="shared" si="9"/>
        <v>0</v>
      </c>
      <c r="P53" s="254">
        <f t="shared" si="9"/>
        <v>0</v>
      </c>
    </row>
    <row r="54" spans="3:16" ht="19.5" customHeight="1">
      <c r="C54" s="211" t="s">
        <v>27</v>
      </c>
      <c r="D54" s="116" t="s">
        <v>25</v>
      </c>
      <c r="E54" s="117">
        <f aca="true" t="shared" si="10" ref="E54:P54">_xlfn.SUMIFS(E7:E42,$A$7:$A$42,$C$54,$C$7:$C$42,$D$54)</f>
        <v>0</v>
      </c>
      <c r="F54" s="118">
        <f t="shared" si="10"/>
        <v>0</v>
      </c>
      <c r="G54" s="118">
        <f t="shared" si="10"/>
        <v>0</v>
      </c>
      <c r="H54" s="118">
        <f t="shared" si="10"/>
        <v>0</v>
      </c>
      <c r="I54" s="118">
        <f t="shared" si="10"/>
        <v>0</v>
      </c>
      <c r="J54" s="118">
        <f t="shared" si="10"/>
        <v>0</v>
      </c>
      <c r="K54" s="118">
        <f t="shared" si="10"/>
        <v>0</v>
      </c>
      <c r="L54" s="118">
        <f t="shared" si="10"/>
        <v>0</v>
      </c>
      <c r="M54" s="118">
        <f t="shared" si="10"/>
        <v>0</v>
      </c>
      <c r="N54" s="118">
        <f t="shared" si="10"/>
        <v>0</v>
      </c>
      <c r="O54" s="118">
        <f t="shared" si="10"/>
        <v>0</v>
      </c>
      <c r="P54" s="118">
        <f t="shared" si="10"/>
        <v>0</v>
      </c>
    </row>
    <row r="55" spans="3:16" ht="19.5" customHeight="1" thickBot="1">
      <c r="C55" s="252"/>
      <c r="D55" s="256" t="s">
        <v>26</v>
      </c>
      <c r="E55" s="257">
        <f aca="true" t="shared" si="11" ref="E55:P55">_xlfn.SUMIFS(E7:E42,$A$7:$A$42,$C$54,$C$7:$C$42,$D$55)</f>
        <v>0</v>
      </c>
      <c r="F55" s="258">
        <f t="shared" si="11"/>
        <v>0</v>
      </c>
      <c r="G55" s="258">
        <f t="shared" si="11"/>
        <v>0</v>
      </c>
      <c r="H55" s="258">
        <f t="shared" si="11"/>
        <v>0</v>
      </c>
      <c r="I55" s="258">
        <f t="shared" si="11"/>
        <v>0</v>
      </c>
      <c r="J55" s="258">
        <f t="shared" si="11"/>
        <v>0</v>
      </c>
      <c r="K55" s="258">
        <f t="shared" si="11"/>
        <v>0</v>
      </c>
      <c r="L55" s="258">
        <f t="shared" si="11"/>
        <v>0</v>
      </c>
      <c r="M55" s="258">
        <f t="shared" si="11"/>
        <v>0</v>
      </c>
      <c r="N55" s="258">
        <f t="shared" si="11"/>
        <v>0</v>
      </c>
      <c r="O55" s="258">
        <f t="shared" si="11"/>
        <v>0</v>
      </c>
      <c r="P55" s="258">
        <f t="shared" si="11"/>
        <v>0</v>
      </c>
    </row>
    <row r="56" spans="3:16" ht="19.5" customHeight="1" thickTop="1">
      <c r="C56" s="119"/>
      <c r="D56" s="259" t="s">
        <v>224</v>
      </c>
      <c r="E56" s="260">
        <f>E54+E55</f>
        <v>0</v>
      </c>
      <c r="F56" s="261">
        <f aca="true" t="shared" si="12" ref="F56:P56">F54+F55</f>
        <v>0</v>
      </c>
      <c r="G56" s="261">
        <f t="shared" si="12"/>
        <v>0</v>
      </c>
      <c r="H56" s="261">
        <f t="shared" si="12"/>
        <v>0</v>
      </c>
      <c r="I56" s="261">
        <f t="shared" si="12"/>
        <v>0</v>
      </c>
      <c r="J56" s="261">
        <f t="shared" si="12"/>
        <v>0</v>
      </c>
      <c r="K56" s="261">
        <f t="shared" si="12"/>
        <v>0</v>
      </c>
      <c r="L56" s="261">
        <f t="shared" si="12"/>
        <v>0</v>
      </c>
      <c r="M56" s="261">
        <f t="shared" si="12"/>
        <v>0</v>
      </c>
      <c r="N56" s="261">
        <f t="shared" si="12"/>
        <v>0</v>
      </c>
      <c r="O56" s="261">
        <f t="shared" si="12"/>
        <v>0</v>
      </c>
      <c r="P56" s="261">
        <f t="shared" si="12"/>
        <v>0</v>
      </c>
    </row>
  </sheetData>
  <sheetProtection password="C475" sheet="1"/>
  <mergeCells count="262">
    <mergeCell ref="O41:O42"/>
    <mergeCell ref="P41:P42"/>
    <mergeCell ref="I41:I42"/>
    <mergeCell ref="J41:J42"/>
    <mergeCell ref="K41:K42"/>
    <mergeCell ref="L41:L42"/>
    <mergeCell ref="M41:M42"/>
    <mergeCell ref="N41:N42"/>
    <mergeCell ref="A41:A42"/>
    <mergeCell ref="B41:B42"/>
    <mergeCell ref="E41:E42"/>
    <mergeCell ref="F41:F42"/>
    <mergeCell ref="G41:G42"/>
    <mergeCell ref="H41:H42"/>
    <mergeCell ref="K39:K40"/>
    <mergeCell ref="L39:L40"/>
    <mergeCell ref="M39:M40"/>
    <mergeCell ref="N39:N40"/>
    <mergeCell ref="O39:O40"/>
    <mergeCell ref="P39:P40"/>
    <mergeCell ref="O37:O38"/>
    <mergeCell ref="P37:P38"/>
    <mergeCell ref="A39:A40"/>
    <mergeCell ref="B39:B40"/>
    <mergeCell ref="E39:E40"/>
    <mergeCell ref="F39:F40"/>
    <mergeCell ref="G39:G40"/>
    <mergeCell ref="H39:H40"/>
    <mergeCell ref="I39:I40"/>
    <mergeCell ref="J39:J40"/>
    <mergeCell ref="I37:I38"/>
    <mergeCell ref="J37:J38"/>
    <mergeCell ref="K37:K38"/>
    <mergeCell ref="L37:L38"/>
    <mergeCell ref="M37:M38"/>
    <mergeCell ref="N37:N38"/>
    <mergeCell ref="A37:A38"/>
    <mergeCell ref="B37:B38"/>
    <mergeCell ref="E37:E38"/>
    <mergeCell ref="F37:F38"/>
    <mergeCell ref="G37:G38"/>
    <mergeCell ref="H37:H38"/>
    <mergeCell ref="A1:D2"/>
    <mergeCell ref="L1:M1"/>
    <mergeCell ref="N1:P1"/>
    <mergeCell ref="L2:M2"/>
    <mergeCell ref="N2:P2"/>
    <mergeCell ref="N4:P4"/>
    <mergeCell ref="O35:O36"/>
    <mergeCell ref="P35:P36"/>
    <mergeCell ref="I35:I36"/>
    <mergeCell ref="J35:J36"/>
    <mergeCell ref="K35:K36"/>
    <mergeCell ref="L35:L36"/>
    <mergeCell ref="M35:M36"/>
    <mergeCell ref="N35:N36"/>
    <mergeCell ref="A35:A36"/>
    <mergeCell ref="B35:B36"/>
    <mergeCell ref="E35:E36"/>
    <mergeCell ref="F35:F36"/>
    <mergeCell ref="G35:G36"/>
    <mergeCell ref="H35:H36"/>
    <mergeCell ref="K33:K34"/>
    <mergeCell ref="L33:L34"/>
    <mergeCell ref="M33:M34"/>
    <mergeCell ref="N33:N34"/>
    <mergeCell ref="O33:O34"/>
    <mergeCell ref="P33:P34"/>
    <mergeCell ref="O31:O32"/>
    <mergeCell ref="P31:P32"/>
    <mergeCell ref="A33:A34"/>
    <mergeCell ref="B33:B34"/>
    <mergeCell ref="E33:E34"/>
    <mergeCell ref="F33:F34"/>
    <mergeCell ref="G33:G34"/>
    <mergeCell ref="H33:H34"/>
    <mergeCell ref="I33:I34"/>
    <mergeCell ref="J33:J34"/>
    <mergeCell ref="I31:I32"/>
    <mergeCell ref="J31:J32"/>
    <mergeCell ref="K31:K32"/>
    <mergeCell ref="L31:L32"/>
    <mergeCell ref="M31:M32"/>
    <mergeCell ref="N31:N32"/>
    <mergeCell ref="A31:A32"/>
    <mergeCell ref="B31:B32"/>
    <mergeCell ref="E31:E32"/>
    <mergeCell ref="F31:F32"/>
    <mergeCell ref="G31:G32"/>
    <mergeCell ref="H31:H32"/>
    <mergeCell ref="K29:K30"/>
    <mergeCell ref="L29:L30"/>
    <mergeCell ref="M29:M30"/>
    <mergeCell ref="N29:N30"/>
    <mergeCell ref="O29:O30"/>
    <mergeCell ref="P29:P30"/>
    <mergeCell ref="O23:O24"/>
    <mergeCell ref="P23:P24"/>
    <mergeCell ref="A29:A30"/>
    <mergeCell ref="B29:B30"/>
    <mergeCell ref="E29:E30"/>
    <mergeCell ref="F29:F30"/>
    <mergeCell ref="G29:G30"/>
    <mergeCell ref="H29:H30"/>
    <mergeCell ref="I29:I30"/>
    <mergeCell ref="J29:J30"/>
    <mergeCell ref="I23:I24"/>
    <mergeCell ref="J23:J24"/>
    <mergeCell ref="K23:K24"/>
    <mergeCell ref="L23:L24"/>
    <mergeCell ref="M23:M24"/>
    <mergeCell ref="N23:N24"/>
    <mergeCell ref="A23:A24"/>
    <mergeCell ref="B23:B24"/>
    <mergeCell ref="E23:E24"/>
    <mergeCell ref="F23:F24"/>
    <mergeCell ref="G23:G24"/>
    <mergeCell ref="H23:H24"/>
    <mergeCell ref="K21:K22"/>
    <mergeCell ref="L21:L22"/>
    <mergeCell ref="M21:M22"/>
    <mergeCell ref="N21:N22"/>
    <mergeCell ref="O21:O22"/>
    <mergeCell ref="P21:P22"/>
    <mergeCell ref="O19:O20"/>
    <mergeCell ref="P19:P20"/>
    <mergeCell ref="A21:A22"/>
    <mergeCell ref="B21:B22"/>
    <mergeCell ref="E21:E22"/>
    <mergeCell ref="F21:F22"/>
    <mergeCell ref="G21:G22"/>
    <mergeCell ref="H21:H22"/>
    <mergeCell ref="I21:I22"/>
    <mergeCell ref="J21:J22"/>
    <mergeCell ref="I19:I20"/>
    <mergeCell ref="J19:J20"/>
    <mergeCell ref="K19:K20"/>
    <mergeCell ref="L19:L20"/>
    <mergeCell ref="M19:M20"/>
    <mergeCell ref="N19:N20"/>
    <mergeCell ref="A19:A20"/>
    <mergeCell ref="B19:B20"/>
    <mergeCell ref="E19:E20"/>
    <mergeCell ref="F19:F20"/>
    <mergeCell ref="G19:G20"/>
    <mergeCell ref="H19:H20"/>
    <mergeCell ref="K17:K18"/>
    <mergeCell ref="L17:L18"/>
    <mergeCell ref="M17:M18"/>
    <mergeCell ref="N17:N18"/>
    <mergeCell ref="O17:O18"/>
    <mergeCell ref="P17:P18"/>
    <mergeCell ref="O15:O16"/>
    <mergeCell ref="P15:P16"/>
    <mergeCell ref="A17:A18"/>
    <mergeCell ref="B17:B18"/>
    <mergeCell ref="E17:E18"/>
    <mergeCell ref="F17:F18"/>
    <mergeCell ref="G17:G18"/>
    <mergeCell ref="H17:H18"/>
    <mergeCell ref="I17:I18"/>
    <mergeCell ref="J17:J18"/>
    <mergeCell ref="I15:I16"/>
    <mergeCell ref="J15:J16"/>
    <mergeCell ref="K15:K16"/>
    <mergeCell ref="L15:L16"/>
    <mergeCell ref="M15:M16"/>
    <mergeCell ref="N15:N16"/>
    <mergeCell ref="A15:A16"/>
    <mergeCell ref="B15:B16"/>
    <mergeCell ref="E15:E16"/>
    <mergeCell ref="F15:F16"/>
    <mergeCell ref="G15:G16"/>
    <mergeCell ref="H15:H16"/>
    <mergeCell ref="K13:K14"/>
    <mergeCell ref="L13:L14"/>
    <mergeCell ref="M13:M14"/>
    <mergeCell ref="N13:N14"/>
    <mergeCell ref="O13:O14"/>
    <mergeCell ref="P13:P14"/>
    <mergeCell ref="O11:O12"/>
    <mergeCell ref="P11:P12"/>
    <mergeCell ref="A13:A14"/>
    <mergeCell ref="B13:B14"/>
    <mergeCell ref="E13:E14"/>
    <mergeCell ref="F13:F14"/>
    <mergeCell ref="G13:G14"/>
    <mergeCell ref="H13:H14"/>
    <mergeCell ref="I13:I14"/>
    <mergeCell ref="J13:J14"/>
    <mergeCell ref="I11:I12"/>
    <mergeCell ref="J11:J12"/>
    <mergeCell ref="K11:K12"/>
    <mergeCell ref="L11:L12"/>
    <mergeCell ref="M11:M12"/>
    <mergeCell ref="N11:N12"/>
    <mergeCell ref="A11:A12"/>
    <mergeCell ref="B11:B12"/>
    <mergeCell ref="E11:E12"/>
    <mergeCell ref="F11:F12"/>
    <mergeCell ref="G11:G12"/>
    <mergeCell ref="H11:H12"/>
    <mergeCell ref="K9:K10"/>
    <mergeCell ref="L9:L10"/>
    <mergeCell ref="M9:M10"/>
    <mergeCell ref="N9:N10"/>
    <mergeCell ref="O9:O10"/>
    <mergeCell ref="P9:P10"/>
    <mergeCell ref="O7:O8"/>
    <mergeCell ref="P7:P8"/>
    <mergeCell ref="A9:A10"/>
    <mergeCell ref="B9:B10"/>
    <mergeCell ref="E9:E10"/>
    <mergeCell ref="F9:F10"/>
    <mergeCell ref="G9:G10"/>
    <mergeCell ref="H9:H10"/>
    <mergeCell ref="I9:I10"/>
    <mergeCell ref="J9:J10"/>
    <mergeCell ref="I7:I8"/>
    <mergeCell ref="J7:J8"/>
    <mergeCell ref="K7:K8"/>
    <mergeCell ref="L7:L8"/>
    <mergeCell ref="M7:M8"/>
    <mergeCell ref="N7:N8"/>
    <mergeCell ref="A5:A6"/>
    <mergeCell ref="B5:B6"/>
    <mergeCell ref="E5:M5"/>
    <mergeCell ref="N5:P5"/>
    <mergeCell ref="A7:A8"/>
    <mergeCell ref="B7:B8"/>
    <mergeCell ref="E7:E8"/>
    <mergeCell ref="F7:F8"/>
    <mergeCell ref="G7:G8"/>
    <mergeCell ref="H7:H8"/>
    <mergeCell ref="A25:A26"/>
    <mergeCell ref="B25:B26"/>
    <mergeCell ref="E25:E26"/>
    <mergeCell ref="F25:F26"/>
    <mergeCell ref="G25:G26"/>
    <mergeCell ref="H25:H26"/>
    <mergeCell ref="I25:I26"/>
    <mergeCell ref="J25:J26"/>
    <mergeCell ref="K25:K26"/>
    <mergeCell ref="L25:L26"/>
    <mergeCell ref="M25:M26"/>
    <mergeCell ref="N25:N26"/>
    <mergeCell ref="O25:O26"/>
    <mergeCell ref="P25:P26"/>
    <mergeCell ref="A27:A28"/>
    <mergeCell ref="B27:B28"/>
    <mergeCell ref="E27:E28"/>
    <mergeCell ref="F27:F28"/>
    <mergeCell ref="G27:G28"/>
    <mergeCell ref="H27:H28"/>
    <mergeCell ref="I27:I28"/>
    <mergeCell ref="J27:J28"/>
    <mergeCell ref="K27:K28"/>
    <mergeCell ref="L27:L28"/>
    <mergeCell ref="M27:M28"/>
    <mergeCell ref="N27:N28"/>
    <mergeCell ref="O27:O28"/>
    <mergeCell ref="P27:P28"/>
  </mergeCells>
  <dataValidations count="5">
    <dataValidation type="list" allowBlank="1" showInputMessage="1" showErrorMessage="1" sqref="C8 C10 C12 C14 C16 C18 C20 C22 C42 C34 C30 C40 C32 C38 C36 C24 C26 C28">
      <formula1>"　,専任,兼務"</formula1>
    </dataValidation>
    <dataValidation type="list" allowBlank="1" showInputMessage="1" showErrorMessage="1" sqref="C7 C9 C11 C13 C15 C17 C19 C21 C23 C33 C35 C39 C41 C31 C29 C37 C25 C27">
      <formula1>"　,常勤,非常勤"</formula1>
    </dataValidation>
    <dataValidation type="list" allowBlank="1" showInputMessage="1" showErrorMessage="1" sqref="A5:A6">
      <formula1>"施設長,生活相談員,介護職員,栄養士,事務員"</formula1>
    </dataValidation>
    <dataValidation type="list" allowBlank="1" showInputMessage="1" showErrorMessage="1" sqref="E7:P42">
      <formula1>$R$6:$R$16</formula1>
    </dataValidation>
    <dataValidation type="list" allowBlank="1" showInputMessage="1" showErrorMessage="1" sqref="A7:A42">
      <formula1>"施設長,生活相談員,介護職員,看護職員,栄養士,事務員,調理員その他の職員"</formula1>
    </dataValidation>
  </dataValidations>
  <printOptions/>
  <pageMargins left="0.7086614173228347" right="0.31496062992125984" top="0.7480314960629921" bottom="0.7480314960629921" header="0.31496062992125984" footer="0.31496062992125984"/>
  <pageSetup fitToHeight="1" fitToWidth="1" horizontalDpi="600" verticalDpi="600" orientation="portrait" paperSize="9"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大阪府福祉部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高齢介護室７</dc:creator>
  <cp:keywords/>
  <dc:description/>
  <cp:lastModifiedBy>野田　和希</cp:lastModifiedBy>
  <cp:lastPrinted>2024-02-19T04:57:46Z</cp:lastPrinted>
  <dcterms:created xsi:type="dcterms:W3CDTF">2001-04-11T00:36:42Z</dcterms:created>
  <dcterms:modified xsi:type="dcterms:W3CDTF">2024-03-18T00:53:32Z</dcterms:modified>
  <cp:category/>
  <cp:version/>
  <cp:contentType/>
  <cp:contentStatus/>
</cp:coreProperties>
</file>