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5 業務管理体制\03　検査関係\一般検査\10 令和５年度\02 通知\04 HP掲載用データ\令和4年度集計\excle\"/>
    </mc:Choice>
  </mc:AlternateContent>
  <bookViews>
    <workbookView xWindow="0" yWindow="0" windowWidth="20490" windowHeight="7680"/>
  </bookViews>
  <sheets>
    <sheet name="全事業所　集計" sheetId="2" r:id="rId1"/>
  </sheets>
  <definedNames>
    <definedName name="_xlnm.Print_Area" localSheetId="0">'全事業所　集計'!$A$1:$AD$233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91" i="2" l="1"/>
  <c r="AB167" i="2"/>
  <c r="AB166" i="2"/>
  <c r="AB134" i="2"/>
  <c r="AB133" i="2"/>
  <c r="X117" i="2"/>
  <c r="U119" i="2"/>
  <c r="U118" i="2" s="1"/>
  <c r="L119" i="2"/>
  <c r="AB110" i="2"/>
  <c r="AB109" i="2"/>
  <c r="V108" i="2"/>
  <c r="S108" i="2"/>
  <c r="P108" i="2"/>
  <c r="AB107" i="2"/>
  <c r="Y106" i="2"/>
  <c r="V106" i="2"/>
  <c r="S106" i="2"/>
  <c r="P106" i="2"/>
  <c r="M104" i="2"/>
  <c r="V104" i="2"/>
  <c r="S104" i="2"/>
  <c r="P104" i="2"/>
  <c r="V102" i="2"/>
  <c r="S102" i="2"/>
  <c r="P102" i="2"/>
  <c r="AB101" i="2"/>
  <c r="V100" i="2"/>
  <c r="S100" i="2"/>
  <c r="P100" i="2"/>
  <c r="AB99" i="2"/>
  <c r="U95" i="2"/>
  <c r="Y102" i="2"/>
  <c r="R95" i="2"/>
  <c r="O95" i="2"/>
  <c r="O94" i="2" s="1"/>
  <c r="M108" i="2"/>
  <c r="X78" i="2"/>
  <c r="U82" i="2"/>
  <c r="U77" i="2" s="1"/>
  <c r="O82" i="2"/>
  <c r="L82" i="2"/>
  <c r="X76" i="2"/>
  <c r="Y69" i="2"/>
  <c r="Y67" i="2"/>
  <c r="S67" i="2"/>
  <c r="Y65" i="2"/>
  <c r="P65" i="2"/>
  <c r="M65" i="2"/>
  <c r="Y63" i="2"/>
  <c r="P63" i="2"/>
  <c r="M63" i="2"/>
  <c r="Y61" i="2"/>
  <c r="P61" i="2"/>
  <c r="M61" i="2"/>
  <c r="AB53" i="2"/>
  <c r="Y55" i="2"/>
  <c r="S65" i="2"/>
  <c r="P55" i="2"/>
  <c r="AB51" i="2"/>
  <c r="R44" i="2"/>
  <c r="O44" i="2"/>
  <c r="W29" i="2"/>
  <c r="T31" i="2"/>
  <c r="N31" i="2"/>
  <c r="K31" i="2"/>
  <c r="W27" i="2"/>
  <c r="K17" i="2"/>
  <c r="K18" i="2" s="1"/>
  <c r="T16" i="2"/>
  <c r="K9" i="2"/>
  <c r="W8" i="2"/>
  <c r="T9" i="2"/>
  <c r="Q9" i="2"/>
  <c r="N9" i="2"/>
  <c r="H17" i="2"/>
  <c r="H18" i="2" s="1"/>
  <c r="H9" i="2"/>
  <c r="K7" i="2"/>
  <c r="U116" i="2" l="1"/>
  <c r="O92" i="2"/>
  <c r="R94" i="2"/>
  <c r="L81" i="2"/>
  <c r="R41" i="2"/>
  <c r="K30" i="2"/>
  <c r="W9" i="2"/>
  <c r="N30" i="2"/>
  <c r="R43" i="2"/>
  <c r="P54" i="2"/>
  <c r="T28" i="2"/>
  <c r="T30" i="2"/>
  <c r="O41" i="2"/>
  <c r="O39" i="2"/>
  <c r="O43" i="2"/>
  <c r="Y54" i="2"/>
  <c r="Y52" i="2"/>
  <c r="W5" i="2"/>
  <c r="I44" i="2"/>
  <c r="I43" i="2" s="1"/>
  <c r="S55" i="2"/>
  <c r="S54" i="2" s="1"/>
  <c r="N7" i="2"/>
  <c r="N17" i="2"/>
  <c r="N18" i="2" s="1"/>
  <c r="K28" i="2"/>
  <c r="Q31" i="2"/>
  <c r="Q28" i="2" s="1"/>
  <c r="X38" i="2"/>
  <c r="R39" i="2"/>
  <c r="X40" i="2"/>
  <c r="X42" i="2"/>
  <c r="L44" i="2"/>
  <c r="L41" i="2" s="1"/>
  <c r="P52" i="2"/>
  <c r="V55" i="2"/>
  <c r="V52" i="2" s="1"/>
  <c r="AB60" i="2"/>
  <c r="AB61" i="2" s="1"/>
  <c r="V61" i="2"/>
  <c r="AB62" i="2"/>
  <c r="AB63" i="2" s="1"/>
  <c r="V63" i="2"/>
  <c r="AB64" i="2"/>
  <c r="AB65" i="2" s="1"/>
  <c r="V67" i="2"/>
  <c r="V69" i="2"/>
  <c r="L79" i="2"/>
  <c r="O81" i="2"/>
  <c r="U81" i="2"/>
  <c r="X93" i="2"/>
  <c r="U94" i="2"/>
  <c r="M102" i="2"/>
  <c r="Y104" i="2"/>
  <c r="AB123" i="2"/>
  <c r="AB127" i="2"/>
  <c r="AB131" i="2"/>
  <c r="X139" i="2"/>
  <c r="X203" i="2"/>
  <c r="U44" i="2"/>
  <c r="U41" i="2" s="1"/>
  <c r="S61" i="2"/>
  <c r="S69" i="2"/>
  <c r="O119" i="2"/>
  <c r="O118" i="2" s="1"/>
  <c r="AB158" i="2"/>
  <c r="Q7" i="2"/>
  <c r="E17" i="2"/>
  <c r="Q17" i="2"/>
  <c r="Q18" i="2" s="1"/>
  <c r="N28" i="2"/>
  <c r="H31" i="2"/>
  <c r="S52" i="2"/>
  <c r="M55" i="2"/>
  <c r="AB66" i="2"/>
  <c r="AB67" i="2" s="1"/>
  <c r="AB68" i="2"/>
  <c r="AB69" i="2" s="1"/>
  <c r="O79" i="2"/>
  <c r="U79" i="2"/>
  <c r="M100" i="2"/>
  <c r="AB105" i="2"/>
  <c r="X115" i="2"/>
  <c r="L118" i="2"/>
  <c r="AB156" i="2"/>
  <c r="AB160" i="2"/>
  <c r="AB164" i="2"/>
  <c r="X177" i="2"/>
  <c r="X193" i="2"/>
  <c r="X192" i="2" s="1"/>
  <c r="S63" i="2"/>
  <c r="AB162" i="2"/>
  <c r="X179" i="2"/>
  <c r="W6" i="2"/>
  <c r="H7" i="2"/>
  <c r="T7" i="2"/>
  <c r="V65" i="2"/>
  <c r="P67" i="2"/>
  <c r="M67" i="2"/>
  <c r="P69" i="2"/>
  <c r="M69" i="2"/>
  <c r="O77" i="2"/>
  <c r="X80" i="2"/>
  <c r="I92" i="2"/>
  <c r="X91" i="2"/>
  <c r="AB102" i="2" s="1"/>
  <c r="U92" i="2"/>
  <c r="I95" i="2"/>
  <c r="Y100" i="2"/>
  <c r="AB103" i="2"/>
  <c r="M106" i="2"/>
  <c r="Y108" i="2"/>
  <c r="AB125" i="2"/>
  <c r="AB129" i="2"/>
  <c r="X141" i="2"/>
  <c r="X152" i="2"/>
  <c r="X150" i="2"/>
  <c r="X201" i="2"/>
  <c r="X205" i="2"/>
  <c r="L77" i="2"/>
  <c r="R82" i="2"/>
  <c r="R81" i="2" s="1"/>
  <c r="R92" i="2"/>
  <c r="L95" i="2"/>
  <c r="L92" i="2" s="1"/>
  <c r="L116" i="2"/>
  <c r="R119" i="2"/>
  <c r="R118" i="2" s="1"/>
  <c r="I82" i="2"/>
  <c r="I119" i="2"/>
  <c r="X148" i="2"/>
  <c r="X189" i="2"/>
  <c r="X202" i="2" l="1"/>
  <c r="O116" i="2"/>
  <c r="AB104" i="2"/>
  <c r="AB108" i="2"/>
  <c r="L94" i="2"/>
  <c r="R77" i="2"/>
  <c r="R79" i="2"/>
  <c r="V54" i="2"/>
  <c r="I39" i="2"/>
  <c r="U43" i="2"/>
  <c r="I41" i="2"/>
  <c r="W7" i="2"/>
  <c r="X119" i="2"/>
  <c r="X118" i="2" s="1"/>
  <c r="I116" i="2"/>
  <c r="I118" i="2"/>
  <c r="W31" i="2"/>
  <c r="H30" i="2"/>
  <c r="H28" i="2"/>
  <c r="X143" i="2"/>
  <c r="X142" i="2" s="1"/>
  <c r="L43" i="2"/>
  <c r="X82" i="2"/>
  <c r="I77" i="2"/>
  <c r="I81" i="2"/>
  <c r="I79" i="2"/>
  <c r="X95" i="2"/>
  <c r="X94" i="2" s="1"/>
  <c r="AB163" i="2"/>
  <c r="AB161" i="2"/>
  <c r="X204" i="2"/>
  <c r="U39" i="2"/>
  <c r="L39" i="2"/>
  <c r="AB106" i="2"/>
  <c r="AB55" i="2"/>
  <c r="M54" i="2"/>
  <c r="M52" i="2"/>
  <c r="AB159" i="2"/>
  <c r="X140" i="2"/>
  <c r="I94" i="2"/>
  <c r="X44" i="2"/>
  <c r="X39" i="2" s="1"/>
  <c r="Q30" i="2"/>
  <c r="X190" i="2"/>
  <c r="X149" i="2"/>
  <c r="X151" i="2"/>
  <c r="X180" i="2"/>
  <c r="X181" i="2"/>
  <c r="X178" i="2" s="1"/>
  <c r="AB165" i="2"/>
  <c r="AB157" i="2"/>
  <c r="T17" i="2"/>
  <c r="E18" i="2"/>
  <c r="T18" i="2" s="1"/>
  <c r="R116" i="2"/>
  <c r="AB100" i="2"/>
  <c r="AB128" i="2" l="1"/>
  <c r="X92" i="2"/>
  <c r="X79" i="2"/>
  <c r="X77" i="2"/>
  <c r="AB132" i="2"/>
  <c r="W28" i="2"/>
  <c r="W30" i="2"/>
  <c r="AB126" i="2"/>
  <c r="X116" i="2"/>
  <c r="AB130" i="2"/>
  <c r="X41" i="2"/>
  <c r="AB52" i="2"/>
  <c r="AB54" i="2"/>
  <c r="X43" i="2"/>
  <c r="X81" i="2"/>
  <c r="AB124" i="2"/>
</calcChain>
</file>

<file path=xl/sharedStrings.xml><?xml version="1.0" encoding="utf-8"?>
<sst xmlns="http://schemas.openxmlformats.org/spreadsheetml/2006/main" count="305" uniqueCount="91">
  <si>
    <t>令和4年度業務管理体制の整備に関する一般検査結果集計表　　【全事業者】</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ゼン</t>
    </rPh>
    <rPh sb="31" eb="34">
      <t>ジギョウシャ</t>
    </rPh>
    <phoneticPr fontId="2"/>
  </si>
  <si>
    <t>調査様式上の分類</t>
    <rPh sb="0" eb="2">
      <t>チョウサ</t>
    </rPh>
    <rPh sb="2" eb="4">
      <t>ヨウシキ</t>
    </rPh>
    <rPh sb="4" eb="5">
      <t>ウエ</t>
    </rPh>
    <rPh sb="6" eb="8">
      <t>ブンルイ</t>
    </rPh>
    <phoneticPr fontId="2"/>
  </si>
  <si>
    <t>合計</t>
    <rPh sb="0" eb="2">
      <t>ゴウケイ</t>
    </rPh>
    <phoneticPr fontId="2"/>
  </si>
  <si>
    <t>者事業者</t>
    <rPh sb="0" eb="1">
      <t>シャ</t>
    </rPh>
    <rPh sb="1" eb="4">
      <t>ジギョウシャ</t>
    </rPh>
    <phoneticPr fontId="2"/>
  </si>
  <si>
    <t>者相談支援</t>
    <rPh sb="0" eb="1">
      <t>シャ</t>
    </rPh>
    <rPh sb="1" eb="3">
      <t>ソウダン</t>
    </rPh>
    <rPh sb="3" eb="5">
      <t>シエン</t>
    </rPh>
    <phoneticPr fontId="2"/>
  </si>
  <si>
    <t>児通所</t>
    <rPh sb="0" eb="1">
      <t>ジ</t>
    </rPh>
    <rPh sb="1" eb="3">
      <t>ツウショ</t>
    </rPh>
    <phoneticPr fontId="2"/>
  </si>
  <si>
    <t>児入所</t>
    <rPh sb="0" eb="1">
      <t>ジ</t>
    </rPh>
    <rPh sb="1" eb="3">
      <t>ニュウショ</t>
    </rPh>
    <phoneticPr fontId="2"/>
  </si>
  <si>
    <t>児相談支援</t>
    <rPh sb="0" eb="1">
      <t>ジ</t>
    </rPh>
    <rPh sb="1" eb="3">
      <t>ソウダン</t>
    </rPh>
    <rPh sb="3" eb="5">
      <t>シエン</t>
    </rPh>
    <phoneticPr fontId="2"/>
  </si>
  <si>
    <t>①検査対象数</t>
    <rPh sb="1" eb="3">
      <t>ケンサ</t>
    </rPh>
    <rPh sb="3" eb="5">
      <t>タイショウ</t>
    </rPh>
    <rPh sb="5" eb="6">
      <t>スウ</t>
    </rPh>
    <phoneticPr fontId="2"/>
  </si>
  <si>
    <t>②提出件数</t>
    <rPh sb="1" eb="3">
      <t>テイシュツ</t>
    </rPh>
    <rPh sb="3" eb="5">
      <t>ケンスウ</t>
    </rPh>
    <phoneticPr fontId="2"/>
  </si>
  <si>
    <t>③公表回収率（＝②/①）</t>
    <phoneticPr fontId="2"/>
  </si>
  <si>
    <t>④②の内廃止事業所数</t>
    <rPh sb="3" eb="4">
      <t>ウチ</t>
    </rPh>
    <rPh sb="4" eb="6">
      <t>ハイシ</t>
    </rPh>
    <rPh sb="6" eb="9">
      <t>ジギョウショ</t>
    </rPh>
    <rPh sb="9" eb="10">
      <t>スウ</t>
    </rPh>
    <phoneticPr fontId="2"/>
  </si>
  <si>
    <t>⑤有効回答数</t>
    <rPh sb="1" eb="3">
      <t>ユウコウ</t>
    </rPh>
    <rPh sb="3" eb="6">
      <t>カイトウスウ</t>
    </rPh>
    <phoneticPr fontId="2"/>
  </si>
  <si>
    <t>1-1 大阪府外で指定を受けている事業所の有無</t>
    <rPh sb="4" eb="7">
      <t>オオサカフ</t>
    </rPh>
    <rPh sb="7" eb="8">
      <t>ソト</t>
    </rPh>
    <rPh sb="9" eb="11">
      <t>シテイ</t>
    </rPh>
    <rPh sb="12" eb="13">
      <t>ウ</t>
    </rPh>
    <rPh sb="17" eb="20">
      <t>ジギョウショ</t>
    </rPh>
    <rPh sb="21" eb="23">
      <t>ウム</t>
    </rPh>
    <phoneticPr fontId="2"/>
  </si>
  <si>
    <t>回答</t>
    <rPh sb="0" eb="2">
      <t>カイトウ</t>
    </rPh>
    <phoneticPr fontId="2"/>
  </si>
  <si>
    <t>有</t>
    <rPh sb="0" eb="1">
      <t>ア</t>
    </rPh>
    <phoneticPr fontId="2"/>
  </si>
  <si>
    <t>無</t>
    <rPh sb="0" eb="1">
      <t>ナ</t>
    </rPh>
    <phoneticPr fontId="2"/>
  </si>
  <si>
    <t>計</t>
    <rPh sb="0" eb="1">
      <t>ケイ</t>
    </rPh>
    <phoneticPr fontId="2"/>
  </si>
  <si>
    <t>2　法令遵守責任者について</t>
    <rPh sb="2" eb="4">
      <t>ホウレイ</t>
    </rPh>
    <rPh sb="4" eb="6">
      <t>ジュンシュ</t>
    </rPh>
    <rPh sb="6" eb="9">
      <t>セキニンシャ</t>
    </rPh>
    <phoneticPr fontId="2"/>
  </si>
  <si>
    <t>1　法令遵守責任者としての業務役割について具体的に定めていますか。</t>
    <rPh sb="2" eb="4">
      <t>ホウレイ</t>
    </rPh>
    <rPh sb="4" eb="6">
      <t>ジュンシュ</t>
    </rPh>
    <rPh sb="6" eb="9">
      <t>セキニンシャ</t>
    </rPh>
    <rPh sb="13" eb="15">
      <t>ギョウム</t>
    </rPh>
    <rPh sb="15" eb="17">
      <t>ヤクワリ</t>
    </rPh>
    <rPh sb="21" eb="24">
      <t>グタイテキ</t>
    </rPh>
    <rPh sb="25" eb="26">
      <t>サダ</t>
    </rPh>
    <phoneticPr fontId="2"/>
  </si>
  <si>
    <t>回　答</t>
    <rPh sb="0" eb="1">
      <t>カイ</t>
    </rPh>
    <rPh sb="2" eb="3">
      <t>コタエ</t>
    </rPh>
    <phoneticPr fontId="2"/>
  </si>
  <si>
    <t>　①　定めている</t>
    <rPh sb="3" eb="4">
      <t>サダ</t>
    </rPh>
    <phoneticPr fontId="2"/>
  </si>
  <si>
    <t>％</t>
    <phoneticPr fontId="2"/>
  </si>
  <si>
    <t>　②　定めていない</t>
    <rPh sb="3" eb="4">
      <t>サダ</t>
    </rPh>
    <phoneticPr fontId="2"/>
  </si>
  <si>
    <t>　②　改善案として、今年度又は来年度中には業務役割を具体的に定めるとの回答が大半であった。</t>
    <rPh sb="3" eb="5">
      <t>カイゼン</t>
    </rPh>
    <rPh sb="5" eb="6">
      <t>アン</t>
    </rPh>
    <rPh sb="10" eb="13">
      <t>コンネンド</t>
    </rPh>
    <rPh sb="13" eb="14">
      <t>マタ</t>
    </rPh>
    <rPh sb="15" eb="18">
      <t>ライネンド</t>
    </rPh>
    <rPh sb="18" eb="19">
      <t>チュウ</t>
    </rPh>
    <rPh sb="21" eb="23">
      <t>ギョウム</t>
    </rPh>
    <rPh sb="23" eb="25">
      <t>ヤクワリ</t>
    </rPh>
    <rPh sb="26" eb="29">
      <t>グタイテキ</t>
    </rPh>
    <rPh sb="30" eb="31">
      <t>サダ</t>
    </rPh>
    <phoneticPr fontId="2"/>
  </si>
  <si>
    <t>2　法令遵守責任者の名前及びその役割について法人内部に周知していますか。</t>
    <rPh sb="2" eb="6">
      <t>ホウレイジュンシュ</t>
    </rPh>
    <rPh sb="6" eb="9">
      <t>セキニンシャ</t>
    </rPh>
    <rPh sb="10" eb="12">
      <t>ナマエ</t>
    </rPh>
    <rPh sb="12" eb="13">
      <t>オヨ</t>
    </rPh>
    <rPh sb="16" eb="18">
      <t>ヤクワリ</t>
    </rPh>
    <rPh sb="22" eb="24">
      <t>ホウジン</t>
    </rPh>
    <rPh sb="24" eb="26">
      <t>ナイブ</t>
    </rPh>
    <rPh sb="27" eb="29">
      <t>シュウチ</t>
    </rPh>
    <phoneticPr fontId="2"/>
  </si>
  <si>
    <t>　①　全役職員に周知</t>
    <rPh sb="3" eb="4">
      <t>ゼン</t>
    </rPh>
    <rPh sb="4" eb="7">
      <t>ヤクショクイン</t>
    </rPh>
    <rPh sb="8" eb="10">
      <t>シュウチ</t>
    </rPh>
    <phoneticPr fontId="2"/>
  </si>
  <si>
    <t>　②　一部の役職員に周知</t>
    <rPh sb="3" eb="5">
      <t>イチブ</t>
    </rPh>
    <rPh sb="6" eb="9">
      <t>ヤクショクイン</t>
    </rPh>
    <rPh sb="10" eb="12">
      <t>シュウチ</t>
    </rPh>
    <phoneticPr fontId="2"/>
  </si>
  <si>
    <t>　③　周知していない</t>
    <rPh sb="3" eb="5">
      <t>シュウチ</t>
    </rPh>
    <phoneticPr fontId="2"/>
  </si>
  <si>
    <t>　計</t>
    <rPh sb="1" eb="2">
      <t>ケイ</t>
    </rPh>
    <phoneticPr fontId="2"/>
  </si>
  <si>
    <t>　③　改善案として、今年度又は来年度中には規定を作成し会議にて周知を図る等の回答があった。</t>
    <rPh sb="3" eb="5">
      <t>カイゼン</t>
    </rPh>
    <rPh sb="5" eb="6">
      <t>アン</t>
    </rPh>
    <rPh sb="10" eb="12">
      <t>コトシ</t>
    </rPh>
    <rPh sb="12" eb="13">
      <t>ド</t>
    </rPh>
    <rPh sb="13" eb="14">
      <t>マタ</t>
    </rPh>
    <rPh sb="15" eb="17">
      <t>ライネン</t>
    </rPh>
    <rPh sb="17" eb="18">
      <t>ド</t>
    </rPh>
    <rPh sb="18" eb="19">
      <t>チュウ</t>
    </rPh>
    <rPh sb="21" eb="23">
      <t>キテイ</t>
    </rPh>
    <rPh sb="24" eb="26">
      <t>サクセイ</t>
    </rPh>
    <rPh sb="27" eb="29">
      <t>カイギ</t>
    </rPh>
    <rPh sb="31" eb="33">
      <t>シュウチ</t>
    </rPh>
    <rPh sb="34" eb="35">
      <t>ハカ</t>
    </rPh>
    <rPh sb="36" eb="37">
      <t>ナド</t>
    </rPh>
    <rPh sb="38" eb="40">
      <t>カイトウ</t>
    </rPh>
    <phoneticPr fontId="2"/>
  </si>
  <si>
    <t>3　法人において法令遵守に係る内部通報窓口は設けていますか。</t>
    <rPh sb="2" eb="4">
      <t>ホウジン</t>
    </rPh>
    <rPh sb="8" eb="10">
      <t>ホウレイ</t>
    </rPh>
    <rPh sb="10" eb="12">
      <t>ジュンシュ</t>
    </rPh>
    <rPh sb="13" eb="14">
      <t>カカ</t>
    </rPh>
    <rPh sb="15" eb="17">
      <t>ナイブ</t>
    </rPh>
    <rPh sb="17" eb="19">
      <t>ツウホウ</t>
    </rPh>
    <rPh sb="19" eb="21">
      <t>マドグチ</t>
    </rPh>
    <rPh sb="22" eb="23">
      <t>モウ</t>
    </rPh>
    <phoneticPr fontId="2"/>
  </si>
  <si>
    <t>　①　設けている</t>
    <rPh sb="3" eb="4">
      <t>モウ</t>
    </rPh>
    <phoneticPr fontId="2"/>
  </si>
  <si>
    <t>　　　　　％</t>
    <phoneticPr fontId="2"/>
  </si>
  <si>
    <t>　②　設けていない</t>
    <rPh sb="3" eb="4">
      <t>モウ</t>
    </rPh>
    <phoneticPr fontId="2"/>
  </si>
  <si>
    <t>　②　改善案として、今年度又は来年度中には法人内で法令遵守責任者を中心に窓口を設ける等の回答があった。</t>
    <rPh sb="3" eb="5">
      <t>カイゼン</t>
    </rPh>
    <rPh sb="5" eb="6">
      <t>アン</t>
    </rPh>
    <rPh sb="10" eb="13">
      <t>コンネンド</t>
    </rPh>
    <rPh sb="13" eb="14">
      <t>マタ</t>
    </rPh>
    <rPh sb="15" eb="19">
      <t>ライネンドチュウ</t>
    </rPh>
    <rPh sb="21" eb="23">
      <t>ホウジン</t>
    </rPh>
    <rPh sb="23" eb="24">
      <t>ナイ</t>
    </rPh>
    <rPh sb="25" eb="27">
      <t>ホウレイ</t>
    </rPh>
    <rPh sb="27" eb="29">
      <t>ジュンシュ</t>
    </rPh>
    <rPh sb="29" eb="32">
      <t>セキニンシャ</t>
    </rPh>
    <rPh sb="33" eb="35">
      <t>チュウシン</t>
    </rPh>
    <rPh sb="36" eb="38">
      <t>マドグチ</t>
    </rPh>
    <rPh sb="39" eb="40">
      <t>モウ</t>
    </rPh>
    <rPh sb="42" eb="43">
      <t>ナド</t>
    </rPh>
    <rPh sb="44" eb="46">
      <t>カイトウ</t>
    </rPh>
    <phoneticPr fontId="2"/>
  </si>
  <si>
    <t>窓口の役職員
（複数回答）</t>
    <rPh sb="0" eb="2">
      <t>マドグチ</t>
    </rPh>
    <rPh sb="3" eb="6">
      <t>ヤクショクイン</t>
    </rPh>
    <rPh sb="8" eb="10">
      <t>フクスウ</t>
    </rPh>
    <rPh sb="10" eb="12">
      <t>カイトウ</t>
    </rPh>
    <phoneticPr fontId="2"/>
  </si>
  <si>
    <t>　①　法令遵守責任者</t>
    <rPh sb="3" eb="10">
      <t>ホウレイジュンシュセキニンシャ</t>
    </rPh>
    <phoneticPr fontId="2"/>
  </si>
  <si>
    <t>　②　法令遵守責任者以外の法人役員</t>
    <rPh sb="3" eb="10">
      <t>ホウレイジュンシュセキニンシャ</t>
    </rPh>
    <rPh sb="10" eb="12">
      <t>イガイ</t>
    </rPh>
    <rPh sb="13" eb="15">
      <t>ホウジン</t>
    </rPh>
    <rPh sb="15" eb="17">
      <t>ヤクイン</t>
    </rPh>
    <phoneticPr fontId="2"/>
  </si>
  <si>
    <t>　③　上記以外の法人本部職員</t>
    <rPh sb="3" eb="5">
      <t>ジョウキ</t>
    </rPh>
    <rPh sb="5" eb="7">
      <t>イガイ</t>
    </rPh>
    <rPh sb="8" eb="10">
      <t>ホウジン</t>
    </rPh>
    <rPh sb="10" eb="12">
      <t>ホンブ</t>
    </rPh>
    <rPh sb="12" eb="14">
      <t>ショクイン</t>
    </rPh>
    <phoneticPr fontId="2"/>
  </si>
  <si>
    <t>　④　各事業所の管理者</t>
    <rPh sb="3" eb="7">
      <t>カクジギョウショ</t>
    </rPh>
    <rPh sb="8" eb="11">
      <t>カンリシャ</t>
    </rPh>
    <phoneticPr fontId="2"/>
  </si>
  <si>
    <t>　⑤　その他</t>
    <rPh sb="5" eb="6">
      <t>タ</t>
    </rPh>
    <phoneticPr fontId="2"/>
  </si>
  <si>
    <t>4　法令遵守責任者と各事業所職員（管理者含む）との間で、法令遵守に係る職員会議や</t>
    <rPh sb="2" eb="4">
      <t>ホウレイ</t>
    </rPh>
    <rPh sb="4" eb="6">
      <t>ジュンシュ</t>
    </rPh>
    <rPh sb="6" eb="9">
      <t>セキニンシャ</t>
    </rPh>
    <rPh sb="10" eb="14">
      <t>カクジギョウショ</t>
    </rPh>
    <rPh sb="14" eb="16">
      <t>ショクイン</t>
    </rPh>
    <rPh sb="17" eb="20">
      <t>カンリシャ</t>
    </rPh>
    <rPh sb="20" eb="21">
      <t>フク</t>
    </rPh>
    <rPh sb="25" eb="26">
      <t>アイダ</t>
    </rPh>
    <rPh sb="28" eb="30">
      <t>ホウレイ</t>
    </rPh>
    <rPh sb="30" eb="32">
      <t>ジュンシュ</t>
    </rPh>
    <rPh sb="33" eb="34">
      <t>カカ</t>
    </rPh>
    <rPh sb="35" eb="37">
      <t>ショクイン</t>
    </rPh>
    <rPh sb="37" eb="39">
      <t>カイギ</t>
    </rPh>
    <phoneticPr fontId="2"/>
  </si>
  <si>
    <t>　　研修、朝礼等の情報交換を行っていますか。</t>
    <rPh sb="2" eb="4">
      <t>ケンシュウ</t>
    </rPh>
    <rPh sb="5" eb="7">
      <t>チョウレイ</t>
    </rPh>
    <rPh sb="7" eb="8">
      <t>トウ</t>
    </rPh>
    <rPh sb="9" eb="11">
      <t>ジョウホウ</t>
    </rPh>
    <rPh sb="11" eb="13">
      <t>コウカン</t>
    </rPh>
    <rPh sb="14" eb="15">
      <t>オコナ</t>
    </rPh>
    <phoneticPr fontId="2"/>
  </si>
  <si>
    <t>　①　定期的に実施</t>
    <rPh sb="3" eb="6">
      <t>テイキテキ</t>
    </rPh>
    <rPh sb="7" eb="9">
      <t>ジッシ</t>
    </rPh>
    <phoneticPr fontId="2"/>
  </si>
  <si>
    <t>　②　必要に応じて実施</t>
    <rPh sb="3" eb="5">
      <t>ヒツヨウ</t>
    </rPh>
    <rPh sb="6" eb="7">
      <t>オウ</t>
    </rPh>
    <rPh sb="9" eb="11">
      <t>ジッシ</t>
    </rPh>
    <phoneticPr fontId="2"/>
  </si>
  <si>
    <t>　③　実施する体制にない</t>
    <rPh sb="3" eb="5">
      <t>ジッシ</t>
    </rPh>
    <rPh sb="7" eb="9">
      <t>タイセイ</t>
    </rPh>
    <phoneticPr fontId="2"/>
  </si>
  <si>
    <t>　②　改善案として、今年度又は来年度中には朝礼時に情報交換を行っていく等の回答があった。</t>
    <rPh sb="3" eb="5">
      <t>カイゼン</t>
    </rPh>
    <rPh sb="5" eb="6">
      <t>アン</t>
    </rPh>
    <rPh sb="10" eb="13">
      <t>コンネンド</t>
    </rPh>
    <rPh sb="13" eb="14">
      <t>マタ</t>
    </rPh>
    <rPh sb="15" eb="19">
      <t>ライネンドチュウ</t>
    </rPh>
    <rPh sb="21" eb="23">
      <t>チョウレイ</t>
    </rPh>
    <rPh sb="23" eb="24">
      <t>ジ</t>
    </rPh>
    <rPh sb="25" eb="27">
      <t>ジョウホウ</t>
    </rPh>
    <rPh sb="27" eb="29">
      <t>コウカン</t>
    </rPh>
    <rPh sb="30" eb="31">
      <t>オコナ</t>
    </rPh>
    <rPh sb="35" eb="36">
      <t>ナド</t>
    </rPh>
    <rPh sb="36" eb="37">
      <t>チュウトウ</t>
    </rPh>
    <rPh sb="37" eb="39">
      <t>カイトウ</t>
    </rPh>
    <phoneticPr fontId="2"/>
  </si>
  <si>
    <t>3．法令遵守の体制について</t>
    <rPh sb="2" eb="4">
      <t>ホウレイ</t>
    </rPh>
    <rPh sb="4" eb="6">
      <t>ジュンシュ</t>
    </rPh>
    <rPh sb="7" eb="9">
      <t>タイセイ</t>
    </rPh>
    <phoneticPr fontId="2"/>
  </si>
  <si>
    <t>5　事業所が人員・運営基準に適合しているか定期的に確認していますか。</t>
    <rPh sb="2" eb="5">
      <t>ジギョウショ</t>
    </rPh>
    <rPh sb="6" eb="8">
      <t>ジンイン</t>
    </rPh>
    <rPh sb="9" eb="11">
      <t>ウンエイ</t>
    </rPh>
    <rPh sb="11" eb="13">
      <t>キジュン</t>
    </rPh>
    <rPh sb="14" eb="16">
      <t>テキゴウ</t>
    </rPh>
    <rPh sb="21" eb="24">
      <t>テイキテキ</t>
    </rPh>
    <rPh sb="25" eb="27">
      <t>カクニン</t>
    </rPh>
    <phoneticPr fontId="2"/>
  </si>
  <si>
    <t>　①　確認している</t>
    <rPh sb="3" eb="5">
      <t>カクニン</t>
    </rPh>
    <phoneticPr fontId="2"/>
  </si>
  <si>
    <t>　②　確認していない</t>
    <rPh sb="3" eb="5">
      <t>カクニン</t>
    </rPh>
    <phoneticPr fontId="2"/>
  </si>
  <si>
    <t>　確認する役職員
　（複数回答）</t>
    <rPh sb="1" eb="3">
      <t>カクニン</t>
    </rPh>
    <rPh sb="5" eb="8">
      <t>ヤクショクイン</t>
    </rPh>
    <rPh sb="11" eb="13">
      <t>フクスウ</t>
    </rPh>
    <rPh sb="13" eb="15">
      <t>カイトウ</t>
    </rPh>
    <phoneticPr fontId="2"/>
  </si>
  <si>
    <t>　⑤　各事業所の職員</t>
    <rPh sb="3" eb="7">
      <t>カクジギョウショ</t>
    </rPh>
    <rPh sb="8" eb="10">
      <t>ショクイン</t>
    </rPh>
    <phoneticPr fontId="2"/>
  </si>
  <si>
    <t>①以外と回答した場合、確認結果は法令遵守に報告されていますか</t>
    <rPh sb="1" eb="3">
      <t>イガイ</t>
    </rPh>
    <rPh sb="4" eb="6">
      <t>カイトウ</t>
    </rPh>
    <rPh sb="8" eb="10">
      <t>バアイ</t>
    </rPh>
    <rPh sb="11" eb="13">
      <t>カクニン</t>
    </rPh>
    <rPh sb="13" eb="15">
      <t>ケッカ</t>
    </rPh>
    <rPh sb="16" eb="18">
      <t>ホウレイ</t>
    </rPh>
    <rPh sb="18" eb="20">
      <t>ジュンシュ</t>
    </rPh>
    <rPh sb="21" eb="23">
      <t>ホウコク</t>
    </rPh>
    <phoneticPr fontId="2"/>
  </si>
  <si>
    <t>①されている</t>
    <phoneticPr fontId="2"/>
  </si>
  <si>
    <t>②されていない</t>
    <phoneticPr fontId="2"/>
  </si>
  <si>
    <t>6　給付費の請求が適正になされているか定期的に確認して　いますか。</t>
    <rPh sb="2" eb="3">
      <t>シキュウ</t>
    </rPh>
    <rPh sb="3" eb="4">
      <t>シキュウ</t>
    </rPh>
    <rPh sb="4" eb="5">
      <t>ヒ</t>
    </rPh>
    <rPh sb="6" eb="8">
      <t>セイキュウ</t>
    </rPh>
    <rPh sb="9" eb="11">
      <t>テキセイ</t>
    </rPh>
    <rPh sb="19" eb="22">
      <t>テイキテキ</t>
    </rPh>
    <rPh sb="23" eb="25">
      <t>カクニン</t>
    </rPh>
    <phoneticPr fontId="2"/>
  </si>
  <si>
    <t>　①　報告している</t>
    <rPh sb="3" eb="5">
      <t>ホウコク</t>
    </rPh>
    <phoneticPr fontId="2"/>
  </si>
  <si>
    <t>　②　報告されていない</t>
    <rPh sb="3" eb="5">
      <t>ホウコク</t>
    </rPh>
    <phoneticPr fontId="2"/>
  </si>
  <si>
    <t>8　内部通報や事故等の報告があった場合に、適切に対応し再発防止のため事実関係を調査していますか。</t>
    <rPh sb="2" eb="4">
      <t>ナイブ</t>
    </rPh>
    <rPh sb="4" eb="6">
      <t>ツウホウ</t>
    </rPh>
    <rPh sb="7" eb="9">
      <t>ジコ</t>
    </rPh>
    <rPh sb="9" eb="10">
      <t>トウ</t>
    </rPh>
    <rPh sb="11" eb="13">
      <t>ホウコク</t>
    </rPh>
    <rPh sb="17" eb="19">
      <t>バアイ</t>
    </rPh>
    <rPh sb="21" eb="23">
      <t>テキセツ</t>
    </rPh>
    <rPh sb="24" eb="26">
      <t>タイオウ</t>
    </rPh>
    <rPh sb="27" eb="29">
      <t>サイハツ</t>
    </rPh>
    <rPh sb="29" eb="31">
      <t>ボウシ</t>
    </rPh>
    <rPh sb="34" eb="36">
      <t>ジジツ</t>
    </rPh>
    <rPh sb="36" eb="38">
      <t>カンケイ</t>
    </rPh>
    <rPh sb="39" eb="41">
      <t>チョウサ</t>
    </rPh>
    <phoneticPr fontId="2"/>
  </si>
  <si>
    <t>　①　調査している</t>
    <rPh sb="3" eb="5">
      <t>チョウサ</t>
    </rPh>
    <phoneticPr fontId="2"/>
  </si>
  <si>
    <t>　②　調査していない</t>
    <rPh sb="3" eb="5">
      <t>チョウサ</t>
    </rPh>
    <phoneticPr fontId="2"/>
  </si>
  <si>
    <t>4．研修・評価及び改善について</t>
    <rPh sb="2" eb="4">
      <t>ケンシュウ</t>
    </rPh>
    <rPh sb="5" eb="7">
      <t>ヒョウカ</t>
    </rPh>
    <rPh sb="7" eb="8">
      <t>オヨ</t>
    </rPh>
    <rPh sb="9" eb="11">
      <t>カイゼン</t>
    </rPh>
    <phoneticPr fontId="2"/>
  </si>
  <si>
    <t>9　法令遵守に関する研修を実施していますか。</t>
    <rPh sb="2" eb="6">
      <t>ホウレイジュンシュ</t>
    </rPh>
    <rPh sb="7" eb="8">
      <t>カン</t>
    </rPh>
    <rPh sb="10" eb="12">
      <t>ケンシュウ</t>
    </rPh>
    <rPh sb="13" eb="15">
      <t>ジッシ</t>
    </rPh>
    <phoneticPr fontId="2"/>
  </si>
  <si>
    <t>　①　実施している</t>
    <rPh sb="3" eb="5">
      <t>ジッシ</t>
    </rPh>
    <phoneticPr fontId="2"/>
  </si>
  <si>
    <t>　②　実施していない</t>
    <rPh sb="3" eb="5">
      <t>ジッシ</t>
    </rPh>
    <phoneticPr fontId="2"/>
  </si>
  <si>
    <t>　②　改善案として、今後は新規採用職員研修等で１時間程度のコンプライアンス研修を実施する等の回答があった。</t>
    <rPh sb="3" eb="5">
      <t>カイゼン</t>
    </rPh>
    <rPh sb="5" eb="6">
      <t>アン</t>
    </rPh>
    <rPh sb="10" eb="12">
      <t>コンゴ</t>
    </rPh>
    <rPh sb="13" eb="15">
      <t>シンキ</t>
    </rPh>
    <rPh sb="15" eb="17">
      <t>サイヨウ</t>
    </rPh>
    <rPh sb="17" eb="19">
      <t>ショクイン</t>
    </rPh>
    <rPh sb="19" eb="21">
      <t>ケンシュウ</t>
    </rPh>
    <rPh sb="21" eb="22">
      <t>ナド</t>
    </rPh>
    <rPh sb="24" eb="26">
      <t>ジカン</t>
    </rPh>
    <rPh sb="26" eb="28">
      <t>テイド</t>
    </rPh>
    <rPh sb="37" eb="39">
      <t>ケンシュウ</t>
    </rPh>
    <rPh sb="40" eb="42">
      <t>ジッシ</t>
    </rPh>
    <rPh sb="44" eb="45">
      <t>ナド</t>
    </rPh>
    <rPh sb="46" eb="48">
      <t>カイトウ</t>
    </rPh>
    <phoneticPr fontId="2"/>
  </si>
  <si>
    <t>10　法令等遵守に関する情報を収集していますか。</t>
    <rPh sb="3" eb="5">
      <t>ホウレイ</t>
    </rPh>
    <rPh sb="5" eb="6">
      <t>トウ</t>
    </rPh>
    <rPh sb="6" eb="8">
      <t>ジュンシュ</t>
    </rPh>
    <rPh sb="9" eb="10">
      <t>カン</t>
    </rPh>
    <rPh sb="12" eb="14">
      <t>ジョウホウ</t>
    </rPh>
    <rPh sb="15" eb="17">
      <t>シュウシュウ</t>
    </rPh>
    <phoneticPr fontId="2"/>
  </si>
  <si>
    <t>　①　収集している</t>
    <rPh sb="3" eb="5">
      <t>シュウシュウ</t>
    </rPh>
    <phoneticPr fontId="2"/>
  </si>
  <si>
    <t>　②　特に行っていない</t>
    <rPh sb="3" eb="4">
      <t>トク</t>
    </rPh>
    <rPh sb="5" eb="6">
      <t>オコナ</t>
    </rPh>
    <phoneticPr fontId="2"/>
  </si>
  <si>
    <t>　②　改善案として、今後は官公庁のHP、関係通知の確認、外部研修の受講等をもとに収集するとの回答があった。</t>
    <rPh sb="3" eb="5">
      <t>カイゼン</t>
    </rPh>
    <rPh sb="5" eb="6">
      <t>アン</t>
    </rPh>
    <rPh sb="10" eb="12">
      <t>コンゴ</t>
    </rPh>
    <rPh sb="13" eb="16">
      <t>カンコウチョウ</t>
    </rPh>
    <rPh sb="20" eb="22">
      <t>カンケイ</t>
    </rPh>
    <rPh sb="22" eb="24">
      <t>ツウチ</t>
    </rPh>
    <rPh sb="25" eb="27">
      <t>カクニン</t>
    </rPh>
    <rPh sb="28" eb="30">
      <t>ガイブ</t>
    </rPh>
    <rPh sb="30" eb="32">
      <t>ケンシュウ</t>
    </rPh>
    <rPh sb="33" eb="35">
      <t>ジュコウ</t>
    </rPh>
    <rPh sb="35" eb="36">
      <t>ナド</t>
    </rPh>
    <rPh sb="40" eb="42">
      <t>シュウシュウ</t>
    </rPh>
    <phoneticPr fontId="2"/>
  </si>
  <si>
    <t>　　　</t>
    <phoneticPr fontId="2"/>
  </si>
  <si>
    <t>11　法令遵守責任者としての業務の実効性について、評価・改善活動を行っていますか。</t>
    <rPh sb="3" eb="5">
      <t>ホウレイ</t>
    </rPh>
    <rPh sb="5" eb="7">
      <t>ジュンシュ</t>
    </rPh>
    <rPh sb="7" eb="10">
      <t>セキニンシャ</t>
    </rPh>
    <rPh sb="14" eb="16">
      <t>ギョウム</t>
    </rPh>
    <rPh sb="17" eb="19">
      <t>ジッコウ</t>
    </rPh>
    <rPh sb="19" eb="20">
      <t>セイ</t>
    </rPh>
    <rPh sb="25" eb="27">
      <t>ヒョウカ</t>
    </rPh>
    <rPh sb="28" eb="30">
      <t>カイゼン</t>
    </rPh>
    <rPh sb="30" eb="32">
      <t>カツドウ</t>
    </rPh>
    <rPh sb="33" eb="34">
      <t>オコナ</t>
    </rPh>
    <phoneticPr fontId="2"/>
  </si>
  <si>
    <t>　①　評価・改善活動を行っている</t>
    <phoneticPr fontId="2"/>
  </si>
  <si>
    <t>　②　評価・改善活動を行っていない</t>
    <phoneticPr fontId="2"/>
  </si>
  <si>
    <t>　②　改善案として、今後は法令遵守のチェック体制を強化し、自己評価表に基づいて1年に一回の評価・見直しを行う</t>
    <rPh sb="3" eb="5">
      <t>カイゼン</t>
    </rPh>
    <rPh sb="5" eb="6">
      <t>アン</t>
    </rPh>
    <rPh sb="10" eb="12">
      <t>コンゴ</t>
    </rPh>
    <rPh sb="13" eb="15">
      <t>ホウレイ</t>
    </rPh>
    <rPh sb="15" eb="17">
      <t>ジュンシュ</t>
    </rPh>
    <rPh sb="22" eb="24">
      <t>タイセイ</t>
    </rPh>
    <rPh sb="25" eb="27">
      <t>キョウカ</t>
    </rPh>
    <rPh sb="29" eb="31">
      <t>ジコ</t>
    </rPh>
    <rPh sb="31" eb="33">
      <t>ヒョウカ</t>
    </rPh>
    <rPh sb="33" eb="34">
      <t>ヒョウ</t>
    </rPh>
    <rPh sb="35" eb="36">
      <t>モト</t>
    </rPh>
    <rPh sb="40" eb="41">
      <t>ネン</t>
    </rPh>
    <rPh sb="42" eb="44">
      <t>イッカイ</t>
    </rPh>
    <rPh sb="45" eb="47">
      <t>ヒョウカ</t>
    </rPh>
    <rPh sb="48" eb="50">
      <t>ミナオ</t>
    </rPh>
    <rPh sb="52" eb="53">
      <t>オコナ</t>
    </rPh>
    <phoneticPr fontId="2"/>
  </si>
  <si>
    <t>等の回答があった。</t>
    <phoneticPr fontId="2"/>
  </si>
  <si>
    <t>※以下は事業所数が20以上100未満の法人のみ</t>
    <rPh sb="1" eb="3">
      <t>イカ</t>
    </rPh>
    <rPh sb="4" eb="7">
      <t>ジギョウショ</t>
    </rPh>
    <rPh sb="7" eb="8">
      <t>スウ</t>
    </rPh>
    <rPh sb="11" eb="13">
      <t>イジョウ</t>
    </rPh>
    <rPh sb="16" eb="18">
      <t>ミマン</t>
    </rPh>
    <rPh sb="19" eb="21">
      <t>ホウジン</t>
    </rPh>
    <phoneticPr fontId="2"/>
  </si>
  <si>
    <t>件</t>
    <rPh sb="0" eb="1">
      <t>ケン</t>
    </rPh>
    <phoneticPr fontId="2"/>
  </si>
  <si>
    <t>5．　法令順守のための規程について</t>
    <rPh sb="3" eb="5">
      <t>ホウレイ</t>
    </rPh>
    <rPh sb="5" eb="7">
      <t>ジュンシュ</t>
    </rPh>
    <rPh sb="11" eb="13">
      <t>キテイ</t>
    </rPh>
    <phoneticPr fontId="2"/>
  </si>
  <si>
    <t>12　法令遵守規程について法人内部に周知していますか</t>
    <rPh sb="3" eb="5">
      <t>ホウレイ</t>
    </rPh>
    <rPh sb="5" eb="7">
      <t>ジュンシュ</t>
    </rPh>
    <rPh sb="7" eb="9">
      <t>キテイ</t>
    </rPh>
    <rPh sb="13" eb="15">
      <t>ホウジン</t>
    </rPh>
    <rPh sb="15" eb="17">
      <t>ナイブ</t>
    </rPh>
    <rPh sb="18" eb="20">
      <t>シュウチ</t>
    </rPh>
    <phoneticPr fontId="2"/>
  </si>
  <si>
    <t>件　数</t>
    <rPh sb="0" eb="1">
      <t>ケン</t>
    </rPh>
    <rPh sb="2" eb="3">
      <t>スウ</t>
    </rPh>
    <phoneticPr fontId="2"/>
  </si>
  <si>
    <t>-</t>
    <phoneticPr fontId="2"/>
  </si>
  <si>
    <t>13　法令遵守規程に基づいて行った具体的な取り組み事例はありますか。</t>
    <rPh sb="3" eb="5">
      <t>ホウレイ</t>
    </rPh>
    <rPh sb="5" eb="7">
      <t>ジュンシュ</t>
    </rPh>
    <rPh sb="7" eb="9">
      <t>キテイ</t>
    </rPh>
    <rPh sb="10" eb="11">
      <t>モト</t>
    </rPh>
    <rPh sb="14" eb="15">
      <t>オコナ</t>
    </rPh>
    <rPh sb="17" eb="20">
      <t>グタイテキ</t>
    </rPh>
    <rPh sb="21" eb="22">
      <t>ト</t>
    </rPh>
    <rPh sb="23" eb="24">
      <t>ク</t>
    </rPh>
    <rPh sb="25" eb="27">
      <t>ジレイ</t>
    </rPh>
    <phoneticPr fontId="2"/>
  </si>
  <si>
    <t>　①　ある</t>
    <phoneticPr fontId="2"/>
  </si>
  <si>
    <t>　②　ない</t>
    <phoneticPr fontId="2"/>
  </si>
  <si>
    <t>14　法令遵守規程の実効性について、評価・改善活動を行っていますか。</t>
    <rPh sb="3" eb="5">
      <t>ホウレイ</t>
    </rPh>
    <rPh sb="5" eb="7">
      <t>ジュンシュ</t>
    </rPh>
    <rPh sb="7" eb="9">
      <t>キテイ</t>
    </rPh>
    <rPh sb="10" eb="13">
      <t>ジッコウセイ</t>
    </rPh>
    <rPh sb="18" eb="20">
      <t>ヒョウカ</t>
    </rPh>
    <rPh sb="21" eb="25">
      <t>カイゼンカツドウ</t>
    </rPh>
    <rPh sb="26" eb="27">
      <t>オコナ</t>
    </rPh>
    <phoneticPr fontId="2"/>
  </si>
  <si>
    <t>　①評価・改善活動を行っている</t>
    <rPh sb="2" eb="4">
      <t>ヒョウカ</t>
    </rPh>
    <rPh sb="5" eb="7">
      <t>カイゼン</t>
    </rPh>
    <rPh sb="7" eb="9">
      <t>カツドウ</t>
    </rPh>
    <rPh sb="10" eb="11">
      <t>オコナ</t>
    </rPh>
    <phoneticPr fontId="2"/>
  </si>
  <si>
    <t>　②評価・改善活動を行っていない</t>
    <rPh sb="2" eb="4">
      <t>ヒョウカ</t>
    </rPh>
    <rPh sb="5" eb="9">
      <t>カイゼンカツドウ</t>
    </rPh>
    <rPh sb="10" eb="11">
      <t>オコナ</t>
    </rPh>
    <phoneticPr fontId="2"/>
  </si>
  <si>
    <t>7　監督官庁からの指導等があった場合に指導内容を法令遵守責任者及び事業所関係者に報告していますか。</t>
    <rPh sb="2" eb="4">
      <t>カントク</t>
    </rPh>
    <rPh sb="4" eb="6">
      <t>カンチョウ</t>
    </rPh>
    <rPh sb="9" eb="11">
      <t>シドウ</t>
    </rPh>
    <rPh sb="11" eb="12">
      <t>トウ</t>
    </rPh>
    <rPh sb="16" eb="18">
      <t>バアイ</t>
    </rPh>
    <rPh sb="19" eb="21">
      <t>シドウ</t>
    </rPh>
    <rPh sb="21" eb="23">
      <t>ナイヨウ</t>
    </rPh>
    <rPh sb="24" eb="26">
      <t>ホウレイ</t>
    </rPh>
    <rPh sb="26" eb="28">
      <t>ジュンシュ</t>
    </rPh>
    <rPh sb="28" eb="31">
      <t>セキニンシャ</t>
    </rPh>
    <rPh sb="31" eb="32">
      <t>オヨ</t>
    </rPh>
    <rPh sb="33" eb="36">
      <t>ジギョウショ</t>
    </rPh>
    <rPh sb="36" eb="39">
      <t>カンケイシャ</t>
    </rPh>
    <rPh sb="40" eb="4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</si>
</sst>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b/>
      <sz val="10"/>
      <name val="游ゴシック"/>
      <family val="3"/>
      <charset val="128"/>
      <scheme val="minor"/>
    </font>
    <font>
      <sz val="6"/>
      <name val="游ゴシック"/>
      <family val="2"/>
      <charset val="128"/>
      <scheme val="minor"/>
    </font>
    <font>
      <b/>
      <sz val="10"/>
      <color theme="1"/>
      <name val="游ゴシック"/>
      <family val="3"/>
      <charset val="128"/>
      <scheme val="minor"/>
    </font>
    <font>
      <sz val="10"/>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6"/>
      <color theme="1"/>
      <name val="游ゴシック"/>
      <family val="3"/>
      <charset val="128"/>
      <scheme val="minor"/>
    </font>
    <font>
      <sz val="10"/>
      <color rgb="FF0070C0"/>
      <name val="游ゴシック"/>
      <family val="3"/>
      <charset val="128"/>
      <scheme val="minor"/>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6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6" fillId="0" borderId="0" xfId="0" applyFont="1" applyBorder="1" applyAlignment="1">
      <alignment vertical="center"/>
    </xf>
    <xf numFmtId="176" fontId="4" fillId="0" borderId="0" xfId="0" applyNumberFormat="1"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lignment vertical="center"/>
    </xf>
    <xf numFmtId="0" fontId="6" fillId="0" borderId="0" xfId="0" applyFont="1" applyBorder="1" applyAlignment="1">
      <alignment horizontal="left"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Border="1">
      <alignment vertical="center"/>
    </xf>
    <xf numFmtId="0" fontId="8" fillId="0" borderId="0" xfId="0" applyFo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lignment vertical="center"/>
    </xf>
    <xf numFmtId="0" fontId="5" fillId="0" borderId="5" xfId="0" applyFont="1" applyBorder="1" applyAlignment="1">
      <alignment vertical="center"/>
    </xf>
    <xf numFmtId="0" fontId="5" fillId="0" borderId="4"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0" fontId="4" fillId="0" borderId="16"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0" borderId="21" xfId="0" applyFont="1" applyBorder="1" applyAlignment="1">
      <alignment horizontal="center" vertical="center"/>
    </xf>
    <xf numFmtId="176" fontId="5" fillId="0" borderId="21"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1"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5" fillId="0" borderId="25"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5" fillId="0" borderId="16" xfId="0" applyFont="1" applyBorder="1" applyAlignment="1">
      <alignment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4" fillId="0" borderId="6" xfId="0" applyFont="1" applyBorder="1" applyAlignment="1">
      <alignment horizontal="center" vertical="center"/>
    </xf>
    <xf numFmtId="0" fontId="4" fillId="0" borderId="27" xfId="0" applyFont="1" applyBorder="1" applyAlignment="1">
      <alignment horizontal="center" vertical="center"/>
    </xf>
    <xf numFmtId="0" fontId="5" fillId="0" borderId="1" xfId="0" quotePrefix="1"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5" fillId="0" borderId="6" xfId="0" quotePrefix="1" applyNumberFormat="1" applyFont="1" applyBorder="1" applyAlignment="1">
      <alignment horizontal="center" vertical="center"/>
    </xf>
    <xf numFmtId="0" fontId="5" fillId="0" borderId="2" xfId="0" applyFont="1" applyBorder="1" applyAlignment="1">
      <alignment vertical="center"/>
    </xf>
    <xf numFmtId="0" fontId="5" fillId="0" borderId="24" xfId="0" quotePrefix="1" applyFont="1" applyBorder="1" applyAlignment="1">
      <alignment horizontal="center" vertical="center"/>
    </xf>
    <xf numFmtId="176" fontId="5" fillId="0" borderId="21" xfId="0" quotePrefix="1" applyNumberFormat="1" applyFont="1" applyBorder="1" applyAlignment="1">
      <alignment horizontal="center" vertical="center"/>
    </xf>
    <xf numFmtId="176" fontId="5" fillId="0" borderId="25" xfId="0" quotePrefix="1" applyNumberFormat="1" applyFont="1" applyBorder="1" applyAlignment="1">
      <alignment horizontal="center" vertical="center"/>
    </xf>
    <xf numFmtId="0" fontId="5" fillId="0" borderId="17" xfId="0" applyFont="1" applyBorder="1" applyAlignment="1">
      <alignment vertical="center"/>
    </xf>
    <xf numFmtId="176" fontId="5" fillId="0" borderId="29" xfId="0" quotePrefix="1" applyNumberFormat="1" applyFont="1" applyBorder="1" applyAlignment="1">
      <alignment horizontal="center" vertical="center"/>
    </xf>
    <xf numFmtId="0" fontId="5" fillId="0" borderId="22" xfId="0" applyFont="1" applyBorder="1" applyAlignment="1">
      <alignment vertical="center"/>
    </xf>
    <xf numFmtId="0" fontId="5" fillId="0" borderId="16" xfId="0" quotePrefix="1" applyFont="1" applyBorder="1" applyAlignment="1">
      <alignment horizontal="center" vertical="center"/>
    </xf>
    <xf numFmtId="176" fontId="5" fillId="0" borderId="1" xfId="0" quotePrefix="1" applyNumberFormat="1" applyFont="1" applyBorder="1" applyAlignment="1">
      <alignment horizontal="center" vertical="center"/>
    </xf>
    <xf numFmtId="176" fontId="5" fillId="0" borderId="30" xfId="0" quotePrefix="1"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7" fillId="0" borderId="1" xfId="0" applyFont="1" applyBorder="1" applyAlignment="1">
      <alignment horizontal="center" vertical="center" textRotation="255" wrapText="1"/>
    </xf>
    <xf numFmtId="176" fontId="5" fillId="0" borderId="29" xfId="0" applyNumberFormat="1" applyFont="1" applyBorder="1" applyAlignment="1">
      <alignment horizontal="center" vertical="center"/>
    </xf>
    <xf numFmtId="0" fontId="4" fillId="0" borderId="6"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1" xfId="0" applyFont="1" applyBorder="1" applyAlignment="1">
      <alignment horizontal="center" vertical="center"/>
    </xf>
    <xf numFmtId="0" fontId="5" fillId="0" borderId="5" xfId="0" applyFont="1" applyBorder="1" applyAlignment="1">
      <alignment vertical="center"/>
    </xf>
    <xf numFmtId="0" fontId="5" fillId="0" borderId="19" xfId="0" applyFont="1" applyBorder="1" applyAlignment="1">
      <alignment vertical="center"/>
    </xf>
    <xf numFmtId="0" fontId="5" fillId="0" borderId="32" xfId="0" applyFont="1" applyBorder="1" applyAlignment="1">
      <alignment vertical="center"/>
    </xf>
    <xf numFmtId="0" fontId="5" fillId="0" borderId="1" xfId="0" applyFont="1" applyBorder="1" applyAlignment="1">
      <alignment horizontal="center" vertical="center" shrinkToFit="1"/>
    </xf>
    <xf numFmtId="0" fontId="5" fillId="0" borderId="1" xfId="0" quotePrefix="1" applyNumberFormat="1" applyFont="1" applyBorder="1" applyAlignment="1">
      <alignment horizontal="center" vertical="center"/>
    </xf>
    <xf numFmtId="0" fontId="5" fillId="0" borderId="24"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24" xfId="0" applyFont="1" applyBorder="1" applyAlignment="1">
      <alignment horizontal="center" vertical="center" shrinkToFit="1"/>
    </xf>
    <xf numFmtId="0" fontId="5" fillId="0" borderId="24" xfId="0" quotePrefix="1" applyNumberFormat="1" applyFont="1" applyBorder="1" applyAlignment="1">
      <alignment horizontal="center" vertical="center"/>
    </xf>
    <xf numFmtId="0" fontId="5" fillId="0" borderId="2" xfId="0" quotePrefix="1" applyFont="1" applyBorder="1" applyAlignment="1">
      <alignment horizontal="center" vertical="center"/>
    </xf>
    <xf numFmtId="0" fontId="5" fillId="0" borderId="4" xfId="0" quotePrefix="1" applyFont="1" applyBorder="1" applyAlignment="1">
      <alignment horizontal="center" vertical="center"/>
    </xf>
    <xf numFmtId="0" fontId="5" fillId="0" borderId="5" xfId="0" quotePrefix="1" applyFont="1" applyBorder="1" applyAlignment="1">
      <alignment horizontal="center" vertical="center"/>
    </xf>
    <xf numFmtId="176" fontId="5" fillId="0" borderId="7" xfId="0" quotePrefix="1" applyNumberFormat="1" applyFont="1" applyBorder="1" applyAlignment="1">
      <alignment horizontal="center" vertical="center"/>
    </xf>
    <xf numFmtId="176" fontId="5" fillId="0" borderId="8" xfId="0" quotePrefix="1" applyNumberFormat="1" applyFont="1" applyBorder="1" applyAlignment="1">
      <alignment horizontal="center" vertical="center"/>
    </xf>
    <xf numFmtId="176" fontId="5" fillId="0" borderId="9" xfId="0" quotePrefix="1" applyNumberFormat="1" applyFont="1" applyBorder="1" applyAlignment="1">
      <alignment horizontal="center" vertical="center"/>
    </xf>
    <xf numFmtId="0" fontId="5" fillId="0" borderId="4" xfId="0" applyFont="1" applyBorder="1" applyAlignment="1">
      <alignment vertical="center"/>
    </xf>
    <xf numFmtId="0" fontId="5" fillId="0" borderId="17" xfId="0" quotePrefix="1" applyFont="1" applyBorder="1" applyAlignment="1">
      <alignment horizontal="center" vertical="center"/>
    </xf>
    <xf numFmtId="0" fontId="5" fillId="0" borderId="18" xfId="0" quotePrefix="1" applyFont="1" applyBorder="1" applyAlignment="1">
      <alignment horizontal="center" vertical="center"/>
    </xf>
    <xf numFmtId="0" fontId="5" fillId="0" borderId="19" xfId="0" quotePrefix="1" applyFont="1" applyBorder="1" applyAlignment="1">
      <alignment horizontal="center" vertical="center"/>
    </xf>
    <xf numFmtId="0" fontId="5" fillId="0" borderId="18" xfId="0" applyFont="1" applyBorder="1" applyAlignment="1">
      <alignment vertical="center"/>
    </xf>
    <xf numFmtId="0" fontId="5" fillId="0" borderId="34" xfId="0" applyFont="1" applyBorder="1" applyAlignment="1">
      <alignment horizontal="center" vertical="center"/>
    </xf>
    <xf numFmtId="176" fontId="5" fillId="0" borderId="27" xfId="0" quotePrefix="1" applyNumberFormat="1" applyFont="1" applyBorder="1" applyAlignment="1">
      <alignment horizontal="center" vertical="center"/>
    </xf>
    <xf numFmtId="176" fontId="5" fillId="0" borderId="28" xfId="0" quotePrefix="1" applyNumberFormat="1" applyFont="1" applyBorder="1" applyAlignment="1">
      <alignment horizontal="center" vertical="center"/>
    </xf>
    <xf numFmtId="176" fontId="5" fillId="0" borderId="34" xfId="0" quotePrefix="1" applyNumberFormat="1" applyFont="1" applyBorder="1" applyAlignment="1">
      <alignment horizontal="center" vertical="center"/>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5" fillId="0" borderId="5" xfId="0" quotePrefix="1" applyNumberFormat="1" applyFont="1" applyBorder="1" applyAlignment="1">
      <alignment horizontal="center" vertical="center"/>
    </xf>
    <xf numFmtId="0" fontId="5" fillId="0" borderId="35"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0" borderId="37"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7" xfId="0" quotePrefix="1" applyNumberFormat="1" applyFont="1" applyBorder="1" applyAlignment="1">
      <alignment horizontal="center" vertical="center"/>
    </xf>
    <xf numFmtId="0" fontId="5" fillId="0" borderId="18" xfId="0" quotePrefix="1" applyNumberFormat="1" applyFont="1" applyBorder="1" applyAlignment="1">
      <alignment horizontal="center" vertical="center"/>
    </xf>
    <xf numFmtId="0" fontId="5" fillId="0" borderId="19" xfId="0" quotePrefix="1" applyNumberFormat="1" applyFont="1" applyBorder="1" applyAlignment="1">
      <alignment horizontal="center" vertical="center"/>
    </xf>
    <xf numFmtId="0" fontId="7" fillId="0" borderId="6"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38" xfId="0" applyFont="1" applyBorder="1" applyAlignment="1">
      <alignment horizontal="center" vertical="center"/>
    </xf>
    <xf numFmtId="0" fontId="6" fillId="0" borderId="0" xfId="0" applyFont="1" applyBorder="1" applyAlignment="1">
      <alignment horizontal="left" vertical="center"/>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176" fontId="5" fillId="0" borderId="2"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5" fillId="0" borderId="39" xfId="0" applyFont="1" applyBorder="1" applyAlignment="1">
      <alignment vertical="center"/>
    </xf>
    <xf numFmtId="0" fontId="5" fillId="0" borderId="0" xfId="0" applyFont="1" applyBorder="1" applyAlignment="1">
      <alignment vertical="center"/>
    </xf>
    <xf numFmtId="0" fontId="5" fillId="0" borderId="40" xfId="0" applyFont="1" applyBorder="1" applyAlignment="1">
      <alignment vertical="center"/>
    </xf>
    <xf numFmtId="0" fontId="8" fillId="0" borderId="0" xfId="0" applyFont="1" applyAlignment="1">
      <alignment horizontal="center" vertical="center"/>
    </xf>
    <xf numFmtId="9" fontId="5" fillId="0" borderId="6" xfId="0" applyNumberFormat="1" applyFont="1" applyBorder="1" applyAlignment="1">
      <alignment horizontal="center" vertical="center"/>
    </xf>
    <xf numFmtId="9" fontId="5" fillId="0" borderId="2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33"/>
  <sheetViews>
    <sheetView tabSelected="1" view="pageBreakPreview" zoomScaleNormal="100" zoomScaleSheetLayoutView="100" workbookViewId="0">
      <selection activeCell="I42" sqref="I42:K42"/>
    </sheetView>
  </sheetViews>
  <sheetFormatPr defaultRowHeight="16.5" x14ac:dyDescent="0.4"/>
  <cols>
    <col min="1" max="37" width="3.625" style="4" customWidth="1"/>
    <col min="38" max="16384" width="9" style="4"/>
  </cols>
  <sheetData>
    <row r="1" spans="1:33" s="2" customFormat="1" ht="18" customHeight="1" x14ac:dyDescent="0.4">
      <c r="A1" s="1" t="s">
        <v>0</v>
      </c>
      <c r="B1" s="1"/>
      <c r="C1" s="1"/>
      <c r="D1" s="1"/>
      <c r="E1" s="1"/>
      <c r="F1" s="1"/>
      <c r="G1" s="1"/>
      <c r="H1" s="1"/>
      <c r="I1" s="1"/>
      <c r="J1" s="1"/>
      <c r="K1" s="1"/>
      <c r="L1" s="1"/>
      <c r="M1" s="1"/>
      <c r="N1" s="1"/>
      <c r="O1" s="1"/>
      <c r="P1" s="1"/>
      <c r="Q1" s="1"/>
      <c r="R1" s="1"/>
      <c r="S1" s="1"/>
      <c r="T1" s="1"/>
      <c r="U1" s="1"/>
    </row>
    <row r="2" spans="1:33" s="2" customFormat="1" ht="18" customHeight="1" x14ac:dyDescent="0.4">
      <c r="A2" s="1"/>
      <c r="B2" s="1"/>
      <c r="C2" s="1"/>
      <c r="D2" s="1"/>
      <c r="E2" s="1"/>
      <c r="F2" s="1"/>
      <c r="G2" s="1"/>
      <c r="H2" s="1"/>
      <c r="I2" s="1"/>
      <c r="J2" s="1"/>
      <c r="K2" s="1"/>
      <c r="L2" s="1"/>
      <c r="M2" s="1"/>
      <c r="N2" s="1"/>
      <c r="O2" s="1"/>
      <c r="P2" s="1"/>
      <c r="Q2" s="1"/>
      <c r="R2" s="1"/>
      <c r="S2" s="1"/>
      <c r="T2" s="1"/>
      <c r="U2" s="1"/>
    </row>
    <row r="3" spans="1:33" s="2" customFormat="1" ht="12" customHeight="1" x14ac:dyDescent="0.4">
      <c r="A3" s="1"/>
      <c r="B3" s="1"/>
      <c r="C3" s="1"/>
      <c r="D3" s="1"/>
      <c r="E3" s="1"/>
      <c r="F3" s="1"/>
      <c r="G3" s="1"/>
      <c r="H3" s="24" t="s">
        <v>1</v>
      </c>
      <c r="I3" s="24"/>
      <c r="J3" s="24"/>
      <c r="K3" s="24"/>
      <c r="L3" s="24"/>
      <c r="M3" s="24"/>
      <c r="N3" s="24"/>
      <c r="O3" s="24"/>
      <c r="P3" s="24"/>
      <c r="Q3" s="24"/>
      <c r="R3" s="24"/>
      <c r="S3" s="24"/>
      <c r="T3" s="24"/>
      <c r="U3" s="24"/>
      <c r="V3" s="25"/>
      <c r="W3" s="26" t="s">
        <v>2</v>
      </c>
      <c r="X3" s="27"/>
      <c r="Y3" s="27"/>
    </row>
    <row r="4" spans="1:33" x14ac:dyDescent="0.4">
      <c r="A4" s="3"/>
      <c r="B4" s="3"/>
      <c r="C4" s="24"/>
      <c r="D4" s="24"/>
      <c r="E4" s="24"/>
      <c r="F4" s="24"/>
      <c r="G4" s="24"/>
      <c r="H4" s="25" t="s">
        <v>3</v>
      </c>
      <c r="I4" s="28"/>
      <c r="J4" s="29"/>
      <c r="K4" s="25" t="s">
        <v>4</v>
      </c>
      <c r="L4" s="28"/>
      <c r="M4" s="29"/>
      <c r="N4" s="25" t="s">
        <v>5</v>
      </c>
      <c r="O4" s="28"/>
      <c r="P4" s="29"/>
      <c r="Q4" s="25" t="s">
        <v>6</v>
      </c>
      <c r="R4" s="28"/>
      <c r="S4" s="29"/>
      <c r="T4" s="25" t="s">
        <v>7</v>
      </c>
      <c r="U4" s="28"/>
      <c r="V4" s="28"/>
      <c r="W4" s="26"/>
      <c r="X4" s="27"/>
      <c r="Y4" s="27"/>
    </row>
    <row r="5" spans="1:33" x14ac:dyDescent="0.4">
      <c r="A5" s="3"/>
      <c r="C5" s="36" t="s">
        <v>8</v>
      </c>
      <c r="D5" s="36"/>
      <c r="E5" s="36"/>
      <c r="F5" s="36"/>
      <c r="G5" s="36"/>
      <c r="H5" s="27">
        <v>201</v>
      </c>
      <c r="I5" s="27"/>
      <c r="J5" s="27"/>
      <c r="K5" s="37">
        <v>22</v>
      </c>
      <c r="L5" s="38"/>
      <c r="M5" s="39"/>
      <c r="N5" s="37">
        <v>69</v>
      </c>
      <c r="O5" s="38"/>
      <c r="P5" s="39"/>
      <c r="Q5" s="37">
        <v>3</v>
      </c>
      <c r="R5" s="38"/>
      <c r="S5" s="39"/>
      <c r="T5" s="37">
        <v>3</v>
      </c>
      <c r="U5" s="38"/>
      <c r="V5" s="38"/>
      <c r="W5" s="26">
        <f>SUM(H5:V5)</f>
        <v>298</v>
      </c>
      <c r="X5" s="27"/>
      <c r="Y5" s="27"/>
      <c r="Z5" s="5"/>
      <c r="AA5" s="5"/>
      <c r="AB5" s="5"/>
      <c r="AC5" s="5"/>
      <c r="AD5" s="5"/>
      <c r="AE5" s="5"/>
      <c r="AF5" s="5"/>
      <c r="AG5" s="5"/>
    </row>
    <row r="6" spans="1:33" ht="13.5" customHeight="1" thickBot="1" x14ac:dyDescent="0.45">
      <c r="A6" s="3"/>
      <c r="C6" s="30" t="s">
        <v>9</v>
      </c>
      <c r="D6" s="30"/>
      <c r="E6" s="30"/>
      <c r="F6" s="30"/>
      <c r="G6" s="30"/>
      <c r="H6" s="31">
        <v>184</v>
      </c>
      <c r="I6" s="31"/>
      <c r="J6" s="31"/>
      <c r="K6" s="32">
        <v>21</v>
      </c>
      <c r="L6" s="33"/>
      <c r="M6" s="34"/>
      <c r="N6" s="32">
        <v>67</v>
      </c>
      <c r="O6" s="33"/>
      <c r="P6" s="34"/>
      <c r="Q6" s="32">
        <v>3</v>
      </c>
      <c r="R6" s="33"/>
      <c r="S6" s="34"/>
      <c r="T6" s="32">
        <v>3</v>
      </c>
      <c r="U6" s="33"/>
      <c r="V6" s="33"/>
      <c r="W6" s="35">
        <f t="shared" ref="W6" si="0">SUM(H6:V6)</f>
        <v>278</v>
      </c>
      <c r="X6" s="31"/>
      <c r="Y6" s="31"/>
      <c r="Z6" s="6"/>
      <c r="AA6" s="6"/>
      <c r="AB6" s="6"/>
      <c r="AC6" s="6"/>
      <c r="AD6" s="7"/>
      <c r="AE6" s="7"/>
      <c r="AF6" s="7"/>
      <c r="AG6" s="7"/>
    </row>
    <row r="7" spans="1:33" ht="13.5" customHeight="1" thickBot="1" x14ac:dyDescent="0.45">
      <c r="A7" s="3"/>
      <c r="C7" s="48" t="s">
        <v>10</v>
      </c>
      <c r="D7" s="49"/>
      <c r="E7" s="49"/>
      <c r="F7" s="49"/>
      <c r="G7" s="49"/>
      <c r="H7" s="41">
        <f>H6/H5</f>
        <v>0.91542288557213936</v>
      </c>
      <c r="I7" s="41"/>
      <c r="J7" s="41"/>
      <c r="K7" s="50">
        <f>K6/K5</f>
        <v>0.95454545454545459</v>
      </c>
      <c r="L7" s="51"/>
      <c r="M7" s="52"/>
      <c r="N7" s="50">
        <f>N6/N5</f>
        <v>0.97101449275362317</v>
      </c>
      <c r="O7" s="51"/>
      <c r="P7" s="52"/>
      <c r="Q7" s="50">
        <f t="shared" ref="Q7" si="1">Q6/Q5</f>
        <v>1</v>
      </c>
      <c r="R7" s="51"/>
      <c r="S7" s="52"/>
      <c r="T7" s="50">
        <f t="shared" ref="T7" si="2">T6/T5</f>
        <v>1</v>
      </c>
      <c r="U7" s="51"/>
      <c r="V7" s="52"/>
      <c r="W7" s="40">
        <f>W6/W5</f>
        <v>0.93288590604026844</v>
      </c>
      <c r="X7" s="41"/>
      <c r="Y7" s="41"/>
      <c r="Z7" s="6"/>
      <c r="AA7" s="6"/>
      <c r="AB7" s="6"/>
      <c r="AC7" s="6"/>
      <c r="AD7" s="7"/>
      <c r="AE7" s="7"/>
      <c r="AF7" s="7"/>
      <c r="AG7" s="7"/>
    </row>
    <row r="8" spans="1:33" ht="13.5" customHeight="1" x14ac:dyDescent="0.4">
      <c r="A8" s="3"/>
      <c r="C8" s="42" t="s">
        <v>11</v>
      </c>
      <c r="D8" s="42"/>
      <c r="E8" s="42"/>
      <c r="F8" s="42"/>
      <c r="G8" s="42"/>
      <c r="H8" s="43">
        <v>21</v>
      </c>
      <c r="I8" s="43"/>
      <c r="J8" s="43"/>
      <c r="K8" s="44">
        <v>2</v>
      </c>
      <c r="L8" s="45"/>
      <c r="M8" s="46"/>
      <c r="N8" s="44">
        <v>9</v>
      </c>
      <c r="O8" s="45"/>
      <c r="P8" s="46"/>
      <c r="Q8" s="44">
        <v>0</v>
      </c>
      <c r="R8" s="45"/>
      <c r="S8" s="46"/>
      <c r="T8" s="44">
        <v>0</v>
      </c>
      <c r="U8" s="45"/>
      <c r="V8" s="45"/>
      <c r="W8" s="47">
        <f>SUM(H8:V8)</f>
        <v>32</v>
      </c>
      <c r="X8" s="43"/>
      <c r="Y8" s="43"/>
      <c r="Z8" s="6"/>
      <c r="AA8" s="6"/>
      <c r="AB8" s="6"/>
      <c r="AC8" s="6"/>
      <c r="AD8" s="7"/>
      <c r="AE8" s="7"/>
      <c r="AF8" s="7"/>
      <c r="AG8" s="7"/>
    </row>
    <row r="9" spans="1:33" ht="13.5" customHeight="1" x14ac:dyDescent="0.4">
      <c r="A9" s="3"/>
      <c r="C9" s="36" t="s">
        <v>12</v>
      </c>
      <c r="D9" s="36"/>
      <c r="E9" s="36"/>
      <c r="F9" s="36"/>
      <c r="G9" s="36"/>
      <c r="H9" s="27">
        <f>H6-H8</f>
        <v>163</v>
      </c>
      <c r="I9" s="27"/>
      <c r="J9" s="27"/>
      <c r="K9" s="37">
        <f t="shared" ref="K9" si="3">K6-K8</f>
        <v>19</v>
      </c>
      <c r="L9" s="38"/>
      <c r="M9" s="39"/>
      <c r="N9" s="37">
        <f t="shared" ref="N9" si="4">N6-N8</f>
        <v>58</v>
      </c>
      <c r="O9" s="38"/>
      <c r="P9" s="39"/>
      <c r="Q9" s="37">
        <f t="shared" ref="Q9:T9" si="5">Q6-Q8</f>
        <v>3</v>
      </c>
      <c r="R9" s="38"/>
      <c r="S9" s="39"/>
      <c r="T9" s="37">
        <f t="shared" si="5"/>
        <v>3</v>
      </c>
      <c r="U9" s="38"/>
      <c r="V9" s="39"/>
      <c r="W9" s="26">
        <f>SUM(H9:V9)</f>
        <v>246</v>
      </c>
      <c r="X9" s="27"/>
      <c r="Y9" s="27"/>
      <c r="Z9" s="6"/>
      <c r="AA9" s="6"/>
      <c r="AB9" s="6"/>
      <c r="AC9" s="6"/>
      <c r="AD9" s="7"/>
      <c r="AE9" s="7"/>
      <c r="AF9" s="7"/>
      <c r="AG9" s="7"/>
    </row>
    <row r="10" spans="1:33" ht="13.5" customHeight="1" x14ac:dyDescent="0.4">
      <c r="A10" s="3"/>
      <c r="C10" s="8"/>
      <c r="D10" s="8"/>
      <c r="E10" s="8"/>
      <c r="F10" s="8"/>
      <c r="G10" s="8"/>
      <c r="H10" s="9"/>
      <c r="I10" s="9"/>
      <c r="J10" s="9"/>
      <c r="K10" s="9"/>
      <c r="L10" s="9"/>
      <c r="M10" s="9"/>
      <c r="N10" s="9"/>
      <c r="O10" s="9"/>
      <c r="P10" s="9"/>
      <c r="Q10" s="9"/>
      <c r="R10" s="9"/>
      <c r="S10" s="9"/>
      <c r="T10" s="9"/>
      <c r="U10" s="9"/>
      <c r="V10" s="9"/>
      <c r="W10" s="9"/>
      <c r="X10" s="9"/>
      <c r="Y10" s="9"/>
      <c r="Z10" s="6"/>
      <c r="AA10" s="6"/>
      <c r="AB10" s="6"/>
      <c r="AC10" s="6"/>
      <c r="AD10" s="7"/>
      <c r="AE10" s="7"/>
      <c r="AF10" s="7"/>
      <c r="AG10" s="7"/>
    </row>
    <row r="11" spans="1:33" ht="13.5" customHeight="1" x14ac:dyDescent="0.4">
      <c r="A11" s="3"/>
      <c r="C11" s="53"/>
      <c r="D11" s="53"/>
      <c r="E11" s="53"/>
      <c r="F11" s="53"/>
      <c r="G11" s="53"/>
      <c r="O11" s="5"/>
      <c r="P11" s="6"/>
      <c r="Q11" s="5"/>
      <c r="R11" s="5"/>
      <c r="S11" s="5"/>
      <c r="T11" s="5"/>
      <c r="U11" s="5"/>
      <c r="V11" s="5"/>
      <c r="W11" s="5"/>
      <c r="X11" s="5"/>
      <c r="Y11" s="5"/>
      <c r="Z11" s="6"/>
      <c r="AA11" s="6"/>
      <c r="AB11" s="6"/>
      <c r="AC11" s="6"/>
      <c r="AD11" s="7"/>
      <c r="AE11" s="7"/>
      <c r="AF11" s="7"/>
      <c r="AG11" s="7"/>
    </row>
    <row r="12" spans="1:33" x14ac:dyDescent="0.4">
      <c r="A12" s="1" t="s">
        <v>13</v>
      </c>
      <c r="B12" s="1"/>
      <c r="C12" s="1"/>
      <c r="D12" s="1"/>
      <c r="E12" s="1"/>
      <c r="F12" s="1"/>
      <c r="G12" s="1"/>
      <c r="H12" s="1"/>
      <c r="I12" s="1"/>
      <c r="J12" s="1"/>
      <c r="K12" s="3"/>
      <c r="L12" s="3"/>
      <c r="M12" s="3"/>
      <c r="N12" s="3"/>
      <c r="O12" s="3"/>
      <c r="P12" s="3"/>
      <c r="Q12" s="3"/>
      <c r="R12" s="3"/>
      <c r="S12" s="3"/>
      <c r="T12" s="3"/>
      <c r="U12" s="3"/>
    </row>
    <row r="13" spans="1:33" x14ac:dyDescent="0.4">
      <c r="A13" s="1"/>
      <c r="B13" s="1"/>
      <c r="C13" s="1"/>
      <c r="D13" s="1"/>
      <c r="E13" s="1"/>
      <c r="F13" s="1"/>
      <c r="G13" s="1"/>
      <c r="H13" s="1"/>
      <c r="I13" s="1"/>
      <c r="J13" s="1"/>
      <c r="K13" s="3"/>
      <c r="L13" s="3"/>
      <c r="M13" s="3"/>
      <c r="N13" s="3"/>
      <c r="O13" s="3"/>
      <c r="P13" s="3"/>
      <c r="Q13" s="3"/>
      <c r="R13" s="3"/>
      <c r="S13" s="3"/>
      <c r="T13" s="3"/>
      <c r="U13" s="3"/>
    </row>
    <row r="14" spans="1:33" ht="13.5" customHeight="1" x14ac:dyDescent="0.4">
      <c r="A14" s="3"/>
      <c r="B14" s="3"/>
      <c r="C14" s="3"/>
      <c r="D14" s="3"/>
      <c r="E14" s="24" t="s">
        <v>1</v>
      </c>
      <c r="F14" s="24"/>
      <c r="G14" s="24"/>
      <c r="H14" s="24"/>
      <c r="I14" s="24"/>
      <c r="J14" s="24"/>
      <c r="K14" s="24"/>
      <c r="L14" s="24"/>
      <c r="M14" s="24"/>
      <c r="N14" s="24"/>
      <c r="O14" s="24"/>
      <c r="P14" s="24"/>
      <c r="Q14" s="24"/>
      <c r="R14" s="24"/>
      <c r="S14" s="25"/>
      <c r="T14" s="54" t="s">
        <v>2</v>
      </c>
      <c r="U14" s="24"/>
      <c r="V14" s="24"/>
    </row>
    <row r="15" spans="1:33" ht="13.5" customHeight="1" x14ac:dyDescent="0.4">
      <c r="A15" s="3"/>
      <c r="B15" s="3"/>
      <c r="C15" s="24" t="s">
        <v>14</v>
      </c>
      <c r="D15" s="24"/>
      <c r="E15" s="25" t="s">
        <v>3</v>
      </c>
      <c r="F15" s="28"/>
      <c r="G15" s="29"/>
      <c r="H15" s="25" t="s">
        <v>4</v>
      </c>
      <c r="I15" s="28"/>
      <c r="J15" s="29"/>
      <c r="K15" s="25" t="s">
        <v>5</v>
      </c>
      <c r="L15" s="28"/>
      <c r="M15" s="29"/>
      <c r="N15" s="25" t="s">
        <v>6</v>
      </c>
      <c r="O15" s="28"/>
      <c r="P15" s="29"/>
      <c r="Q15" s="25" t="s">
        <v>7</v>
      </c>
      <c r="R15" s="28"/>
      <c r="S15" s="28"/>
      <c r="T15" s="54"/>
      <c r="U15" s="24"/>
      <c r="V15" s="24"/>
    </row>
    <row r="16" spans="1:33" x14ac:dyDescent="0.4">
      <c r="A16" s="3"/>
      <c r="B16" s="3"/>
      <c r="C16" s="24" t="s">
        <v>15</v>
      </c>
      <c r="D16" s="24"/>
      <c r="E16" s="25">
        <v>0</v>
      </c>
      <c r="F16" s="28"/>
      <c r="G16" s="29"/>
      <c r="H16" s="25">
        <v>0</v>
      </c>
      <c r="I16" s="28"/>
      <c r="J16" s="29"/>
      <c r="K16" s="25">
        <v>0</v>
      </c>
      <c r="L16" s="28"/>
      <c r="M16" s="29"/>
      <c r="N16" s="25">
        <v>0</v>
      </c>
      <c r="O16" s="28"/>
      <c r="P16" s="29"/>
      <c r="Q16" s="25">
        <v>0</v>
      </c>
      <c r="R16" s="28"/>
      <c r="S16" s="28"/>
      <c r="T16" s="54">
        <f>SUM(E16:S16)</f>
        <v>0</v>
      </c>
      <c r="U16" s="24"/>
      <c r="V16" s="24"/>
    </row>
    <row r="17" spans="1:25" x14ac:dyDescent="0.4">
      <c r="A17" s="3"/>
      <c r="B17" s="3"/>
      <c r="C17" s="24" t="s">
        <v>16</v>
      </c>
      <c r="D17" s="24"/>
      <c r="E17" s="25">
        <f>H6</f>
        <v>184</v>
      </c>
      <c r="F17" s="28"/>
      <c r="G17" s="29"/>
      <c r="H17" s="25">
        <f>K6</f>
        <v>21</v>
      </c>
      <c r="I17" s="28"/>
      <c r="J17" s="29"/>
      <c r="K17" s="25">
        <f>N6</f>
        <v>67</v>
      </c>
      <c r="L17" s="28"/>
      <c r="M17" s="29"/>
      <c r="N17" s="25">
        <f>Q6</f>
        <v>3</v>
      </c>
      <c r="O17" s="28"/>
      <c r="P17" s="29"/>
      <c r="Q17" s="25">
        <f>T6</f>
        <v>3</v>
      </c>
      <c r="R17" s="28"/>
      <c r="S17" s="28"/>
      <c r="T17" s="54">
        <f t="shared" ref="T17:T18" si="6">SUM(E17:S17)</f>
        <v>278</v>
      </c>
      <c r="U17" s="24"/>
      <c r="V17" s="24"/>
    </row>
    <row r="18" spans="1:25" x14ac:dyDescent="0.4">
      <c r="A18" s="3"/>
      <c r="B18" s="3"/>
      <c r="C18" s="24" t="s">
        <v>17</v>
      </c>
      <c r="D18" s="24"/>
      <c r="E18" s="25">
        <f>E17-E16</f>
        <v>184</v>
      </c>
      <c r="F18" s="28"/>
      <c r="G18" s="29"/>
      <c r="H18" s="25">
        <f t="shared" ref="H18" si="7">H17-H16</f>
        <v>21</v>
      </c>
      <c r="I18" s="28"/>
      <c r="J18" s="29"/>
      <c r="K18" s="25">
        <f t="shared" ref="K18" si="8">K17-K16</f>
        <v>67</v>
      </c>
      <c r="L18" s="28"/>
      <c r="M18" s="29"/>
      <c r="N18" s="25">
        <f t="shared" ref="N18:Q18" si="9">N17-N16</f>
        <v>3</v>
      </c>
      <c r="O18" s="28"/>
      <c r="P18" s="29"/>
      <c r="Q18" s="25">
        <f t="shared" si="9"/>
        <v>3</v>
      </c>
      <c r="R18" s="28"/>
      <c r="S18" s="28"/>
      <c r="T18" s="54">
        <f t="shared" si="6"/>
        <v>278</v>
      </c>
      <c r="U18" s="24"/>
      <c r="V18" s="24"/>
    </row>
    <row r="19" spans="1:25" x14ac:dyDescent="0.4">
      <c r="A19" s="3"/>
      <c r="B19" s="3"/>
      <c r="C19" s="10"/>
      <c r="D19" s="10"/>
      <c r="E19" s="10"/>
      <c r="F19" s="10"/>
      <c r="G19" s="11"/>
      <c r="H19" s="11"/>
      <c r="I19" s="5"/>
      <c r="J19" s="5"/>
      <c r="K19" s="5"/>
      <c r="L19" s="3"/>
      <c r="M19" s="3"/>
      <c r="N19" s="3"/>
      <c r="O19" s="3"/>
      <c r="P19" s="3"/>
      <c r="Q19" s="3"/>
      <c r="R19" s="3"/>
      <c r="S19" s="3"/>
      <c r="T19" s="3"/>
      <c r="U19" s="3"/>
    </row>
    <row r="20" spans="1:25" x14ac:dyDescent="0.4">
      <c r="A20" s="12"/>
      <c r="B20" s="12"/>
      <c r="C20" s="12"/>
      <c r="D20" s="12"/>
      <c r="E20" s="12"/>
      <c r="F20" s="12"/>
      <c r="G20" s="12"/>
      <c r="H20" s="12"/>
      <c r="I20" s="12"/>
      <c r="J20" s="12"/>
      <c r="K20" s="12"/>
      <c r="L20" s="12"/>
      <c r="M20" s="12"/>
      <c r="N20" s="12"/>
      <c r="O20" s="12"/>
      <c r="P20" s="12"/>
      <c r="Q20" s="12"/>
      <c r="R20" s="12"/>
      <c r="S20" s="12"/>
      <c r="T20" s="12"/>
      <c r="U20" s="12"/>
    </row>
    <row r="21" spans="1:25" s="2" customFormat="1" x14ac:dyDescent="0.4">
      <c r="A21" s="2" t="s">
        <v>18</v>
      </c>
    </row>
    <row r="23" spans="1:25" x14ac:dyDescent="0.4">
      <c r="B23" s="4" t="s">
        <v>19</v>
      </c>
    </row>
    <row r="25" spans="1:25" x14ac:dyDescent="0.4">
      <c r="H25" s="24" t="s">
        <v>1</v>
      </c>
      <c r="I25" s="24"/>
      <c r="J25" s="24"/>
      <c r="K25" s="24"/>
      <c r="L25" s="24"/>
      <c r="M25" s="24"/>
      <c r="N25" s="24"/>
      <c r="O25" s="24"/>
      <c r="P25" s="24"/>
      <c r="Q25" s="24"/>
      <c r="R25" s="24"/>
      <c r="S25" s="24"/>
      <c r="T25" s="24"/>
      <c r="U25" s="24"/>
      <c r="V25" s="25"/>
      <c r="W25" s="26" t="s">
        <v>2</v>
      </c>
      <c r="X25" s="27"/>
      <c r="Y25" s="27"/>
    </row>
    <row r="26" spans="1:25" x14ac:dyDescent="0.4">
      <c r="C26" s="27" t="s">
        <v>20</v>
      </c>
      <c r="D26" s="27"/>
      <c r="E26" s="27"/>
      <c r="F26" s="27"/>
      <c r="G26" s="27"/>
      <c r="H26" s="24" t="s">
        <v>3</v>
      </c>
      <c r="I26" s="24"/>
      <c r="J26" s="24"/>
      <c r="K26" s="24" t="s">
        <v>4</v>
      </c>
      <c r="L26" s="24"/>
      <c r="M26" s="24"/>
      <c r="N26" s="24" t="s">
        <v>5</v>
      </c>
      <c r="O26" s="24"/>
      <c r="P26" s="24"/>
      <c r="Q26" s="24" t="s">
        <v>6</v>
      </c>
      <c r="R26" s="24"/>
      <c r="S26" s="24"/>
      <c r="T26" s="24" t="s">
        <v>7</v>
      </c>
      <c r="U26" s="24"/>
      <c r="V26" s="25"/>
      <c r="W26" s="26"/>
      <c r="X26" s="27"/>
      <c r="Y26" s="27"/>
    </row>
    <row r="27" spans="1:25" x14ac:dyDescent="0.4">
      <c r="C27" s="59" t="s">
        <v>21</v>
      </c>
      <c r="D27" s="59"/>
      <c r="E27" s="59"/>
      <c r="F27" s="59"/>
      <c r="G27" s="59"/>
      <c r="H27" s="27">
        <v>120</v>
      </c>
      <c r="I27" s="27"/>
      <c r="J27" s="27"/>
      <c r="K27" s="27">
        <v>8</v>
      </c>
      <c r="L27" s="27"/>
      <c r="M27" s="27"/>
      <c r="N27" s="27">
        <v>40</v>
      </c>
      <c r="O27" s="27"/>
      <c r="P27" s="27"/>
      <c r="Q27" s="27">
        <v>3</v>
      </c>
      <c r="R27" s="27"/>
      <c r="S27" s="27"/>
      <c r="T27" s="27">
        <v>2</v>
      </c>
      <c r="U27" s="27"/>
      <c r="V27" s="37"/>
      <c r="W27" s="26">
        <f>SUM(H27:V27)</f>
        <v>173</v>
      </c>
      <c r="X27" s="27"/>
      <c r="Y27" s="27"/>
    </row>
    <row r="28" spans="1:25" ht="17.25" thickBot="1" x14ac:dyDescent="0.45">
      <c r="C28" s="55" t="s">
        <v>22</v>
      </c>
      <c r="D28" s="55"/>
      <c r="E28" s="55"/>
      <c r="F28" s="55"/>
      <c r="G28" s="55"/>
      <c r="H28" s="56">
        <f>H27/H31</f>
        <v>0.73619631901840488</v>
      </c>
      <c r="I28" s="56"/>
      <c r="J28" s="56"/>
      <c r="K28" s="56">
        <f t="shared" ref="K28" si="10">K27/K31</f>
        <v>0.42105263157894735</v>
      </c>
      <c r="L28" s="56"/>
      <c r="M28" s="56"/>
      <c r="N28" s="56">
        <f t="shared" ref="N28" si="11">N27/N31</f>
        <v>0.68965517241379315</v>
      </c>
      <c r="O28" s="56"/>
      <c r="P28" s="56"/>
      <c r="Q28" s="56">
        <f t="shared" ref="Q28:T28" si="12">Q27/Q31</f>
        <v>1</v>
      </c>
      <c r="R28" s="56"/>
      <c r="S28" s="56"/>
      <c r="T28" s="56">
        <f t="shared" si="12"/>
        <v>0.66666666666666663</v>
      </c>
      <c r="U28" s="56"/>
      <c r="V28" s="56"/>
      <c r="W28" s="57">
        <f>W27/W31</f>
        <v>0.7032520325203252</v>
      </c>
      <c r="X28" s="58"/>
      <c r="Y28" s="58"/>
    </row>
    <row r="29" spans="1:25" x14ac:dyDescent="0.4">
      <c r="C29" s="64" t="s">
        <v>23</v>
      </c>
      <c r="D29" s="64"/>
      <c r="E29" s="64"/>
      <c r="F29" s="64"/>
      <c r="G29" s="64"/>
      <c r="H29" s="43">
        <v>43</v>
      </c>
      <c r="I29" s="43"/>
      <c r="J29" s="43"/>
      <c r="K29" s="43">
        <v>11</v>
      </c>
      <c r="L29" s="43"/>
      <c r="M29" s="43"/>
      <c r="N29" s="43">
        <v>18</v>
      </c>
      <c r="O29" s="43"/>
      <c r="P29" s="43"/>
      <c r="Q29" s="43">
        <v>0</v>
      </c>
      <c r="R29" s="43"/>
      <c r="S29" s="43"/>
      <c r="T29" s="43">
        <v>1</v>
      </c>
      <c r="U29" s="43"/>
      <c r="V29" s="65"/>
      <c r="W29" s="60">
        <f t="shared" ref="W29:W31" si="13">SUM(H29:V29)</f>
        <v>73</v>
      </c>
      <c r="X29" s="61"/>
      <c r="Y29" s="61"/>
    </row>
    <row r="30" spans="1:25" ht="17.25" thickBot="1" x14ac:dyDescent="0.45">
      <c r="C30" s="55" t="s">
        <v>22</v>
      </c>
      <c r="D30" s="55"/>
      <c r="E30" s="55"/>
      <c r="F30" s="55"/>
      <c r="G30" s="55"/>
      <c r="H30" s="56">
        <f>H29/H31</f>
        <v>0.26380368098159507</v>
      </c>
      <c r="I30" s="56"/>
      <c r="J30" s="56"/>
      <c r="K30" s="56">
        <f t="shared" ref="K30" si="14">K29/K31</f>
        <v>0.57894736842105265</v>
      </c>
      <c r="L30" s="56"/>
      <c r="M30" s="56"/>
      <c r="N30" s="56">
        <f t="shared" ref="N30" si="15">N29/N31</f>
        <v>0.31034482758620691</v>
      </c>
      <c r="O30" s="56"/>
      <c r="P30" s="56"/>
      <c r="Q30" s="56">
        <f t="shared" ref="Q30:T30" si="16">Q29/Q31</f>
        <v>0</v>
      </c>
      <c r="R30" s="56"/>
      <c r="S30" s="56"/>
      <c r="T30" s="56">
        <f t="shared" si="16"/>
        <v>0.33333333333333331</v>
      </c>
      <c r="U30" s="56"/>
      <c r="V30" s="62"/>
      <c r="W30" s="63">
        <f>W29/W31</f>
        <v>0.2967479674796748</v>
      </c>
      <c r="X30" s="56"/>
      <c r="Y30" s="56"/>
    </row>
    <row r="31" spans="1:25" x14ac:dyDescent="0.4">
      <c r="C31" s="43" t="s">
        <v>17</v>
      </c>
      <c r="D31" s="43"/>
      <c r="E31" s="43"/>
      <c r="F31" s="43"/>
      <c r="G31" s="43"/>
      <c r="H31" s="43">
        <f>H27+H29</f>
        <v>163</v>
      </c>
      <c r="I31" s="43"/>
      <c r="J31" s="43"/>
      <c r="K31" s="43">
        <f t="shared" ref="K31" si="17">K27+K29</f>
        <v>19</v>
      </c>
      <c r="L31" s="43"/>
      <c r="M31" s="43"/>
      <c r="N31" s="43">
        <f t="shared" ref="N31" si="18">N27+N29</f>
        <v>58</v>
      </c>
      <c r="O31" s="43"/>
      <c r="P31" s="43"/>
      <c r="Q31" s="43">
        <f t="shared" ref="Q31:T31" si="19">Q27+Q29</f>
        <v>3</v>
      </c>
      <c r="R31" s="43"/>
      <c r="S31" s="43"/>
      <c r="T31" s="43">
        <f t="shared" si="19"/>
        <v>3</v>
      </c>
      <c r="U31" s="43"/>
      <c r="V31" s="65"/>
      <c r="W31" s="47">
        <f t="shared" si="13"/>
        <v>246</v>
      </c>
      <c r="X31" s="43"/>
      <c r="Y31" s="43"/>
    </row>
    <row r="32" spans="1:25" x14ac:dyDescent="0.4">
      <c r="C32" s="6" t="s">
        <v>24</v>
      </c>
      <c r="D32" s="6"/>
      <c r="E32" s="6"/>
      <c r="F32" s="6"/>
      <c r="G32" s="6"/>
      <c r="H32" s="6"/>
      <c r="I32" s="6"/>
      <c r="J32" s="6"/>
      <c r="K32" s="6"/>
      <c r="L32" s="6"/>
      <c r="M32" s="6"/>
      <c r="N32" s="6"/>
      <c r="O32" s="6"/>
      <c r="P32" s="12"/>
      <c r="Q32" s="12"/>
      <c r="R32" s="12"/>
      <c r="S32" s="12"/>
      <c r="T32" s="12"/>
    </row>
    <row r="33" spans="2:26" x14ac:dyDescent="0.4">
      <c r="C33" s="6"/>
      <c r="D33" s="6"/>
      <c r="E33" s="6"/>
      <c r="F33" s="6"/>
      <c r="G33" s="6"/>
      <c r="H33" s="6"/>
      <c r="I33" s="6"/>
      <c r="J33" s="6"/>
      <c r="K33" s="6"/>
      <c r="L33" s="6"/>
      <c r="M33" s="6"/>
      <c r="N33" s="6"/>
      <c r="O33" s="6"/>
      <c r="P33" s="12"/>
      <c r="Q33" s="12"/>
      <c r="R33" s="12"/>
      <c r="S33" s="12"/>
      <c r="T33" s="12"/>
    </row>
    <row r="34" spans="2:26" x14ac:dyDescent="0.4">
      <c r="B34" s="4" t="s">
        <v>25</v>
      </c>
    </row>
    <row r="36" spans="2:26" x14ac:dyDescent="0.4">
      <c r="I36" s="24" t="s">
        <v>1</v>
      </c>
      <c r="J36" s="24"/>
      <c r="K36" s="24"/>
      <c r="L36" s="24"/>
      <c r="M36" s="24"/>
      <c r="N36" s="24"/>
      <c r="O36" s="24"/>
      <c r="P36" s="24"/>
      <c r="Q36" s="24"/>
      <c r="R36" s="24"/>
      <c r="S36" s="24"/>
      <c r="T36" s="24"/>
      <c r="U36" s="24"/>
      <c r="V36" s="24"/>
      <c r="W36" s="25"/>
      <c r="X36" s="26" t="s">
        <v>2</v>
      </c>
      <c r="Y36" s="27"/>
      <c r="Z36" s="27"/>
    </row>
    <row r="37" spans="2:26" x14ac:dyDescent="0.4">
      <c r="C37" s="27" t="s">
        <v>20</v>
      </c>
      <c r="D37" s="27"/>
      <c r="E37" s="27"/>
      <c r="F37" s="27"/>
      <c r="G37" s="27"/>
      <c r="H37" s="27"/>
      <c r="I37" s="24" t="s">
        <v>3</v>
      </c>
      <c r="J37" s="24"/>
      <c r="K37" s="24"/>
      <c r="L37" s="24" t="s">
        <v>4</v>
      </c>
      <c r="M37" s="24"/>
      <c r="N37" s="24"/>
      <c r="O37" s="24" t="s">
        <v>5</v>
      </c>
      <c r="P37" s="24"/>
      <c r="Q37" s="24"/>
      <c r="R37" s="24" t="s">
        <v>6</v>
      </c>
      <c r="S37" s="24"/>
      <c r="T37" s="24"/>
      <c r="U37" s="24" t="s">
        <v>7</v>
      </c>
      <c r="V37" s="24"/>
      <c r="W37" s="25"/>
      <c r="X37" s="26"/>
      <c r="Y37" s="27"/>
      <c r="Z37" s="27"/>
    </row>
    <row r="38" spans="2:26" x14ac:dyDescent="0.4">
      <c r="C38" s="59" t="s">
        <v>26</v>
      </c>
      <c r="D38" s="59"/>
      <c r="E38" s="59"/>
      <c r="F38" s="59"/>
      <c r="G38" s="59"/>
      <c r="H38" s="59"/>
      <c r="I38" s="27">
        <v>127</v>
      </c>
      <c r="J38" s="27"/>
      <c r="K38" s="27"/>
      <c r="L38" s="27">
        <v>9</v>
      </c>
      <c r="M38" s="27"/>
      <c r="N38" s="27"/>
      <c r="O38" s="27">
        <v>44</v>
      </c>
      <c r="P38" s="27"/>
      <c r="Q38" s="27"/>
      <c r="R38" s="27">
        <v>3</v>
      </c>
      <c r="S38" s="27"/>
      <c r="T38" s="27"/>
      <c r="U38" s="27">
        <v>2</v>
      </c>
      <c r="V38" s="27"/>
      <c r="W38" s="27"/>
      <c r="X38" s="26">
        <f>SUM(I38:W38)</f>
        <v>185</v>
      </c>
      <c r="Y38" s="27"/>
      <c r="Z38" s="27"/>
    </row>
    <row r="39" spans="2:26" ht="17.25" thickBot="1" x14ac:dyDescent="0.45">
      <c r="C39" s="31" t="s">
        <v>22</v>
      </c>
      <c r="D39" s="31"/>
      <c r="E39" s="31"/>
      <c r="F39" s="31"/>
      <c r="G39" s="31"/>
      <c r="H39" s="31"/>
      <c r="I39" s="58">
        <f>I38/I44</f>
        <v>0.77914110429447858</v>
      </c>
      <c r="J39" s="58"/>
      <c r="K39" s="58"/>
      <c r="L39" s="58">
        <f t="shared" ref="L39" si="20">L38/L44</f>
        <v>0.47368421052631576</v>
      </c>
      <c r="M39" s="58"/>
      <c r="N39" s="58"/>
      <c r="O39" s="58">
        <f t="shared" ref="O39" si="21">O38/O44</f>
        <v>0.75862068965517238</v>
      </c>
      <c r="P39" s="58"/>
      <c r="Q39" s="58"/>
      <c r="R39" s="58">
        <f>R38/R44</f>
        <v>1</v>
      </c>
      <c r="S39" s="58"/>
      <c r="T39" s="58"/>
      <c r="U39" s="56">
        <f t="shared" ref="U39" si="22">U38/U44</f>
        <v>0.66666666666666663</v>
      </c>
      <c r="V39" s="56"/>
      <c r="W39" s="62"/>
      <c r="X39" s="57">
        <f>X38/X44</f>
        <v>0.75203252032520329</v>
      </c>
      <c r="Y39" s="58"/>
      <c r="Z39" s="58"/>
    </row>
    <row r="40" spans="2:26" x14ac:dyDescent="0.4">
      <c r="C40" s="67" t="s">
        <v>27</v>
      </c>
      <c r="D40" s="68"/>
      <c r="E40" s="68"/>
      <c r="F40" s="68"/>
      <c r="G40" s="68"/>
      <c r="H40" s="68"/>
      <c r="I40" s="61">
        <v>26</v>
      </c>
      <c r="J40" s="61"/>
      <c r="K40" s="61"/>
      <c r="L40" s="61">
        <v>8</v>
      </c>
      <c r="M40" s="61"/>
      <c r="N40" s="61"/>
      <c r="O40" s="61">
        <v>8</v>
      </c>
      <c r="P40" s="61"/>
      <c r="Q40" s="61"/>
      <c r="R40" s="61">
        <v>0</v>
      </c>
      <c r="S40" s="61"/>
      <c r="T40" s="61"/>
      <c r="U40" s="61">
        <v>1</v>
      </c>
      <c r="V40" s="61"/>
      <c r="W40" s="61"/>
      <c r="X40" s="60">
        <f t="shared" ref="X40:X44" si="23">SUM(I40:W40)</f>
        <v>43</v>
      </c>
      <c r="Y40" s="61"/>
      <c r="Z40" s="61"/>
    </row>
    <row r="41" spans="2:26" ht="17.25" thickBot="1" x14ac:dyDescent="0.45">
      <c r="C41" s="66" t="s">
        <v>22</v>
      </c>
      <c r="D41" s="55"/>
      <c r="E41" s="55"/>
      <c r="F41" s="55"/>
      <c r="G41" s="55"/>
      <c r="H41" s="55"/>
      <c r="I41" s="56">
        <f>I40/I44</f>
        <v>0.15950920245398773</v>
      </c>
      <c r="J41" s="56"/>
      <c r="K41" s="56"/>
      <c r="L41" s="56">
        <f t="shared" ref="L41" si="24">L40/L44</f>
        <v>0.42105263157894735</v>
      </c>
      <c r="M41" s="56"/>
      <c r="N41" s="56"/>
      <c r="O41" s="56">
        <f t="shared" ref="O41" si="25">O40/O44</f>
        <v>0.13793103448275862</v>
      </c>
      <c r="P41" s="56"/>
      <c r="Q41" s="56"/>
      <c r="R41" s="56">
        <f t="shared" ref="R41:U41" si="26">R40/R44</f>
        <v>0</v>
      </c>
      <c r="S41" s="56"/>
      <c r="T41" s="56"/>
      <c r="U41" s="56">
        <f t="shared" si="26"/>
        <v>0.33333333333333331</v>
      </c>
      <c r="V41" s="56"/>
      <c r="W41" s="62"/>
      <c r="X41" s="63">
        <f>X40/X44</f>
        <v>0.17479674796747968</v>
      </c>
      <c r="Y41" s="56"/>
      <c r="Z41" s="56"/>
    </row>
    <row r="42" spans="2:26" x14ac:dyDescent="0.4">
      <c r="C42" s="64" t="s">
        <v>28</v>
      </c>
      <c r="D42" s="64"/>
      <c r="E42" s="64"/>
      <c r="F42" s="64"/>
      <c r="G42" s="64"/>
      <c r="H42" s="64"/>
      <c r="I42" s="43">
        <v>10</v>
      </c>
      <c r="J42" s="43"/>
      <c r="K42" s="43"/>
      <c r="L42" s="43">
        <v>2</v>
      </c>
      <c r="M42" s="43"/>
      <c r="N42" s="43"/>
      <c r="O42" s="43">
        <v>6</v>
      </c>
      <c r="P42" s="43"/>
      <c r="Q42" s="43"/>
      <c r="R42" s="43">
        <v>0</v>
      </c>
      <c r="S42" s="43"/>
      <c r="T42" s="43"/>
      <c r="U42" s="43">
        <v>0</v>
      </c>
      <c r="V42" s="43"/>
      <c r="W42" s="43"/>
      <c r="X42" s="47">
        <f t="shared" si="23"/>
        <v>18</v>
      </c>
      <c r="Y42" s="43"/>
      <c r="Z42" s="43"/>
    </row>
    <row r="43" spans="2:26" ht="17.25" thickBot="1" x14ac:dyDescent="0.45">
      <c r="C43" s="31" t="s">
        <v>22</v>
      </c>
      <c r="D43" s="31"/>
      <c r="E43" s="31"/>
      <c r="F43" s="31"/>
      <c r="G43" s="31"/>
      <c r="H43" s="31"/>
      <c r="I43" s="58">
        <f>I42/I44</f>
        <v>6.1349693251533742E-2</v>
      </c>
      <c r="J43" s="58"/>
      <c r="K43" s="58"/>
      <c r="L43" s="58">
        <f t="shared" ref="L43" si="27">L42/L44</f>
        <v>0.10526315789473684</v>
      </c>
      <c r="M43" s="58"/>
      <c r="N43" s="58"/>
      <c r="O43" s="58">
        <f t="shared" ref="O43" si="28">O42/O44</f>
        <v>0.10344827586206896</v>
      </c>
      <c r="P43" s="58"/>
      <c r="Q43" s="58"/>
      <c r="R43" s="58">
        <f t="shared" ref="R43:U43" si="29">R42/R44</f>
        <v>0</v>
      </c>
      <c r="S43" s="58"/>
      <c r="T43" s="58"/>
      <c r="U43" s="56">
        <f t="shared" si="29"/>
        <v>0</v>
      </c>
      <c r="V43" s="56"/>
      <c r="W43" s="62"/>
      <c r="X43" s="57">
        <f>X42/X44</f>
        <v>7.3170731707317069E-2</v>
      </c>
      <c r="Y43" s="58"/>
      <c r="Z43" s="58"/>
    </row>
    <row r="44" spans="2:26" x14ac:dyDescent="0.4">
      <c r="C44" s="61" t="s">
        <v>29</v>
      </c>
      <c r="D44" s="61"/>
      <c r="E44" s="61"/>
      <c r="F44" s="61"/>
      <c r="G44" s="61"/>
      <c r="H44" s="61"/>
      <c r="I44" s="61">
        <f>I38+I40+I42</f>
        <v>163</v>
      </c>
      <c r="J44" s="61"/>
      <c r="K44" s="61"/>
      <c r="L44" s="61">
        <f t="shared" ref="L44" si="30">L38+L40+L42</f>
        <v>19</v>
      </c>
      <c r="M44" s="61"/>
      <c r="N44" s="61"/>
      <c r="O44" s="61">
        <f t="shared" ref="O44" si="31">O38+O40+O42</f>
        <v>58</v>
      </c>
      <c r="P44" s="61"/>
      <c r="Q44" s="61"/>
      <c r="R44" s="61">
        <f t="shared" ref="R44:U44" si="32">R38+R40+R42</f>
        <v>3</v>
      </c>
      <c r="S44" s="61"/>
      <c r="T44" s="61"/>
      <c r="U44" s="61">
        <f t="shared" si="32"/>
        <v>3</v>
      </c>
      <c r="V44" s="61"/>
      <c r="W44" s="44"/>
      <c r="X44" s="60">
        <f t="shared" si="23"/>
        <v>246</v>
      </c>
      <c r="Y44" s="61"/>
      <c r="Z44" s="61"/>
    </row>
    <row r="45" spans="2:26" x14ac:dyDescent="0.4">
      <c r="C45" s="6" t="s">
        <v>30</v>
      </c>
      <c r="D45" s="6"/>
      <c r="E45" s="6"/>
      <c r="F45" s="6"/>
      <c r="G45" s="6"/>
      <c r="H45" s="6"/>
      <c r="I45" s="6"/>
      <c r="J45" s="6"/>
      <c r="K45" s="6"/>
      <c r="L45" s="6"/>
      <c r="M45" s="6"/>
      <c r="N45" s="6"/>
      <c r="O45" s="6"/>
      <c r="P45" s="12"/>
      <c r="Q45" s="12"/>
      <c r="R45" s="12"/>
      <c r="S45" s="12"/>
      <c r="T45" s="12"/>
    </row>
    <row r="46" spans="2:26" x14ac:dyDescent="0.4">
      <c r="C46" s="6"/>
      <c r="D46" s="6"/>
      <c r="E46" s="6"/>
      <c r="F46" s="6"/>
      <c r="G46" s="6"/>
      <c r="H46" s="6"/>
      <c r="I46" s="6"/>
      <c r="J46" s="6"/>
      <c r="K46" s="6"/>
      <c r="L46" s="6"/>
      <c r="M46" s="6"/>
      <c r="N46" s="6"/>
      <c r="O46" s="6"/>
      <c r="P46" s="12"/>
      <c r="Q46" s="12"/>
      <c r="R46" s="12"/>
      <c r="S46" s="12"/>
      <c r="T46" s="12"/>
    </row>
    <row r="47" spans="2:26" x14ac:dyDescent="0.4">
      <c r="B47" s="4" t="s">
        <v>31</v>
      </c>
    </row>
    <row r="49" spans="3:30" x14ac:dyDescent="0.4">
      <c r="M49" s="24" t="s">
        <v>1</v>
      </c>
      <c r="N49" s="24"/>
      <c r="O49" s="24"/>
      <c r="P49" s="24"/>
      <c r="Q49" s="24"/>
      <c r="R49" s="24"/>
      <c r="S49" s="24"/>
      <c r="T49" s="24"/>
      <c r="U49" s="24"/>
      <c r="V49" s="24"/>
      <c r="W49" s="24"/>
      <c r="X49" s="24"/>
      <c r="Y49" s="24"/>
      <c r="Z49" s="24"/>
      <c r="AA49" s="25"/>
      <c r="AB49" s="26" t="s">
        <v>2</v>
      </c>
      <c r="AC49" s="27"/>
      <c r="AD49" s="27"/>
    </row>
    <row r="50" spans="3:30" x14ac:dyDescent="0.4">
      <c r="C50" s="27" t="s">
        <v>20</v>
      </c>
      <c r="D50" s="27"/>
      <c r="E50" s="27"/>
      <c r="F50" s="27"/>
      <c r="G50" s="27"/>
      <c r="H50" s="27"/>
      <c r="I50" s="27"/>
      <c r="J50" s="27"/>
      <c r="K50" s="27"/>
      <c r="L50" s="37"/>
      <c r="M50" s="24" t="s">
        <v>3</v>
      </c>
      <c r="N50" s="24"/>
      <c r="O50" s="24"/>
      <c r="P50" s="24" t="s">
        <v>4</v>
      </c>
      <c r="Q50" s="24"/>
      <c r="R50" s="24"/>
      <c r="S50" s="24" t="s">
        <v>5</v>
      </c>
      <c r="T50" s="24"/>
      <c r="U50" s="24"/>
      <c r="V50" s="24" t="s">
        <v>6</v>
      </c>
      <c r="W50" s="24"/>
      <c r="X50" s="24"/>
      <c r="Y50" s="24" t="s">
        <v>7</v>
      </c>
      <c r="Z50" s="24"/>
      <c r="AA50" s="25"/>
      <c r="AB50" s="26"/>
      <c r="AC50" s="27"/>
      <c r="AD50" s="27"/>
    </row>
    <row r="51" spans="3:30" x14ac:dyDescent="0.4">
      <c r="C51" s="59" t="s">
        <v>32</v>
      </c>
      <c r="D51" s="59"/>
      <c r="E51" s="59"/>
      <c r="F51" s="59"/>
      <c r="G51" s="59"/>
      <c r="H51" s="59"/>
      <c r="I51" s="59"/>
      <c r="J51" s="59"/>
      <c r="K51" s="59"/>
      <c r="L51" s="59"/>
      <c r="M51" s="27">
        <v>141</v>
      </c>
      <c r="N51" s="27"/>
      <c r="O51" s="27"/>
      <c r="P51" s="27">
        <v>15</v>
      </c>
      <c r="Q51" s="27"/>
      <c r="R51" s="27"/>
      <c r="S51" s="27">
        <v>50</v>
      </c>
      <c r="T51" s="27"/>
      <c r="U51" s="27"/>
      <c r="V51" s="27">
        <v>2</v>
      </c>
      <c r="W51" s="27"/>
      <c r="X51" s="27"/>
      <c r="Y51" s="27">
        <v>3</v>
      </c>
      <c r="Z51" s="27"/>
      <c r="AA51" s="27"/>
      <c r="AB51" s="26">
        <f>SUM(M51:AA51)</f>
        <v>211</v>
      </c>
      <c r="AC51" s="27"/>
      <c r="AD51" s="27"/>
    </row>
    <row r="52" spans="3:30" ht="17.25" thickBot="1" x14ac:dyDescent="0.45">
      <c r="C52" s="69" t="s">
        <v>33</v>
      </c>
      <c r="D52" s="69"/>
      <c r="E52" s="69"/>
      <c r="F52" s="69"/>
      <c r="G52" s="69"/>
      <c r="H52" s="69"/>
      <c r="I52" s="69"/>
      <c r="J52" s="69"/>
      <c r="K52" s="69"/>
      <c r="L52" s="69"/>
      <c r="M52" s="58">
        <f>M51/M55</f>
        <v>0.86503067484662577</v>
      </c>
      <c r="N52" s="58"/>
      <c r="O52" s="58"/>
      <c r="P52" s="58">
        <f t="shared" ref="P52" si="33">P51/P55</f>
        <v>0.78947368421052633</v>
      </c>
      <c r="Q52" s="58"/>
      <c r="R52" s="58"/>
      <c r="S52" s="58">
        <f t="shared" ref="S52" si="34">S51/S55</f>
        <v>0.86206896551724133</v>
      </c>
      <c r="T52" s="58"/>
      <c r="U52" s="58"/>
      <c r="V52" s="58">
        <f t="shared" ref="V52:Y52" si="35">V51/V55</f>
        <v>0.66666666666666663</v>
      </c>
      <c r="W52" s="58"/>
      <c r="X52" s="58"/>
      <c r="Y52" s="56">
        <f t="shared" si="35"/>
        <v>1</v>
      </c>
      <c r="Z52" s="56"/>
      <c r="AA52" s="62"/>
      <c r="AB52" s="57">
        <f>AB51/AB55</f>
        <v>0.85772357723577231</v>
      </c>
      <c r="AC52" s="58"/>
      <c r="AD52" s="58"/>
    </row>
    <row r="53" spans="3:30" x14ac:dyDescent="0.4">
      <c r="C53" s="71" t="s">
        <v>34</v>
      </c>
      <c r="D53" s="71"/>
      <c r="E53" s="71"/>
      <c r="F53" s="71"/>
      <c r="G53" s="71"/>
      <c r="H53" s="71"/>
      <c r="I53" s="71"/>
      <c r="J53" s="71"/>
      <c r="K53" s="71"/>
      <c r="L53" s="71"/>
      <c r="M53" s="61">
        <v>22</v>
      </c>
      <c r="N53" s="61"/>
      <c r="O53" s="61"/>
      <c r="P53" s="61">
        <v>4</v>
      </c>
      <c r="Q53" s="61"/>
      <c r="R53" s="61"/>
      <c r="S53" s="61">
        <v>8</v>
      </c>
      <c r="T53" s="61"/>
      <c r="U53" s="61"/>
      <c r="V53" s="61">
        <v>1</v>
      </c>
      <c r="W53" s="61"/>
      <c r="X53" s="61"/>
      <c r="Y53" s="61">
        <v>0</v>
      </c>
      <c r="Z53" s="61"/>
      <c r="AA53" s="61"/>
      <c r="AB53" s="60">
        <f t="shared" ref="AB53:AB55" si="36">SUM(M53:AA53)</f>
        <v>35</v>
      </c>
      <c r="AC53" s="61"/>
      <c r="AD53" s="61"/>
    </row>
    <row r="54" spans="3:30" ht="17.25" thickBot="1" x14ac:dyDescent="0.45">
      <c r="C54" s="70" t="s">
        <v>33</v>
      </c>
      <c r="D54" s="70"/>
      <c r="E54" s="70"/>
      <c r="F54" s="70"/>
      <c r="G54" s="70"/>
      <c r="H54" s="70"/>
      <c r="I54" s="70"/>
      <c r="J54" s="70"/>
      <c r="K54" s="70"/>
      <c r="L54" s="70"/>
      <c r="M54" s="56">
        <f>M53/M55</f>
        <v>0.13496932515337423</v>
      </c>
      <c r="N54" s="56"/>
      <c r="O54" s="56"/>
      <c r="P54" s="56">
        <f t="shared" ref="P54" si="37">P53/P55</f>
        <v>0.21052631578947367</v>
      </c>
      <c r="Q54" s="56"/>
      <c r="R54" s="56"/>
      <c r="S54" s="56">
        <f t="shared" ref="S54" si="38">S53/S55</f>
        <v>0.13793103448275862</v>
      </c>
      <c r="T54" s="56"/>
      <c r="U54" s="56"/>
      <c r="V54" s="56">
        <f t="shared" ref="V54:Y54" si="39">V53/V55</f>
        <v>0.33333333333333331</v>
      </c>
      <c r="W54" s="56"/>
      <c r="X54" s="56"/>
      <c r="Y54" s="56">
        <f t="shared" si="39"/>
        <v>0</v>
      </c>
      <c r="Z54" s="56"/>
      <c r="AA54" s="62"/>
      <c r="AB54" s="63">
        <f>AB53/AB55</f>
        <v>0.14227642276422764</v>
      </c>
      <c r="AC54" s="56"/>
      <c r="AD54" s="56"/>
    </row>
    <row r="55" spans="3:30" x14ac:dyDescent="0.4">
      <c r="C55" s="43" t="s">
        <v>17</v>
      </c>
      <c r="D55" s="43"/>
      <c r="E55" s="43"/>
      <c r="F55" s="43"/>
      <c r="G55" s="43"/>
      <c r="H55" s="43"/>
      <c r="I55" s="43"/>
      <c r="J55" s="43"/>
      <c r="K55" s="43"/>
      <c r="L55" s="43"/>
      <c r="M55" s="43">
        <f>M51+M53</f>
        <v>163</v>
      </c>
      <c r="N55" s="43"/>
      <c r="O55" s="43"/>
      <c r="P55" s="43">
        <f t="shared" ref="P55" si="40">P51+P53</f>
        <v>19</v>
      </c>
      <c r="Q55" s="43"/>
      <c r="R55" s="43"/>
      <c r="S55" s="43">
        <f t="shared" ref="S55" si="41">S51+S53</f>
        <v>58</v>
      </c>
      <c r="T55" s="43"/>
      <c r="U55" s="43"/>
      <c r="V55" s="43">
        <f t="shared" ref="V55:Y55" si="42">V51+V53</f>
        <v>3</v>
      </c>
      <c r="W55" s="43"/>
      <c r="X55" s="43"/>
      <c r="Y55" s="43">
        <f t="shared" si="42"/>
        <v>3</v>
      </c>
      <c r="Z55" s="43"/>
      <c r="AA55" s="65"/>
      <c r="AB55" s="47">
        <f t="shared" si="36"/>
        <v>246</v>
      </c>
      <c r="AC55" s="43"/>
      <c r="AD55" s="43"/>
    </row>
    <row r="56" spans="3:30" x14ac:dyDescent="0.4">
      <c r="C56" s="6" t="s">
        <v>35</v>
      </c>
      <c r="D56" s="6"/>
      <c r="E56" s="6"/>
      <c r="F56" s="6"/>
      <c r="G56" s="6"/>
      <c r="H56" s="6"/>
      <c r="I56" s="6"/>
      <c r="J56" s="6"/>
      <c r="K56" s="6"/>
      <c r="L56" s="6"/>
      <c r="M56" s="6"/>
      <c r="N56" s="6"/>
      <c r="O56" s="6"/>
      <c r="P56" s="12"/>
      <c r="Q56" s="12"/>
      <c r="R56" s="12"/>
      <c r="S56" s="12"/>
      <c r="T56" s="12"/>
    </row>
    <row r="57" spans="3:30" x14ac:dyDescent="0.4">
      <c r="C57" s="6"/>
      <c r="D57" s="6"/>
      <c r="E57" s="6"/>
      <c r="F57" s="6"/>
      <c r="G57" s="6"/>
      <c r="H57" s="6"/>
      <c r="I57" s="6"/>
      <c r="J57" s="6"/>
      <c r="K57" s="6"/>
      <c r="L57" s="6"/>
      <c r="M57" s="6"/>
      <c r="N57" s="6"/>
      <c r="O57" s="6"/>
      <c r="P57" s="12"/>
      <c r="Q57" s="12"/>
      <c r="R57" s="12"/>
      <c r="S57" s="12"/>
      <c r="T57" s="12"/>
    </row>
    <row r="58" spans="3:30" x14ac:dyDescent="0.4">
      <c r="M58" s="24" t="s">
        <v>1</v>
      </c>
      <c r="N58" s="24"/>
      <c r="O58" s="24"/>
      <c r="P58" s="24"/>
      <c r="Q58" s="24"/>
      <c r="R58" s="24"/>
      <c r="S58" s="24"/>
      <c r="T58" s="24"/>
      <c r="U58" s="24"/>
      <c r="V58" s="24"/>
      <c r="W58" s="24"/>
      <c r="X58" s="24"/>
      <c r="Y58" s="24"/>
      <c r="Z58" s="24"/>
      <c r="AA58" s="25"/>
      <c r="AB58" s="26" t="s">
        <v>2</v>
      </c>
      <c r="AC58" s="27"/>
      <c r="AD58" s="27"/>
    </row>
    <row r="59" spans="3:30" x14ac:dyDescent="0.4">
      <c r="M59" s="72" t="s">
        <v>3</v>
      </c>
      <c r="N59" s="72"/>
      <c r="O59" s="72"/>
      <c r="P59" s="72" t="s">
        <v>4</v>
      </c>
      <c r="Q59" s="72"/>
      <c r="R59" s="72"/>
      <c r="S59" s="72" t="s">
        <v>5</v>
      </c>
      <c r="T59" s="72"/>
      <c r="U59" s="72"/>
      <c r="V59" s="72" t="s">
        <v>6</v>
      </c>
      <c r="W59" s="72"/>
      <c r="X59" s="72"/>
      <c r="Y59" s="72" t="s">
        <v>7</v>
      </c>
      <c r="Z59" s="72"/>
      <c r="AA59" s="73"/>
      <c r="AB59" s="26"/>
      <c r="AC59" s="27"/>
      <c r="AD59" s="27"/>
    </row>
    <row r="60" spans="3:30" ht="12" customHeight="1" x14ac:dyDescent="0.4">
      <c r="C60" s="90" t="s">
        <v>36</v>
      </c>
      <c r="D60" s="59" t="s">
        <v>37</v>
      </c>
      <c r="E60" s="59"/>
      <c r="F60" s="59"/>
      <c r="G60" s="59"/>
      <c r="H60" s="59"/>
      <c r="I60" s="59"/>
      <c r="J60" s="59"/>
      <c r="K60" s="59"/>
      <c r="L60" s="78"/>
      <c r="M60" s="74">
        <v>119</v>
      </c>
      <c r="N60" s="74"/>
      <c r="O60" s="74"/>
      <c r="P60" s="74">
        <v>10</v>
      </c>
      <c r="Q60" s="74"/>
      <c r="R60" s="74"/>
      <c r="S60" s="74">
        <v>47</v>
      </c>
      <c r="T60" s="74"/>
      <c r="U60" s="74"/>
      <c r="V60" s="74">
        <v>1</v>
      </c>
      <c r="W60" s="74"/>
      <c r="X60" s="74"/>
      <c r="Y60" s="74">
        <v>2</v>
      </c>
      <c r="Z60" s="74"/>
      <c r="AA60" s="74"/>
      <c r="AB60" s="26">
        <f>SUM(M60:AA60)</f>
        <v>179</v>
      </c>
      <c r="AC60" s="27"/>
      <c r="AD60" s="27"/>
    </row>
    <row r="61" spans="3:30" ht="17.25" thickBot="1" x14ac:dyDescent="0.45">
      <c r="C61" s="90"/>
      <c r="D61" s="75" t="s">
        <v>22</v>
      </c>
      <c r="E61" s="76"/>
      <c r="F61" s="76"/>
      <c r="G61" s="76"/>
      <c r="H61" s="76"/>
      <c r="I61" s="76"/>
      <c r="J61" s="76"/>
      <c r="K61" s="76"/>
      <c r="L61" s="76"/>
      <c r="M61" s="77">
        <f>M60/M51</f>
        <v>0.84397163120567376</v>
      </c>
      <c r="N61" s="77"/>
      <c r="O61" s="77"/>
      <c r="P61" s="77">
        <f t="shared" ref="P61" si="43">P60/P51</f>
        <v>0.66666666666666663</v>
      </c>
      <c r="Q61" s="77"/>
      <c r="R61" s="77"/>
      <c r="S61" s="77">
        <f>S60/S51</f>
        <v>0.94</v>
      </c>
      <c r="T61" s="77"/>
      <c r="U61" s="77"/>
      <c r="V61" s="77">
        <f t="shared" ref="V61" si="44">V60/V51</f>
        <v>0.5</v>
      </c>
      <c r="W61" s="77"/>
      <c r="X61" s="77"/>
      <c r="Y61" s="56">
        <f t="shared" ref="Y61" si="45">Y60/Y51</f>
        <v>0.66666666666666663</v>
      </c>
      <c r="Z61" s="56"/>
      <c r="AA61" s="62"/>
      <c r="AB61" s="57">
        <f>AB60/AB51</f>
        <v>0.84834123222748814</v>
      </c>
      <c r="AC61" s="58"/>
      <c r="AD61" s="58"/>
    </row>
    <row r="62" spans="3:30" x14ac:dyDescent="0.4">
      <c r="C62" s="90"/>
      <c r="D62" s="68" t="s">
        <v>38</v>
      </c>
      <c r="E62" s="68"/>
      <c r="F62" s="68"/>
      <c r="G62" s="68"/>
      <c r="H62" s="68"/>
      <c r="I62" s="68"/>
      <c r="J62" s="68"/>
      <c r="K62" s="68"/>
      <c r="L62" s="82"/>
      <c r="M62" s="79">
        <v>30</v>
      </c>
      <c r="N62" s="79"/>
      <c r="O62" s="79"/>
      <c r="P62" s="79">
        <v>5</v>
      </c>
      <c r="Q62" s="79"/>
      <c r="R62" s="79"/>
      <c r="S62" s="79">
        <v>11</v>
      </c>
      <c r="T62" s="79"/>
      <c r="U62" s="79"/>
      <c r="V62" s="79">
        <v>1</v>
      </c>
      <c r="W62" s="79"/>
      <c r="X62" s="79"/>
      <c r="Y62" s="79">
        <v>0</v>
      </c>
      <c r="Z62" s="79"/>
      <c r="AA62" s="79"/>
      <c r="AB62" s="60">
        <f t="shared" ref="AB62:AB68" si="46">SUM(M62:AA62)</f>
        <v>47</v>
      </c>
      <c r="AC62" s="61"/>
      <c r="AD62" s="61"/>
    </row>
    <row r="63" spans="3:30" ht="17.25" thickBot="1" x14ac:dyDescent="0.45">
      <c r="C63" s="90"/>
      <c r="D63" s="32" t="s">
        <v>22</v>
      </c>
      <c r="E63" s="33"/>
      <c r="F63" s="33"/>
      <c r="G63" s="33"/>
      <c r="H63" s="33"/>
      <c r="I63" s="33"/>
      <c r="J63" s="33"/>
      <c r="K63" s="33"/>
      <c r="L63" s="33"/>
      <c r="M63" s="80">
        <f>M62/M51</f>
        <v>0.21276595744680851</v>
      </c>
      <c r="N63" s="80"/>
      <c r="O63" s="80"/>
      <c r="P63" s="80">
        <f t="shared" ref="P63" si="47">P62/P51</f>
        <v>0.33333333333333331</v>
      </c>
      <c r="Q63" s="80"/>
      <c r="R63" s="80"/>
      <c r="S63" s="80">
        <f t="shared" ref="S63" si="48">S62/S51</f>
        <v>0.22</v>
      </c>
      <c r="T63" s="80"/>
      <c r="U63" s="80"/>
      <c r="V63" s="80">
        <f t="shared" ref="V63:Y63" si="49">V62/V51</f>
        <v>0.5</v>
      </c>
      <c r="W63" s="80"/>
      <c r="X63" s="80"/>
      <c r="Y63" s="80">
        <f t="shared" si="49"/>
        <v>0</v>
      </c>
      <c r="Z63" s="80"/>
      <c r="AA63" s="81"/>
      <c r="AB63" s="63">
        <f>AB62/AB51</f>
        <v>0.22274881516587677</v>
      </c>
      <c r="AC63" s="56"/>
      <c r="AD63" s="56"/>
    </row>
    <row r="64" spans="3:30" x14ac:dyDescent="0.4">
      <c r="C64" s="90"/>
      <c r="D64" s="64" t="s">
        <v>39</v>
      </c>
      <c r="E64" s="64"/>
      <c r="F64" s="64"/>
      <c r="G64" s="64"/>
      <c r="H64" s="64"/>
      <c r="I64" s="64"/>
      <c r="J64" s="64"/>
      <c r="K64" s="64"/>
      <c r="L64" s="84"/>
      <c r="M64" s="85">
        <v>18</v>
      </c>
      <c r="N64" s="85"/>
      <c r="O64" s="85"/>
      <c r="P64" s="85">
        <v>5</v>
      </c>
      <c r="Q64" s="85"/>
      <c r="R64" s="85"/>
      <c r="S64" s="85">
        <v>9</v>
      </c>
      <c r="T64" s="85"/>
      <c r="U64" s="85"/>
      <c r="V64" s="85">
        <v>1</v>
      </c>
      <c r="W64" s="85"/>
      <c r="X64" s="85"/>
      <c r="Y64" s="85">
        <v>2</v>
      </c>
      <c r="Z64" s="85"/>
      <c r="AA64" s="85"/>
      <c r="AB64" s="47">
        <f t="shared" si="46"/>
        <v>35</v>
      </c>
      <c r="AC64" s="43"/>
      <c r="AD64" s="43"/>
    </row>
    <row r="65" spans="2:30" ht="17.25" thickBot="1" x14ac:dyDescent="0.45">
      <c r="C65" s="90"/>
      <c r="D65" s="75" t="s">
        <v>22</v>
      </c>
      <c r="E65" s="76"/>
      <c r="F65" s="76"/>
      <c r="G65" s="76"/>
      <c r="H65" s="76"/>
      <c r="I65" s="76"/>
      <c r="J65" s="76"/>
      <c r="K65" s="76"/>
      <c r="L65" s="76"/>
      <c r="M65" s="77">
        <f>M64/M51</f>
        <v>0.1276595744680851</v>
      </c>
      <c r="N65" s="77"/>
      <c r="O65" s="77"/>
      <c r="P65" s="77">
        <f t="shared" ref="P65" si="50">P64/P51</f>
        <v>0.33333333333333331</v>
      </c>
      <c r="Q65" s="77"/>
      <c r="R65" s="77"/>
      <c r="S65" s="77">
        <f t="shared" ref="S65" si="51">S64/S51</f>
        <v>0.18</v>
      </c>
      <c r="T65" s="77"/>
      <c r="U65" s="77"/>
      <c r="V65" s="77">
        <f t="shared" ref="V65:Y65" si="52">V64/V51</f>
        <v>0.5</v>
      </c>
      <c r="W65" s="77"/>
      <c r="X65" s="77"/>
      <c r="Y65" s="77">
        <f t="shared" si="52"/>
        <v>0.66666666666666663</v>
      </c>
      <c r="Z65" s="77"/>
      <c r="AA65" s="83"/>
      <c r="AB65" s="57">
        <f>AB64/AB51</f>
        <v>0.16587677725118483</v>
      </c>
      <c r="AC65" s="58"/>
      <c r="AD65" s="58"/>
    </row>
    <row r="66" spans="2:30" x14ac:dyDescent="0.4">
      <c r="C66" s="90"/>
      <c r="D66" s="68" t="s">
        <v>40</v>
      </c>
      <c r="E66" s="68"/>
      <c r="F66" s="68"/>
      <c r="G66" s="68"/>
      <c r="H66" s="68"/>
      <c r="I66" s="68"/>
      <c r="J66" s="68"/>
      <c r="K66" s="68"/>
      <c r="L66" s="82"/>
      <c r="M66" s="79">
        <v>64</v>
      </c>
      <c r="N66" s="79"/>
      <c r="O66" s="79"/>
      <c r="P66" s="79">
        <v>10</v>
      </c>
      <c r="Q66" s="79"/>
      <c r="R66" s="79"/>
      <c r="S66" s="79">
        <v>30</v>
      </c>
      <c r="T66" s="79"/>
      <c r="U66" s="79"/>
      <c r="V66" s="79">
        <v>1</v>
      </c>
      <c r="W66" s="79"/>
      <c r="X66" s="79"/>
      <c r="Y66" s="79">
        <v>0</v>
      </c>
      <c r="Z66" s="79"/>
      <c r="AA66" s="79"/>
      <c r="AB66" s="60">
        <f t="shared" si="46"/>
        <v>105</v>
      </c>
      <c r="AC66" s="61"/>
      <c r="AD66" s="61"/>
    </row>
    <row r="67" spans="2:30" ht="17.25" thickBot="1" x14ac:dyDescent="0.45">
      <c r="C67" s="90"/>
      <c r="D67" s="32" t="s">
        <v>22</v>
      </c>
      <c r="E67" s="33"/>
      <c r="F67" s="33"/>
      <c r="G67" s="33"/>
      <c r="H67" s="33"/>
      <c r="I67" s="33"/>
      <c r="J67" s="33"/>
      <c r="K67" s="33"/>
      <c r="L67" s="33"/>
      <c r="M67" s="80">
        <f>M66/M51</f>
        <v>0.45390070921985815</v>
      </c>
      <c r="N67" s="80"/>
      <c r="O67" s="80"/>
      <c r="P67" s="80">
        <f t="shared" ref="P67" si="53">P66/P51</f>
        <v>0.66666666666666663</v>
      </c>
      <c r="Q67" s="80"/>
      <c r="R67" s="80"/>
      <c r="S67" s="80">
        <f t="shared" ref="S67" si="54">S66/S51</f>
        <v>0.6</v>
      </c>
      <c r="T67" s="80"/>
      <c r="U67" s="80"/>
      <c r="V67" s="80">
        <f t="shared" ref="V67:Y67" si="55">V66/V51</f>
        <v>0.5</v>
      </c>
      <c r="W67" s="80"/>
      <c r="X67" s="80"/>
      <c r="Y67" s="80">
        <f t="shared" si="55"/>
        <v>0</v>
      </c>
      <c r="Z67" s="80"/>
      <c r="AA67" s="81"/>
      <c r="AB67" s="63">
        <f>AB66/AB51</f>
        <v>0.49763033175355448</v>
      </c>
      <c r="AC67" s="56"/>
      <c r="AD67" s="56"/>
    </row>
    <row r="68" spans="2:30" x14ac:dyDescent="0.4">
      <c r="C68" s="90"/>
      <c r="D68" s="64" t="s">
        <v>41</v>
      </c>
      <c r="E68" s="64"/>
      <c r="F68" s="64"/>
      <c r="G68" s="64"/>
      <c r="H68" s="64"/>
      <c r="I68" s="64"/>
      <c r="J68" s="64"/>
      <c r="K68" s="64"/>
      <c r="L68" s="84"/>
      <c r="M68" s="85">
        <v>5</v>
      </c>
      <c r="N68" s="85"/>
      <c r="O68" s="85"/>
      <c r="P68" s="85">
        <v>1</v>
      </c>
      <c r="Q68" s="85"/>
      <c r="R68" s="85"/>
      <c r="S68" s="85">
        <v>2</v>
      </c>
      <c r="T68" s="85"/>
      <c r="U68" s="85"/>
      <c r="V68" s="85">
        <v>0</v>
      </c>
      <c r="W68" s="85"/>
      <c r="X68" s="85"/>
      <c r="Y68" s="85">
        <v>0</v>
      </c>
      <c r="Z68" s="85"/>
      <c r="AA68" s="85"/>
      <c r="AB68" s="47">
        <f t="shared" si="46"/>
        <v>8</v>
      </c>
      <c r="AC68" s="43"/>
      <c r="AD68" s="43"/>
    </row>
    <row r="69" spans="2:30" x14ac:dyDescent="0.4">
      <c r="C69" s="90"/>
      <c r="D69" s="37" t="s">
        <v>22</v>
      </c>
      <c r="E69" s="38"/>
      <c r="F69" s="38"/>
      <c r="G69" s="38"/>
      <c r="H69" s="38"/>
      <c r="I69" s="38"/>
      <c r="J69" s="38"/>
      <c r="K69" s="38"/>
      <c r="L69" s="38"/>
      <c r="M69" s="86">
        <f>M68/M51</f>
        <v>3.5460992907801421E-2</v>
      </c>
      <c r="N69" s="86"/>
      <c r="O69" s="86"/>
      <c r="P69" s="86">
        <f t="shared" ref="P69" si="56">P68/P51</f>
        <v>6.6666666666666666E-2</v>
      </c>
      <c r="Q69" s="86"/>
      <c r="R69" s="86"/>
      <c r="S69" s="86">
        <f t="shared" ref="S69" si="57">S68/S51</f>
        <v>0.04</v>
      </c>
      <c r="T69" s="86"/>
      <c r="U69" s="86"/>
      <c r="V69" s="86">
        <f t="shared" ref="V69:Y69" si="58">V68/V51</f>
        <v>0</v>
      </c>
      <c r="W69" s="86"/>
      <c r="X69" s="86"/>
      <c r="Y69" s="86">
        <f t="shared" si="58"/>
        <v>0</v>
      </c>
      <c r="Z69" s="86"/>
      <c r="AA69" s="87"/>
      <c r="AB69" s="88">
        <f>AB68/AB51</f>
        <v>3.7914691943127965E-2</v>
      </c>
      <c r="AC69" s="89"/>
      <c r="AD69" s="89"/>
    </row>
    <row r="70" spans="2:30" x14ac:dyDescent="0.4">
      <c r="C70" s="13"/>
      <c r="D70" s="13"/>
      <c r="E70" s="13"/>
      <c r="F70" s="13"/>
      <c r="G70" s="13"/>
      <c r="H70" s="13"/>
      <c r="I70" s="13"/>
      <c r="J70" s="13"/>
      <c r="K70" s="13"/>
      <c r="L70" s="13"/>
      <c r="M70" s="13"/>
      <c r="N70" s="13"/>
      <c r="O70" s="13"/>
      <c r="P70" s="13"/>
      <c r="Q70" s="13"/>
      <c r="R70" s="13"/>
      <c r="S70" s="13"/>
    </row>
    <row r="71" spans="2:30" s="14" customFormat="1" x14ac:dyDescent="0.4">
      <c r="B71" s="14" t="s">
        <v>42</v>
      </c>
    </row>
    <row r="72" spans="2:30" x14ac:dyDescent="0.4">
      <c r="B72" s="4" t="s">
        <v>43</v>
      </c>
    </row>
    <row r="74" spans="2:30" x14ac:dyDescent="0.4">
      <c r="I74" s="24" t="s">
        <v>1</v>
      </c>
      <c r="J74" s="24"/>
      <c r="K74" s="24"/>
      <c r="L74" s="24"/>
      <c r="M74" s="24"/>
      <c r="N74" s="24"/>
      <c r="O74" s="24"/>
      <c r="P74" s="24"/>
      <c r="Q74" s="24"/>
      <c r="R74" s="24"/>
      <c r="S74" s="24"/>
      <c r="T74" s="24"/>
      <c r="U74" s="24"/>
      <c r="V74" s="24"/>
      <c r="W74" s="25"/>
      <c r="X74" s="26" t="s">
        <v>2</v>
      </c>
      <c r="Y74" s="27"/>
      <c r="Z74" s="27"/>
    </row>
    <row r="75" spans="2:30" x14ac:dyDescent="0.4">
      <c r="C75" s="27" t="s">
        <v>20</v>
      </c>
      <c r="D75" s="27"/>
      <c r="E75" s="27"/>
      <c r="F75" s="27"/>
      <c r="G75" s="27"/>
      <c r="H75" s="37"/>
      <c r="I75" s="72" t="s">
        <v>3</v>
      </c>
      <c r="J75" s="72"/>
      <c r="K75" s="72"/>
      <c r="L75" s="72" t="s">
        <v>4</v>
      </c>
      <c r="M75" s="72"/>
      <c r="N75" s="72"/>
      <c r="O75" s="72" t="s">
        <v>5</v>
      </c>
      <c r="P75" s="72"/>
      <c r="Q75" s="72"/>
      <c r="R75" s="72" t="s">
        <v>6</v>
      </c>
      <c r="S75" s="72"/>
      <c r="T75" s="72"/>
      <c r="U75" s="72" t="s">
        <v>7</v>
      </c>
      <c r="V75" s="72"/>
      <c r="W75" s="73"/>
      <c r="X75" s="26"/>
      <c r="Y75" s="27"/>
      <c r="Z75" s="27"/>
    </row>
    <row r="76" spans="2:30" x14ac:dyDescent="0.4">
      <c r="C76" s="59" t="s">
        <v>44</v>
      </c>
      <c r="D76" s="59"/>
      <c r="E76" s="59"/>
      <c r="F76" s="59"/>
      <c r="G76" s="59"/>
      <c r="H76" s="78"/>
      <c r="I76" s="27">
        <v>94</v>
      </c>
      <c r="J76" s="27"/>
      <c r="K76" s="27"/>
      <c r="L76" s="27">
        <v>11</v>
      </c>
      <c r="M76" s="27"/>
      <c r="N76" s="27"/>
      <c r="O76" s="27">
        <v>37</v>
      </c>
      <c r="P76" s="27"/>
      <c r="Q76" s="27"/>
      <c r="R76" s="27">
        <v>3</v>
      </c>
      <c r="S76" s="27"/>
      <c r="T76" s="27"/>
      <c r="U76" s="27">
        <v>3</v>
      </c>
      <c r="V76" s="27"/>
      <c r="W76" s="27"/>
      <c r="X76" s="26">
        <f>SUM(I76:W76)</f>
        <v>148</v>
      </c>
      <c r="Y76" s="27"/>
      <c r="Z76" s="27"/>
    </row>
    <row r="77" spans="2:30" ht="17.25" thickBot="1" x14ac:dyDescent="0.45">
      <c r="C77" s="75" t="s">
        <v>22</v>
      </c>
      <c r="D77" s="76"/>
      <c r="E77" s="76"/>
      <c r="F77" s="76"/>
      <c r="G77" s="76"/>
      <c r="H77" s="76"/>
      <c r="I77" s="58">
        <f>I76/I82</f>
        <v>0.57668711656441718</v>
      </c>
      <c r="J77" s="58"/>
      <c r="K77" s="58"/>
      <c r="L77" s="58">
        <f t="shared" ref="L77" si="59">L76/L82</f>
        <v>0.57894736842105265</v>
      </c>
      <c r="M77" s="58"/>
      <c r="N77" s="58"/>
      <c r="O77" s="58">
        <f t="shared" ref="O77" si="60">O76/O82</f>
        <v>0.63793103448275867</v>
      </c>
      <c r="P77" s="58"/>
      <c r="Q77" s="58"/>
      <c r="R77" s="58">
        <f t="shared" ref="R77:U77" si="61">R76/R82</f>
        <v>1</v>
      </c>
      <c r="S77" s="58"/>
      <c r="T77" s="58"/>
      <c r="U77" s="58">
        <f t="shared" si="61"/>
        <v>1</v>
      </c>
      <c r="V77" s="58"/>
      <c r="W77" s="91"/>
      <c r="X77" s="57">
        <f>X76/X82</f>
        <v>0.60162601626016265</v>
      </c>
      <c r="Y77" s="58"/>
      <c r="Z77" s="58"/>
    </row>
    <row r="78" spans="2:30" x14ac:dyDescent="0.4">
      <c r="C78" s="68" t="s">
        <v>45</v>
      </c>
      <c r="D78" s="68"/>
      <c r="E78" s="68"/>
      <c r="F78" s="68"/>
      <c r="G78" s="68"/>
      <c r="H78" s="82"/>
      <c r="I78" s="61">
        <v>59</v>
      </c>
      <c r="J78" s="61"/>
      <c r="K78" s="61"/>
      <c r="L78" s="61">
        <v>7</v>
      </c>
      <c r="M78" s="61"/>
      <c r="N78" s="61"/>
      <c r="O78" s="61">
        <v>18</v>
      </c>
      <c r="P78" s="61"/>
      <c r="Q78" s="61"/>
      <c r="R78" s="61">
        <v>0</v>
      </c>
      <c r="S78" s="61"/>
      <c r="T78" s="61"/>
      <c r="U78" s="61">
        <v>0</v>
      </c>
      <c r="V78" s="61"/>
      <c r="W78" s="61"/>
      <c r="X78" s="60">
        <f t="shared" ref="X78:X82" si="62">SUM(I78:W78)</f>
        <v>84</v>
      </c>
      <c r="Y78" s="61"/>
      <c r="Z78" s="61"/>
    </row>
    <row r="79" spans="2:30" ht="17.25" thickBot="1" x14ac:dyDescent="0.45">
      <c r="C79" s="32" t="s">
        <v>22</v>
      </c>
      <c r="D79" s="33"/>
      <c r="E79" s="33"/>
      <c r="F79" s="33"/>
      <c r="G79" s="33"/>
      <c r="H79" s="33"/>
      <c r="I79" s="56">
        <f>I78/I82</f>
        <v>0.3619631901840491</v>
      </c>
      <c r="J79" s="56"/>
      <c r="K79" s="56"/>
      <c r="L79" s="56">
        <f t="shared" ref="L79" si="63">L78/L82</f>
        <v>0.36842105263157893</v>
      </c>
      <c r="M79" s="56"/>
      <c r="N79" s="56"/>
      <c r="O79" s="56">
        <f t="shared" ref="O79" si="64">O78/O82</f>
        <v>0.31034482758620691</v>
      </c>
      <c r="P79" s="56"/>
      <c r="Q79" s="56"/>
      <c r="R79" s="56">
        <f t="shared" ref="R79:U79" si="65">R78/R82</f>
        <v>0</v>
      </c>
      <c r="S79" s="56"/>
      <c r="T79" s="56"/>
      <c r="U79" s="56">
        <f t="shared" si="65"/>
        <v>0</v>
      </c>
      <c r="V79" s="56"/>
      <c r="W79" s="62"/>
      <c r="X79" s="63">
        <f>X78/X82</f>
        <v>0.34146341463414637</v>
      </c>
      <c r="Y79" s="56"/>
      <c r="Z79" s="56"/>
    </row>
    <row r="80" spans="2:30" x14ac:dyDescent="0.4">
      <c r="C80" s="64" t="s">
        <v>46</v>
      </c>
      <c r="D80" s="64"/>
      <c r="E80" s="64"/>
      <c r="F80" s="64"/>
      <c r="G80" s="64"/>
      <c r="H80" s="84"/>
      <c r="I80" s="43">
        <v>10</v>
      </c>
      <c r="J80" s="43"/>
      <c r="K80" s="43"/>
      <c r="L80" s="43">
        <v>1</v>
      </c>
      <c r="M80" s="43"/>
      <c r="N80" s="43"/>
      <c r="O80" s="43">
        <v>3</v>
      </c>
      <c r="P80" s="43"/>
      <c r="Q80" s="43"/>
      <c r="R80" s="43">
        <v>0</v>
      </c>
      <c r="S80" s="43"/>
      <c r="T80" s="43"/>
      <c r="U80" s="43">
        <v>0</v>
      </c>
      <c r="V80" s="43"/>
      <c r="W80" s="43"/>
      <c r="X80" s="47">
        <f t="shared" si="62"/>
        <v>14</v>
      </c>
      <c r="Y80" s="43"/>
      <c r="Z80" s="43"/>
    </row>
    <row r="81" spans="1:26" ht="17.25" thickBot="1" x14ac:dyDescent="0.45">
      <c r="C81" s="75" t="s">
        <v>22</v>
      </c>
      <c r="D81" s="76"/>
      <c r="E81" s="76"/>
      <c r="F81" s="76"/>
      <c r="G81" s="76"/>
      <c r="H81" s="76"/>
      <c r="I81" s="58">
        <f>I80/I82</f>
        <v>6.1349693251533742E-2</v>
      </c>
      <c r="J81" s="58"/>
      <c r="K81" s="58"/>
      <c r="L81" s="58">
        <f t="shared" ref="L81" si="66">L80/L82</f>
        <v>5.2631578947368418E-2</v>
      </c>
      <c r="M81" s="58"/>
      <c r="N81" s="58"/>
      <c r="O81" s="58">
        <f t="shared" ref="O81" si="67">O80/O82</f>
        <v>5.1724137931034482E-2</v>
      </c>
      <c r="P81" s="58"/>
      <c r="Q81" s="58"/>
      <c r="R81" s="58">
        <f t="shared" ref="R81:U81" si="68">R80/R82</f>
        <v>0</v>
      </c>
      <c r="S81" s="58"/>
      <c r="T81" s="58"/>
      <c r="U81" s="56">
        <f t="shared" si="68"/>
        <v>0</v>
      </c>
      <c r="V81" s="56"/>
      <c r="W81" s="62"/>
      <c r="X81" s="57">
        <f>X80/X82</f>
        <v>5.6910569105691054E-2</v>
      </c>
      <c r="Y81" s="58"/>
      <c r="Z81" s="58"/>
    </row>
    <row r="82" spans="1:26" x14ac:dyDescent="0.4">
      <c r="C82" s="44" t="s">
        <v>29</v>
      </c>
      <c r="D82" s="45"/>
      <c r="E82" s="45"/>
      <c r="F82" s="45"/>
      <c r="G82" s="45"/>
      <c r="H82" s="45"/>
      <c r="I82" s="61">
        <f>I76+I78+I80</f>
        <v>163</v>
      </c>
      <c r="J82" s="61"/>
      <c r="K82" s="61"/>
      <c r="L82" s="61">
        <f t="shared" ref="L82" si="69">L76+L78+L80</f>
        <v>19</v>
      </c>
      <c r="M82" s="61"/>
      <c r="N82" s="61"/>
      <c r="O82" s="61">
        <f t="shared" ref="O82" si="70">O76+O78+O80</f>
        <v>58</v>
      </c>
      <c r="P82" s="61"/>
      <c r="Q82" s="61"/>
      <c r="R82" s="61">
        <f t="shared" ref="R82:U82" si="71">R76+R78+R80</f>
        <v>3</v>
      </c>
      <c r="S82" s="61"/>
      <c r="T82" s="61"/>
      <c r="U82" s="61">
        <f t="shared" si="71"/>
        <v>3</v>
      </c>
      <c r="V82" s="61"/>
      <c r="W82" s="44"/>
      <c r="X82" s="60">
        <f t="shared" si="62"/>
        <v>246</v>
      </c>
      <c r="Y82" s="61"/>
      <c r="Z82" s="61"/>
    </row>
    <row r="83" spans="1:26" x14ac:dyDescent="0.4">
      <c r="C83" s="6" t="s">
        <v>47</v>
      </c>
      <c r="D83" s="6"/>
      <c r="E83" s="6"/>
      <c r="F83" s="6"/>
      <c r="G83" s="6"/>
      <c r="H83" s="6"/>
      <c r="I83" s="6"/>
      <c r="J83" s="6"/>
      <c r="K83" s="6"/>
      <c r="L83" s="6"/>
      <c r="M83" s="6"/>
      <c r="N83" s="6"/>
      <c r="O83" s="6"/>
      <c r="P83" s="12"/>
      <c r="Q83" s="12"/>
      <c r="R83" s="12"/>
      <c r="S83" s="12"/>
      <c r="T83" s="12"/>
    </row>
    <row r="84" spans="1:26" x14ac:dyDescent="0.4">
      <c r="C84" s="6"/>
      <c r="D84" s="6"/>
      <c r="E84" s="6"/>
      <c r="F84" s="6"/>
      <c r="G84" s="6"/>
      <c r="H84" s="6"/>
      <c r="I84" s="6"/>
      <c r="J84" s="6"/>
      <c r="K84" s="6"/>
      <c r="L84" s="6"/>
      <c r="M84" s="6"/>
      <c r="N84" s="6"/>
      <c r="O84" s="6"/>
      <c r="P84" s="12"/>
      <c r="Q84" s="12"/>
      <c r="R84" s="12"/>
      <c r="S84" s="12"/>
      <c r="T84" s="12"/>
    </row>
    <row r="85" spans="1:26" x14ac:dyDescent="0.4">
      <c r="C85" s="6"/>
      <c r="D85" s="6"/>
      <c r="E85" s="6"/>
      <c r="F85" s="6"/>
      <c r="G85" s="6"/>
      <c r="H85" s="6"/>
      <c r="I85" s="6"/>
      <c r="J85" s="6"/>
      <c r="K85" s="6"/>
      <c r="L85" s="6"/>
      <c r="M85" s="6"/>
      <c r="N85" s="6"/>
      <c r="O85" s="6"/>
      <c r="P85" s="12"/>
      <c r="Q85" s="12"/>
      <c r="R85" s="12"/>
      <c r="S85" s="12"/>
      <c r="T85" s="12"/>
    </row>
    <row r="86" spans="1:26" s="2" customFormat="1" x14ac:dyDescent="0.4">
      <c r="A86" s="2" t="s">
        <v>48</v>
      </c>
    </row>
    <row r="88" spans="1:26" x14ac:dyDescent="0.4">
      <c r="B88" s="4" t="s">
        <v>49</v>
      </c>
    </row>
    <row r="89" spans="1:26" x14ac:dyDescent="0.4">
      <c r="I89" s="24" t="s">
        <v>1</v>
      </c>
      <c r="J89" s="24"/>
      <c r="K89" s="24"/>
      <c r="L89" s="24"/>
      <c r="M89" s="24"/>
      <c r="N89" s="24"/>
      <c r="O89" s="24"/>
      <c r="P89" s="24"/>
      <c r="Q89" s="24"/>
      <c r="R89" s="24"/>
      <c r="S89" s="24"/>
      <c r="T89" s="24"/>
      <c r="U89" s="24"/>
      <c r="V89" s="24"/>
      <c r="W89" s="25"/>
      <c r="X89" s="26" t="s">
        <v>2</v>
      </c>
      <c r="Y89" s="27"/>
      <c r="Z89" s="27"/>
    </row>
    <row r="90" spans="1:26" x14ac:dyDescent="0.4">
      <c r="C90" s="37" t="s">
        <v>20</v>
      </c>
      <c r="D90" s="38"/>
      <c r="E90" s="38"/>
      <c r="F90" s="38"/>
      <c r="G90" s="38"/>
      <c r="H90" s="38"/>
      <c r="I90" s="72" t="s">
        <v>3</v>
      </c>
      <c r="J90" s="72"/>
      <c r="K90" s="72"/>
      <c r="L90" s="72" t="s">
        <v>4</v>
      </c>
      <c r="M90" s="72"/>
      <c r="N90" s="72"/>
      <c r="O90" s="72" t="s">
        <v>5</v>
      </c>
      <c r="P90" s="72"/>
      <c r="Q90" s="72"/>
      <c r="R90" s="72" t="s">
        <v>6</v>
      </c>
      <c r="S90" s="72"/>
      <c r="T90" s="72"/>
      <c r="U90" s="72" t="s">
        <v>7</v>
      </c>
      <c r="V90" s="72"/>
      <c r="W90" s="73"/>
      <c r="X90" s="26"/>
      <c r="Y90" s="27"/>
      <c r="Z90" s="27"/>
    </row>
    <row r="91" spans="1:26" x14ac:dyDescent="0.4">
      <c r="C91" s="37" t="s">
        <v>50</v>
      </c>
      <c r="D91" s="38"/>
      <c r="E91" s="38"/>
      <c r="F91" s="38"/>
      <c r="G91" s="38"/>
      <c r="H91" s="38"/>
      <c r="I91" s="27">
        <v>162</v>
      </c>
      <c r="J91" s="27"/>
      <c r="K91" s="27"/>
      <c r="L91" s="27">
        <v>18</v>
      </c>
      <c r="M91" s="27"/>
      <c r="N91" s="27"/>
      <c r="O91" s="27">
        <v>58</v>
      </c>
      <c r="P91" s="27"/>
      <c r="Q91" s="27"/>
      <c r="R91" s="27">
        <v>3</v>
      </c>
      <c r="S91" s="27"/>
      <c r="T91" s="27"/>
      <c r="U91" s="27">
        <v>3</v>
      </c>
      <c r="V91" s="27"/>
      <c r="W91" s="27"/>
      <c r="X91" s="26">
        <f>SUM(I91:W91)</f>
        <v>244</v>
      </c>
      <c r="Y91" s="27"/>
      <c r="Z91" s="27"/>
    </row>
    <row r="92" spans="1:26" ht="17.25" thickBot="1" x14ac:dyDescent="0.45">
      <c r="C92" s="75" t="s">
        <v>22</v>
      </c>
      <c r="D92" s="76"/>
      <c r="E92" s="76"/>
      <c r="F92" s="76"/>
      <c r="G92" s="76"/>
      <c r="H92" s="76"/>
      <c r="I92" s="58">
        <f>I91/I95</f>
        <v>0.99386503067484666</v>
      </c>
      <c r="J92" s="58"/>
      <c r="K92" s="58"/>
      <c r="L92" s="58">
        <f t="shared" ref="L92" si="72">L91/L95</f>
        <v>0.94736842105263153</v>
      </c>
      <c r="M92" s="58"/>
      <c r="N92" s="58"/>
      <c r="O92" s="58">
        <f>O91/O95</f>
        <v>1</v>
      </c>
      <c r="P92" s="58"/>
      <c r="Q92" s="58"/>
      <c r="R92" s="58">
        <f t="shared" ref="R92" si="73">R91/R95</f>
        <v>1</v>
      </c>
      <c r="S92" s="58"/>
      <c r="T92" s="58"/>
      <c r="U92" s="56">
        <f t="shared" ref="U92" si="74">U91/U95</f>
        <v>1</v>
      </c>
      <c r="V92" s="56"/>
      <c r="W92" s="62"/>
      <c r="X92" s="57">
        <f>X91/X95</f>
        <v>0.99186991869918695</v>
      </c>
      <c r="Y92" s="58"/>
      <c r="Z92" s="58"/>
    </row>
    <row r="93" spans="1:26" ht="12" customHeight="1" x14ac:dyDescent="0.4">
      <c r="C93" s="44" t="s">
        <v>51</v>
      </c>
      <c r="D93" s="45"/>
      <c r="E93" s="45"/>
      <c r="F93" s="45"/>
      <c r="G93" s="45"/>
      <c r="H93" s="45"/>
      <c r="I93" s="61">
        <v>1</v>
      </c>
      <c r="J93" s="61"/>
      <c r="K93" s="61"/>
      <c r="L93" s="61">
        <v>1</v>
      </c>
      <c r="M93" s="61"/>
      <c r="N93" s="61"/>
      <c r="O93" s="61">
        <v>0</v>
      </c>
      <c r="P93" s="61"/>
      <c r="Q93" s="61"/>
      <c r="R93" s="61">
        <v>0</v>
      </c>
      <c r="S93" s="61"/>
      <c r="T93" s="61"/>
      <c r="U93" s="61">
        <v>0</v>
      </c>
      <c r="V93" s="61"/>
      <c r="W93" s="61"/>
      <c r="X93" s="60">
        <f>SUM(I93:W93)</f>
        <v>2</v>
      </c>
      <c r="Y93" s="61"/>
      <c r="Z93" s="61"/>
    </row>
    <row r="94" spans="1:26" ht="12" customHeight="1" thickBot="1" x14ac:dyDescent="0.45">
      <c r="C94" s="32" t="s">
        <v>22</v>
      </c>
      <c r="D94" s="33"/>
      <c r="E94" s="33"/>
      <c r="F94" s="33"/>
      <c r="G94" s="33"/>
      <c r="H94" s="33"/>
      <c r="I94" s="56">
        <f>I93/I95</f>
        <v>6.1349693251533744E-3</v>
      </c>
      <c r="J94" s="56"/>
      <c r="K94" s="56"/>
      <c r="L94" s="56">
        <f t="shared" ref="L94" si="75">L93/L95</f>
        <v>5.2631578947368418E-2</v>
      </c>
      <c r="M94" s="56"/>
      <c r="N94" s="56"/>
      <c r="O94" s="56">
        <f t="shared" ref="O94" si="76">O93/O95</f>
        <v>0</v>
      </c>
      <c r="P94" s="56"/>
      <c r="Q94" s="56"/>
      <c r="R94" s="56">
        <f t="shared" ref="R94:U94" si="77">R93/R95</f>
        <v>0</v>
      </c>
      <c r="S94" s="56"/>
      <c r="T94" s="56"/>
      <c r="U94" s="56">
        <f t="shared" si="77"/>
        <v>0</v>
      </c>
      <c r="V94" s="56"/>
      <c r="W94" s="62"/>
      <c r="X94" s="63">
        <f>X93/X95</f>
        <v>8.130081300813009E-3</v>
      </c>
      <c r="Y94" s="56"/>
      <c r="Z94" s="56"/>
    </row>
    <row r="95" spans="1:26" x14ac:dyDescent="0.4">
      <c r="C95" s="65" t="s">
        <v>17</v>
      </c>
      <c r="D95" s="94"/>
      <c r="E95" s="94"/>
      <c r="F95" s="94"/>
      <c r="G95" s="94"/>
      <c r="H95" s="94"/>
      <c r="I95" s="43">
        <f>I91+I93</f>
        <v>163</v>
      </c>
      <c r="J95" s="43"/>
      <c r="K95" s="43"/>
      <c r="L95" s="43">
        <f t="shared" ref="L95" si="78">L91+L93</f>
        <v>19</v>
      </c>
      <c r="M95" s="43"/>
      <c r="N95" s="43"/>
      <c r="O95" s="43">
        <f t="shared" ref="O95" si="79">O91+O93</f>
        <v>58</v>
      </c>
      <c r="P95" s="43"/>
      <c r="Q95" s="43"/>
      <c r="R95" s="43">
        <f t="shared" ref="R95:U95" si="80">R91+R93</f>
        <v>3</v>
      </c>
      <c r="S95" s="43"/>
      <c r="T95" s="43"/>
      <c r="U95" s="43">
        <f t="shared" si="80"/>
        <v>3</v>
      </c>
      <c r="V95" s="43"/>
      <c r="W95" s="65"/>
      <c r="X95" s="47">
        <f>SUM(I95:W95)</f>
        <v>246</v>
      </c>
      <c r="Y95" s="43"/>
      <c r="Z95" s="43"/>
    </row>
    <row r="96" spans="1:26" x14ac:dyDescent="0.4">
      <c r="C96" s="9"/>
      <c r="D96" s="9"/>
      <c r="E96" s="9"/>
      <c r="F96" s="9"/>
      <c r="G96" s="9"/>
      <c r="H96" s="9"/>
      <c r="I96" s="9"/>
      <c r="J96" s="9"/>
      <c r="K96" s="9"/>
      <c r="L96" s="9"/>
      <c r="M96" s="9"/>
      <c r="N96" s="9"/>
      <c r="O96" s="9"/>
      <c r="P96" s="9"/>
      <c r="Q96" s="9"/>
      <c r="R96" s="9"/>
      <c r="S96" s="9"/>
      <c r="T96" s="9"/>
      <c r="U96" s="9"/>
      <c r="V96" s="9"/>
      <c r="W96" s="9"/>
    </row>
    <row r="97" spans="2:30" x14ac:dyDescent="0.4">
      <c r="M97" s="24" t="s">
        <v>1</v>
      </c>
      <c r="N97" s="24"/>
      <c r="O97" s="24"/>
      <c r="P97" s="24"/>
      <c r="Q97" s="24"/>
      <c r="R97" s="24"/>
      <c r="S97" s="24"/>
      <c r="T97" s="24"/>
      <c r="U97" s="24"/>
      <c r="V97" s="24"/>
      <c r="W97" s="24"/>
      <c r="X97" s="24"/>
      <c r="Y97" s="24"/>
      <c r="Z97" s="24"/>
      <c r="AA97" s="25"/>
      <c r="AB97" s="26" t="s">
        <v>2</v>
      </c>
      <c r="AC97" s="27"/>
      <c r="AD97" s="27"/>
    </row>
    <row r="98" spans="2:30" s="15" customFormat="1" x14ac:dyDescent="0.4">
      <c r="M98" s="92" t="s">
        <v>3</v>
      </c>
      <c r="N98" s="92"/>
      <c r="O98" s="92"/>
      <c r="P98" s="92" t="s">
        <v>4</v>
      </c>
      <c r="Q98" s="92"/>
      <c r="R98" s="92"/>
      <c r="S98" s="92" t="s">
        <v>5</v>
      </c>
      <c r="T98" s="92"/>
      <c r="U98" s="92"/>
      <c r="V98" s="92" t="s">
        <v>6</v>
      </c>
      <c r="W98" s="92"/>
      <c r="X98" s="92"/>
      <c r="Y98" s="92" t="s">
        <v>7</v>
      </c>
      <c r="Z98" s="92"/>
      <c r="AA98" s="93"/>
      <c r="AB98" s="26"/>
      <c r="AC98" s="27"/>
      <c r="AD98" s="27"/>
    </row>
    <row r="99" spans="2:30" ht="12" customHeight="1" x14ac:dyDescent="0.4">
      <c r="C99" s="90" t="s">
        <v>52</v>
      </c>
      <c r="D99" s="95" t="s">
        <v>37</v>
      </c>
      <c r="E99" s="59"/>
      <c r="F99" s="59"/>
      <c r="G99" s="59"/>
      <c r="H99" s="59"/>
      <c r="I99" s="59"/>
      <c r="J99" s="59"/>
      <c r="K99" s="59"/>
      <c r="L99" s="78"/>
      <c r="M99" s="74">
        <v>125</v>
      </c>
      <c r="N99" s="74"/>
      <c r="O99" s="74"/>
      <c r="P99" s="74">
        <v>16</v>
      </c>
      <c r="Q99" s="74"/>
      <c r="R99" s="74"/>
      <c r="S99" s="74">
        <v>44</v>
      </c>
      <c r="T99" s="74"/>
      <c r="U99" s="74"/>
      <c r="V99" s="74">
        <v>1</v>
      </c>
      <c r="W99" s="74"/>
      <c r="X99" s="74"/>
      <c r="Y99" s="74">
        <v>1</v>
      </c>
      <c r="Z99" s="74"/>
      <c r="AA99" s="74"/>
      <c r="AB99" s="26">
        <f>SUM(M99:AA99)</f>
        <v>187</v>
      </c>
      <c r="AC99" s="27"/>
      <c r="AD99" s="27"/>
    </row>
    <row r="100" spans="2:30" ht="17.25" thickBot="1" x14ac:dyDescent="0.45">
      <c r="C100" s="90"/>
      <c r="D100" s="76" t="s">
        <v>22</v>
      </c>
      <c r="E100" s="76"/>
      <c r="F100" s="76"/>
      <c r="G100" s="76"/>
      <c r="H100" s="76"/>
      <c r="I100" s="76"/>
      <c r="J100" s="76"/>
      <c r="K100" s="76"/>
      <c r="L100" s="76"/>
      <c r="M100" s="77">
        <f>M99/I91</f>
        <v>0.77160493827160492</v>
      </c>
      <c r="N100" s="77"/>
      <c r="O100" s="77"/>
      <c r="P100" s="77">
        <f>P99/L91</f>
        <v>0.88888888888888884</v>
      </c>
      <c r="Q100" s="77"/>
      <c r="R100" s="77"/>
      <c r="S100" s="77">
        <f>S99/O91</f>
        <v>0.75862068965517238</v>
      </c>
      <c r="T100" s="77"/>
      <c r="U100" s="77"/>
      <c r="V100" s="77">
        <f t="shared" ref="V100" si="81">V99/R91</f>
        <v>0.33333333333333331</v>
      </c>
      <c r="W100" s="77"/>
      <c r="X100" s="77"/>
      <c r="Y100" s="80">
        <f t="shared" ref="Y100" si="82">Y99/U91</f>
        <v>0.33333333333333331</v>
      </c>
      <c r="Z100" s="80"/>
      <c r="AA100" s="81"/>
      <c r="AB100" s="57">
        <f>AB99/X91</f>
        <v>0.76639344262295084</v>
      </c>
      <c r="AC100" s="58"/>
      <c r="AD100" s="58"/>
    </row>
    <row r="101" spans="2:30" x14ac:dyDescent="0.4">
      <c r="C101" s="90"/>
      <c r="D101" s="96" t="s">
        <v>38</v>
      </c>
      <c r="E101" s="68"/>
      <c r="F101" s="68"/>
      <c r="G101" s="68"/>
      <c r="H101" s="68"/>
      <c r="I101" s="68"/>
      <c r="J101" s="68"/>
      <c r="K101" s="68"/>
      <c r="L101" s="82"/>
      <c r="M101" s="79">
        <v>30</v>
      </c>
      <c r="N101" s="79"/>
      <c r="O101" s="79"/>
      <c r="P101" s="79">
        <v>7</v>
      </c>
      <c r="Q101" s="79"/>
      <c r="R101" s="79"/>
      <c r="S101" s="79">
        <v>10</v>
      </c>
      <c r="T101" s="79"/>
      <c r="U101" s="79"/>
      <c r="V101" s="79">
        <v>1</v>
      </c>
      <c r="W101" s="79"/>
      <c r="X101" s="79"/>
      <c r="Y101" s="79">
        <v>2</v>
      </c>
      <c r="Z101" s="79"/>
      <c r="AA101" s="79"/>
      <c r="AB101" s="60">
        <f t="shared" ref="AB101:AB110" si="83">SUM(M101:AA101)</f>
        <v>50</v>
      </c>
      <c r="AC101" s="61"/>
      <c r="AD101" s="61"/>
    </row>
    <row r="102" spans="2:30" ht="17.25" thickBot="1" x14ac:dyDescent="0.45">
      <c r="C102" s="90"/>
      <c r="D102" s="33" t="s">
        <v>22</v>
      </c>
      <c r="E102" s="33"/>
      <c r="F102" s="33"/>
      <c r="G102" s="33"/>
      <c r="H102" s="33"/>
      <c r="I102" s="33"/>
      <c r="J102" s="33"/>
      <c r="K102" s="33"/>
      <c r="L102" s="33"/>
      <c r="M102" s="80">
        <f>M101/I91</f>
        <v>0.18518518518518517</v>
      </c>
      <c r="N102" s="80"/>
      <c r="O102" s="80"/>
      <c r="P102" s="80">
        <f t="shared" ref="P102" si="84">P101/L91</f>
        <v>0.3888888888888889</v>
      </c>
      <c r="Q102" s="80"/>
      <c r="R102" s="80"/>
      <c r="S102" s="80">
        <f t="shared" ref="S102" si="85">S101/O91</f>
        <v>0.17241379310344829</v>
      </c>
      <c r="T102" s="80"/>
      <c r="U102" s="80"/>
      <c r="V102" s="80">
        <f t="shared" ref="V102" si="86">V101/R91</f>
        <v>0.33333333333333331</v>
      </c>
      <c r="W102" s="80"/>
      <c r="X102" s="80"/>
      <c r="Y102" s="80">
        <f t="shared" ref="Y102" si="87">Y101/U91</f>
        <v>0.66666666666666663</v>
      </c>
      <c r="Z102" s="80"/>
      <c r="AA102" s="80"/>
      <c r="AB102" s="63">
        <f>AB101/X91</f>
        <v>0.20491803278688525</v>
      </c>
      <c r="AC102" s="56"/>
      <c r="AD102" s="56"/>
    </row>
    <row r="103" spans="2:30" x14ac:dyDescent="0.4">
      <c r="C103" s="90"/>
      <c r="D103" s="97" t="s">
        <v>39</v>
      </c>
      <c r="E103" s="64"/>
      <c r="F103" s="64"/>
      <c r="G103" s="64"/>
      <c r="H103" s="64"/>
      <c r="I103" s="64"/>
      <c r="J103" s="64"/>
      <c r="K103" s="64"/>
      <c r="L103" s="84"/>
      <c r="M103" s="85">
        <v>20</v>
      </c>
      <c r="N103" s="85"/>
      <c r="O103" s="85"/>
      <c r="P103" s="85">
        <v>5</v>
      </c>
      <c r="Q103" s="85"/>
      <c r="R103" s="85"/>
      <c r="S103" s="85">
        <v>11</v>
      </c>
      <c r="T103" s="85"/>
      <c r="U103" s="85"/>
      <c r="V103" s="85">
        <v>0</v>
      </c>
      <c r="W103" s="85"/>
      <c r="X103" s="85"/>
      <c r="Y103" s="85">
        <v>2</v>
      </c>
      <c r="Z103" s="85"/>
      <c r="AA103" s="85"/>
      <c r="AB103" s="47">
        <f t="shared" si="83"/>
        <v>38</v>
      </c>
      <c r="AC103" s="43"/>
      <c r="AD103" s="43"/>
    </row>
    <row r="104" spans="2:30" ht="17.25" thickBot="1" x14ac:dyDescent="0.45">
      <c r="C104" s="90"/>
      <c r="D104" s="76" t="s">
        <v>22</v>
      </c>
      <c r="E104" s="76"/>
      <c r="F104" s="76"/>
      <c r="G104" s="76"/>
      <c r="H104" s="76"/>
      <c r="I104" s="76"/>
      <c r="J104" s="76"/>
      <c r="K104" s="76"/>
      <c r="L104" s="76"/>
      <c r="M104" s="77">
        <f>M103/I91</f>
        <v>0.12345679012345678</v>
      </c>
      <c r="N104" s="77"/>
      <c r="O104" s="77"/>
      <c r="P104" s="77">
        <f t="shared" ref="P104" si="88">P103/L91</f>
        <v>0.27777777777777779</v>
      </c>
      <c r="Q104" s="77"/>
      <c r="R104" s="77"/>
      <c r="S104" s="77">
        <f t="shared" ref="S104" si="89">S103/O91</f>
        <v>0.18965517241379309</v>
      </c>
      <c r="T104" s="77"/>
      <c r="U104" s="77"/>
      <c r="V104" s="77">
        <f t="shared" ref="V104" si="90">V103/R91</f>
        <v>0</v>
      </c>
      <c r="W104" s="77"/>
      <c r="X104" s="77"/>
      <c r="Y104" s="77">
        <f t="shared" ref="Y104" si="91">Y103/U91</f>
        <v>0.66666666666666663</v>
      </c>
      <c r="Z104" s="77"/>
      <c r="AA104" s="77"/>
      <c r="AB104" s="57">
        <f>AB103/X91</f>
        <v>0.15573770491803279</v>
      </c>
      <c r="AC104" s="58"/>
      <c r="AD104" s="58"/>
    </row>
    <row r="105" spans="2:30" x14ac:dyDescent="0.4">
      <c r="C105" s="90"/>
      <c r="D105" s="96" t="s">
        <v>40</v>
      </c>
      <c r="E105" s="68"/>
      <c r="F105" s="68"/>
      <c r="G105" s="68"/>
      <c r="H105" s="68"/>
      <c r="I105" s="68"/>
      <c r="J105" s="68"/>
      <c r="K105" s="68"/>
      <c r="L105" s="82"/>
      <c r="M105" s="79">
        <v>91</v>
      </c>
      <c r="N105" s="79"/>
      <c r="O105" s="79"/>
      <c r="P105" s="79">
        <v>15</v>
      </c>
      <c r="Q105" s="79"/>
      <c r="R105" s="79"/>
      <c r="S105" s="79">
        <v>37</v>
      </c>
      <c r="T105" s="79"/>
      <c r="U105" s="79"/>
      <c r="V105" s="79">
        <v>2</v>
      </c>
      <c r="W105" s="79"/>
      <c r="X105" s="79"/>
      <c r="Y105" s="79">
        <v>3</v>
      </c>
      <c r="Z105" s="79"/>
      <c r="AA105" s="79"/>
      <c r="AB105" s="60">
        <f t="shared" si="83"/>
        <v>148</v>
      </c>
      <c r="AC105" s="61"/>
      <c r="AD105" s="61"/>
    </row>
    <row r="106" spans="2:30" ht="17.25" thickBot="1" x14ac:dyDescent="0.45">
      <c r="C106" s="90"/>
      <c r="D106" s="33" t="s">
        <v>22</v>
      </c>
      <c r="E106" s="33"/>
      <c r="F106" s="33"/>
      <c r="G106" s="33"/>
      <c r="H106" s="33"/>
      <c r="I106" s="33"/>
      <c r="J106" s="33"/>
      <c r="K106" s="33"/>
      <c r="L106" s="33"/>
      <c r="M106" s="80">
        <f>M105/I91</f>
        <v>0.56172839506172845</v>
      </c>
      <c r="N106" s="80"/>
      <c r="O106" s="80"/>
      <c r="P106" s="80">
        <f t="shared" ref="P106" si="92">P105/L91</f>
        <v>0.83333333333333337</v>
      </c>
      <c r="Q106" s="80"/>
      <c r="R106" s="80"/>
      <c r="S106" s="80">
        <f t="shared" ref="S106" si="93">S105/O91</f>
        <v>0.63793103448275867</v>
      </c>
      <c r="T106" s="80"/>
      <c r="U106" s="80"/>
      <c r="V106" s="80">
        <f t="shared" ref="V106" si="94">V105/R91</f>
        <v>0.66666666666666663</v>
      </c>
      <c r="W106" s="80"/>
      <c r="X106" s="80"/>
      <c r="Y106" s="80">
        <f t="shared" ref="Y106" si="95">Y105/U91</f>
        <v>1</v>
      </c>
      <c r="Z106" s="80"/>
      <c r="AA106" s="80"/>
      <c r="AB106" s="63">
        <f>AB105/X91</f>
        <v>0.60655737704918034</v>
      </c>
      <c r="AC106" s="56"/>
      <c r="AD106" s="56"/>
    </row>
    <row r="107" spans="2:30" x14ac:dyDescent="0.4">
      <c r="C107" s="90"/>
      <c r="D107" s="97" t="s">
        <v>53</v>
      </c>
      <c r="E107" s="64"/>
      <c r="F107" s="64"/>
      <c r="G107" s="64"/>
      <c r="H107" s="64"/>
      <c r="I107" s="64"/>
      <c r="J107" s="64"/>
      <c r="K107" s="64"/>
      <c r="L107" s="84"/>
      <c r="M107" s="85">
        <v>29</v>
      </c>
      <c r="N107" s="85"/>
      <c r="O107" s="85"/>
      <c r="P107" s="85">
        <v>7</v>
      </c>
      <c r="Q107" s="85"/>
      <c r="R107" s="85"/>
      <c r="S107" s="85">
        <v>8</v>
      </c>
      <c r="T107" s="85"/>
      <c r="U107" s="85"/>
      <c r="V107" s="85">
        <v>2</v>
      </c>
      <c r="W107" s="85"/>
      <c r="X107" s="85"/>
      <c r="Y107" s="85">
        <v>0</v>
      </c>
      <c r="Z107" s="85"/>
      <c r="AA107" s="85"/>
      <c r="AB107" s="47">
        <f t="shared" si="83"/>
        <v>46</v>
      </c>
      <c r="AC107" s="43"/>
      <c r="AD107" s="43"/>
    </row>
    <row r="108" spans="2:30" ht="17.25" thickBot="1" x14ac:dyDescent="0.45">
      <c r="C108" s="90"/>
      <c r="D108" s="76" t="s">
        <v>22</v>
      </c>
      <c r="E108" s="76"/>
      <c r="F108" s="76"/>
      <c r="G108" s="76"/>
      <c r="H108" s="76"/>
      <c r="I108" s="76"/>
      <c r="J108" s="76"/>
      <c r="K108" s="76"/>
      <c r="L108" s="76"/>
      <c r="M108" s="77">
        <f>M107/I91</f>
        <v>0.17901234567901234</v>
      </c>
      <c r="N108" s="77"/>
      <c r="O108" s="77"/>
      <c r="P108" s="77">
        <f t="shared" ref="P108" si="96">P107/L91</f>
        <v>0.3888888888888889</v>
      </c>
      <c r="Q108" s="77"/>
      <c r="R108" s="77"/>
      <c r="S108" s="77">
        <f t="shared" ref="S108" si="97">S107/O91</f>
        <v>0.13793103448275862</v>
      </c>
      <c r="T108" s="77"/>
      <c r="U108" s="77"/>
      <c r="V108" s="77">
        <f t="shared" ref="V108" si="98">V107/R91</f>
        <v>0.66666666666666663</v>
      </c>
      <c r="W108" s="77"/>
      <c r="X108" s="77"/>
      <c r="Y108" s="77">
        <f t="shared" ref="Y108" si="99">Y107/U91</f>
        <v>0</v>
      </c>
      <c r="Z108" s="77"/>
      <c r="AA108" s="77"/>
      <c r="AB108" s="57">
        <f>AB107/X91</f>
        <v>0.18852459016393441</v>
      </c>
      <c r="AC108" s="58"/>
      <c r="AD108" s="58"/>
    </row>
    <row r="109" spans="2:30" ht="12" customHeight="1" x14ac:dyDescent="0.4">
      <c r="C109" s="90"/>
      <c r="D109" s="100" t="s">
        <v>54</v>
      </c>
      <c r="E109" s="100"/>
      <c r="F109" s="100"/>
      <c r="G109" s="100"/>
      <c r="H109" s="100"/>
      <c r="I109" s="100"/>
      <c r="J109" s="100"/>
      <c r="K109" s="102" t="s">
        <v>55</v>
      </c>
      <c r="L109" s="102"/>
      <c r="M109" s="103">
        <v>59</v>
      </c>
      <c r="N109" s="103"/>
      <c r="O109" s="103"/>
      <c r="P109" s="103">
        <v>7</v>
      </c>
      <c r="Q109" s="103"/>
      <c r="R109" s="103"/>
      <c r="S109" s="103">
        <v>27</v>
      </c>
      <c r="T109" s="103"/>
      <c r="U109" s="103"/>
      <c r="V109" s="103">
        <v>3</v>
      </c>
      <c r="W109" s="103"/>
      <c r="X109" s="103"/>
      <c r="Y109" s="103">
        <v>2</v>
      </c>
      <c r="Z109" s="103"/>
      <c r="AA109" s="103"/>
      <c r="AB109" s="60">
        <f t="shared" si="83"/>
        <v>98</v>
      </c>
      <c r="AC109" s="61"/>
      <c r="AD109" s="61"/>
    </row>
    <row r="110" spans="2:30" x14ac:dyDescent="0.4">
      <c r="C110" s="90"/>
      <c r="D110" s="101"/>
      <c r="E110" s="101"/>
      <c r="F110" s="101"/>
      <c r="G110" s="101"/>
      <c r="H110" s="101"/>
      <c r="I110" s="101"/>
      <c r="J110" s="101"/>
      <c r="K110" s="98" t="s">
        <v>56</v>
      </c>
      <c r="L110" s="98"/>
      <c r="M110" s="99">
        <v>1</v>
      </c>
      <c r="N110" s="99"/>
      <c r="O110" s="99"/>
      <c r="P110" s="99">
        <v>0</v>
      </c>
      <c r="Q110" s="99"/>
      <c r="R110" s="99"/>
      <c r="S110" s="99">
        <v>0</v>
      </c>
      <c r="T110" s="99"/>
      <c r="U110" s="99"/>
      <c r="V110" s="99">
        <v>0</v>
      </c>
      <c r="W110" s="99"/>
      <c r="X110" s="99"/>
      <c r="Y110" s="99">
        <v>0</v>
      </c>
      <c r="Z110" s="99"/>
      <c r="AA110" s="99"/>
      <c r="AB110" s="26">
        <f t="shared" si="83"/>
        <v>1</v>
      </c>
      <c r="AC110" s="27"/>
      <c r="AD110" s="27"/>
    </row>
    <row r="112" spans="2:30" x14ac:dyDescent="0.4">
      <c r="B112" s="4" t="s">
        <v>57</v>
      </c>
    </row>
    <row r="113" spans="3:30" x14ac:dyDescent="0.4">
      <c r="I113" s="24" t="s">
        <v>1</v>
      </c>
      <c r="J113" s="24"/>
      <c r="K113" s="24"/>
      <c r="L113" s="24"/>
      <c r="M113" s="24"/>
      <c r="N113" s="24"/>
      <c r="O113" s="24"/>
      <c r="P113" s="24"/>
      <c r="Q113" s="24"/>
      <c r="R113" s="24"/>
      <c r="S113" s="24"/>
      <c r="T113" s="24"/>
      <c r="U113" s="24"/>
      <c r="V113" s="24"/>
      <c r="W113" s="25"/>
      <c r="X113" s="26" t="s">
        <v>2</v>
      </c>
      <c r="Y113" s="27"/>
      <c r="Z113" s="27"/>
    </row>
    <row r="114" spans="3:30" x14ac:dyDescent="0.4">
      <c r="C114" s="37" t="s">
        <v>20</v>
      </c>
      <c r="D114" s="38"/>
      <c r="E114" s="38"/>
      <c r="F114" s="38"/>
      <c r="G114" s="38"/>
      <c r="H114" s="38"/>
      <c r="I114" s="72" t="s">
        <v>3</v>
      </c>
      <c r="J114" s="72"/>
      <c r="K114" s="72"/>
      <c r="L114" s="72" t="s">
        <v>4</v>
      </c>
      <c r="M114" s="72"/>
      <c r="N114" s="72"/>
      <c r="O114" s="72" t="s">
        <v>5</v>
      </c>
      <c r="P114" s="72"/>
      <c r="Q114" s="72"/>
      <c r="R114" s="72" t="s">
        <v>6</v>
      </c>
      <c r="S114" s="72"/>
      <c r="T114" s="72"/>
      <c r="U114" s="72" t="s">
        <v>7</v>
      </c>
      <c r="V114" s="72"/>
      <c r="W114" s="73"/>
      <c r="X114" s="26"/>
      <c r="Y114" s="27"/>
      <c r="Z114" s="27"/>
    </row>
    <row r="115" spans="3:30" x14ac:dyDescent="0.4">
      <c r="C115" s="37" t="s">
        <v>50</v>
      </c>
      <c r="D115" s="38"/>
      <c r="E115" s="38"/>
      <c r="F115" s="38"/>
      <c r="G115" s="38"/>
      <c r="H115" s="38"/>
      <c r="I115" s="27">
        <v>163</v>
      </c>
      <c r="J115" s="27"/>
      <c r="K115" s="27"/>
      <c r="L115" s="27">
        <v>18</v>
      </c>
      <c r="M115" s="27"/>
      <c r="N115" s="27"/>
      <c r="O115" s="27">
        <v>58</v>
      </c>
      <c r="P115" s="27"/>
      <c r="Q115" s="27"/>
      <c r="R115" s="27">
        <v>3</v>
      </c>
      <c r="S115" s="27"/>
      <c r="T115" s="27"/>
      <c r="U115" s="27">
        <v>3</v>
      </c>
      <c r="V115" s="27"/>
      <c r="W115" s="27"/>
      <c r="X115" s="26">
        <f>SUM(I115:W115)</f>
        <v>245</v>
      </c>
      <c r="Y115" s="27"/>
      <c r="Z115" s="27"/>
    </row>
    <row r="116" spans="3:30" ht="17.25" thickBot="1" x14ac:dyDescent="0.45">
      <c r="C116" s="75" t="s">
        <v>22</v>
      </c>
      <c r="D116" s="76"/>
      <c r="E116" s="76"/>
      <c r="F116" s="76"/>
      <c r="G116" s="76"/>
      <c r="H116" s="76"/>
      <c r="I116" s="58">
        <f>I115/I119</f>
        <v>1</v>
      </c>
      <c r="J116" s="58"/>
      <c r="K116" s="58"/>
      <c r="L116" s="58">
        <f t="shared" ref="L116" si="100">L115/L119</f>
        <v>0.94736842105263153</v>
      </c>
      <c r="M116" s="58"/>
      <c r="N116" s="58"/>
      <c r="O116" s="58">
        <f t="shared" ref="O116" si="101">O115/O119</f>
        <v>1</v>
      </c>
      <c r="P116" s="58"/>
      <c r="Q116" s="58"/>
      <c r="R116" s="58">
        <f t="shared" ref="R116:U116" si="102">R115/R119</f>
        <v>1</v>
      </c>
      <c r="S116" s="58"/>
      <c r="T116" s="58"/>
      <c r="U116" s="56">
        <f t="shared" si="102"/>
        <v>1</v>
      </c>
      <c r="V116" s="56"/>
      <c r="W116" s="62"/>
      <c r="X116" s="57">
        <f>X115/X119</f>
        <v>0.99593495934959353</v>
      </c>
      <c r="Y116" s="58"/>
      <c r="Z116" s="58"/>
    </row>
    <row r="117" spans="3:30" x14ac:dyDescent="0.4">
      <c r="C117" s="44" t="s">
        <v>51</v>
      </c>
      <c r="D117" s="45"/>
      <c r="E117" s="45"/>
      <c r="F117" s="45"/>
      <c r="G117" s="45"/>
      <c r="H117" s="45"/>
      <c r="I117" s="61">
        <v>0</v>
      </c>
      <c r="J117" s="61"/>
      <c r="K117" s="61"/>
      <c r="L117" s="61">
        <v>1</v>
      </c>
      <c r="M117" s="61"/>
      <c r="N117" s="61"/>
      <c r="O117" s="61">
        <v>0</v>
      </c>
      <c r="P117" s="61"/>
      <c r="Q117" s="61"/>
      <c r="R117" s="61">
        <v>0</v>
      </c>
      <c r="S117" s="61"/>
      <c r="T117" s="61"/>
      <c r="U117" s="61">
        <v>0</v>
      </c>
      <c r="V117" s="61"/>
      <c r="W117" s="61"/>
      <c r="X117" s="60">
        <f t="shared" ref="X117:X119" si="103">SUM(I117:W117)</f>
        <v>1</v>
      </c>
      <c r="Y117" s="61"/>
      <c r="Z117" s="61"/>
    </row>
    <row r="118" spans="3:30" ht="17.25" thickBot="1" x14ac:dyDescent="0.45">
      <c r="C118" s="32" t="s">
        <v>22</v>
      </c>
      <c r="D118" s="33"/>
      <c r="E118" s="33"/>
      <c r="F118" s="33"/>
      <c r="G118" s="33"/>
      <c r="H118" s="33"/>
      <c r="I118" s="56">
        <f>I117/I119</f>
        <v>0</v>
      </c>
      <c r="J118" s="56"/>
      <c r="K118" s="56"/>
      <c r="L118" s="56">
        <f t="shared" ref="L118" si="104">L117/L119</f>
        <v>5.2631578947368418E-2</v>
      </c>
      <c r="M118" s="56"/>
      <c r="N118" s="56"/>
      <c r="O118" s="56">
        <f>O117/O119</f>
        <v>0</v>
      </c>
      <c r="P118" s="56"/>
      <c r="Q118" s="56"/>
      <c r="R118" s="56">
        <f t="shared" ref="R118" si="105">R117/R119</f>
        <v>0</v>
      </c>
      <c r="S118" s="56"/>
      <c r="T118" s="56"/>
      <c r="U118" s="56">
        <f t="shared" ref="U118" si="106">U117/U119</f>
        <v>0</v>
      </c>
      <c r="V118" s="56"/>
      <c r="W118" s="56"/>
      <c r="X118" s="63">
        <f>X117/X119</f>
        <v>4.0650406504065045E-3</v>
      </c>
      <c r="Y118" s="56"/>
      <c r="Z118" s="56"/>
    </row>
    <row r="119" spans="3:30" x14ac:dyDescent="0.4">
      <c r="C119" s="65" t="s">
        <v>17</v>
      </c>
      <c r="D119" s="94"/>
      <c r="E119" s="94"/>
      <c r="F119" s="94"/>
      <c r="G119" s="94"/>
      <c r="H119" s="94"/>
      <c r="I119" s="43">
        <f>I115+I117</f>
        <v>163</v>
      </c>
      <c r="J119" s="43"/>
      <c r="K119" s="43"/>
      <c r="L119" s="43">
        <f t="shared" ref="L119" si="107">L115+L117</f>
        <v>19</v>
      </c>
      <c r="M119" s="43"/>
      <c r="N119" s="43"/>
      <c r="O119" s="43">
        <f t="shared" ref="O119" si="108">O115+O117</f>
        <v>58</v>
      </c>
      <c r="P119" s="43"/>
      <c r="Q119" s="43"/>
      <c r="R119" s="43">
        <f t="shared" ref="R119:U119" si="109">R115+R117</f>
        <v>3</v>
      </c>
      <c r="S119" s="43"/>
      <c r="T119" s="43"/>
      <c r="U119" s="43">
        <f t="shared" si="109"/>
        <v>3</v>
      </c>
      <c r="V119" s="43"/>
      <c r="W119" s="43"/>
      <c r="X119" s="47">
        <f t="shared" si="103"/>
        <v>246</v>
      </c>
      <c r="Y119" s="43"/>
      <c r="Z119" s="43"/>
    </row>
    <row r="120" spans="3:30" x14ac:dyDescent="0.4">
      <c r="C120" s="9"/>
      <c r="D120" s="9"/>
      <c r="E120" s="9"/>
      <c r="F120" s="9"/>
      <c r="G120" s="9"/>
      <c r="H120" s="9"/>
      <c r="I120" s="9"/>
      <c r="J120" s="9"/>
      <c r="K120" s="9"/>
      <c r="L120" s="9"/>
      <c r="M120" s="9"/>
      <c r="N120" s="9"/>
      <c r="O120" s="9"/>
      <c r="P120" s="9"/>
      <c r="Q120" s="9"/>
      <c r="R120" s="9"/>
      <c r="S120" s="9"/>
      <c r="T120" s="9"/>
      <c r="U120" s="9"/>
      <c r="V120" s="9"/>
      <c r="W120" s="9"/>
    </row>
    <row r="121" spans="3:30" x14ac:dyDescent="0.4">
      <c r="M121" s="24" t="s">
        <v>1</v>
      </c>
      <c r="N121" s="24"/>
      <c r="O121" s="24"/>
      <c r="P121" s="24"/>
      <c r="Q121" s="24"/>
      <c r="R121" s="24"/>
      <c r="S121" s="24"/>
      <c r="T121" s="24"/>
      <c r="U121" s="24"/>
      <c r="V121" s="24"/>
      <c r="W121" s="24"/>
      <c r="X121" s="24"/>
      <c r="Y121" s="24"/>
      <c r="Z121" s="24"/>
      <c r="AA121" s="25"/>
      <c r="AB121" s="26" t="s">
        <v>2</v>
      </c>
      <c r="AC121" s="27"/>
      <c r="AD121" s="27"/>
    </row>
    <row r="122" spans="3:30" x14ac:dyDescent="0.4">
      <c r="M122" s="25" t="s">
        <v>3</v>
      </c>
      <c r="N122" s="28"/>
      <c r="O122" s="29"/>
      <c r="P122" s="25" t="s">
        <v>4</v>
      </c>
      <c r="Q122" s="28"/>
      <c r="R122" s="29"/>
      <c r="S122" s="25" t="s">
        <v>5</v>
      </c>
      <c r="T122" s="28"/>
      <c r="U122" s="29"/>
      <c r="V122" s="25" t="s">
        <v>6</v>
      </c>
      <c r="W122" s="28"/>
      <c r="X122" s="29"/>
      <c r="Y122" s="25" t="s">
        <v>7</v>
      </c>
      <c r="Z122" s="28"/>
      <c r="AA122" s="28"/>
      <c r="AB122" s="26"/>
      <c r="AC122" s="27"/>
      <c r="AD122" s="27"/>
    </row>
    <row r="123" spans="3:30" ht="12" customHeight="1" x14ac:dyDescent="0.4">
      <c r="C123" s="135" t="s">
        <v>52</v>
      </c>
      <c r="D123" s="78" t="s">
        <v>37</v>
      </c>
      <c r="E123" s="110"/>
      <c r="F123" s="110"/>
      <c r="G123" s="110"/>
      <c r="H123" s="110"/>
      <c r="I123" s="110"/>
      <c r="J123" s="110"/>
      <c r="K123" s="110"/>
      <c r="L123" s="95"/>
      <c r="M123" s="104">
        <v>126</v>
      </c>
      <c r="N123" s="105"/>
      <c r="O123" s="106"/>
      <c r="P123" s="104">
        <v>12</v>
      </c>
      <c r="Q123" s="105"/>
      <c r="R123" s="106"/>
      <c r="S123" s="104">
        <v>46</v>
      </c>
      <c r="T123" s="105"/>
      <c r="U123" s="106"/>
      <c r="V123" s="104">
        <v>1</v>
      </c>
      <c r="W123" s="105"/>
      <c r="X123" s="106"/>
      <c r="Y123" s="104">
        <v>1</v>
      </c>
      <c r="Z123" s="105"/>
      <c r="AA123" s="106"/>
      <c r="AB123" s="26">
        <f>SUM(M123:AA123)</f>
        <v>186</v>
      </c>
      <c r="AC123" s="27"/>
      <c r="AD123" s="27"/>
    </row>
    <row r="124" spans="3:30" ht="17.25" thickBot="1" x14ac:dyDescent="0.45">
      <c r="C124" s="136"/>
      <c r="D124" s="32" t="s">
        <v>22</v>
      </c>
      <c r="E124" s="33"/>
      <c r="F124" s="33"/>
      <c r="G124" s="33"/>
      <c r="H124" s="33"/>
      <c r="I124" s="33"/>
      <c r="J124" s="33"/>
      <c r="K124" s="33"/>
      <c r="L124" s="34"/>
      <c r="M124" s="107">
        <v>0.77300613496932513</v>
      </c>
      <c r="N124" s="108"/>
      <c r="O124" s="109"/>
      <c r="P124" s="107">
        <v>0.66666666666666663</v>
      </c>
      <c r="Q124" s="108"/>
      <c r="R124" s="109"/>
      <c r="S124" s="107">
        <v>0.7931034482758621</v>
      </c>
      <c r="T124" s="108"/>
      <c r="U124" s="109"/>
      <c r="V124" s="107">
        <v>0.33333333333333331</v>
      </c>
      <c r="W124" s="108"/>
      <c r="X124" s="109"/>
      <c r="Y124" s="107">
        <v>0.33333333333333331</v>
      </c>
      <c r="Z124" s="108"/>
      <c r="AA124" s="109"/>
      <c r="AB124" s="57">
        <f>AB123/X119</f>
        <v>0.75609756097560976</v>
      </c>
      <c r="AC124" s="58"/>
      <c r="AD124" s="58"/>
    </row>
    <row r="125" spans="3:30" x14ac:dyDescent="0.4">
      <c r="C125" s="136"/>
      <c r="D125" s="82" t="s">
        <v>38</v>
      </c>
      <c r="E125" s="114"/>
      <c r="F125" s="114"/>
      <c r="G125" s="114"/>
      <c r="H125" s="114"/>
      <c r="I125" s="114"/>
      <c r="J125" s="114"/>
      <c r="K125" s="114"/>
      <c r="L125" s="96"/>
      <c r="M125" s="111">
        <v>35</v>
      </c>
      <c r="N125" s="112"/>
      <c r="O125" s="113"/>
      <c r="P125" s="111">
        <v>6</v>
      </c>
      <c r="Q125" s="112"/>
      <c r="R125" s="113"/>
      <c r="S125" s="111">
        <v>11</v>
      </c>
      <c r="T125" s="112"/>
      <c r="U125" s="113"/>
      <c r="V125" s="111">
        <v>1</v>
      </c>
      <c r="W125" s="112"/>
      <c r="X125" s="113"/>
      <c r="Y125" s="111">
        <v>1</v>
      </c>
      <c r="Z125" s="112"/>
      <c r="AA125" s="113"/>
      <c r="AB125" s="60">
        <f t="shared" ref="AB125:AB134" si="110">SUM(M125:AA125)</f>
        <v>54</v>
      </c>
      <c r="AC125" s="61"/>
      <c r="AD125" s="61"/>
    </row>
    <row r="126" spans="3:30" ht="17.25" thickBot="1" x14ac:dyDescent="0.45">
      <c r="C126" s="136"/>
      <c r="D126" s="32" t="s">
        <v>22</v>
      </c>
      <c r="E126" s="33"/>
      <c r="F126" s="33"/>
      <c r="G126" s="33"/>
      <c r="H126" s="33"/>
      <c r="I126" s="33"/>
      <c r="J126" s="33"/>
      <c r="K126" s="33"/>
      <c r="L126" s="34"/>
      <c r="M126" s="107">
        <v>0.21472392638036811</v>
      </c>
      <c r="N126" s="108"/>
      <c r="O126" s="109"/>
      <c r="P126" s="107">
        <v>0.33333333333333331</v>
      </c>
      <c r="Q126" s="108"/>
      <c r="R126" s="109"/>
      <c r="S126" s="107">
        <v>0.18965517241379309</v>
      </c>
      <c r="T126" s="108"/>
      <c r="U126" s="109"/>
      <c r="V126" s="107">
        <v>0.33333333333333331</v>
      </c>
      <c r="W126" s="108"/>
      <c r="X126" s="109"/>
      <c r="Y126" s="107">
        <v>0.33333333333333331</v>
      </c>
      <c r="Z126" s="108"/>
      <c r="AA126" s="109"/>
      <c r="AB126" s="63">
        <f>AB125/X119</f>
        <v>0.21951219512195122</v>
      </c>
      <c r="AC126" s="56"/>
      <c r="AD126" s="56"/>
    </row>
    <row r="127" spans="3:30" x14ac:dyDescent="0.4">
      <c r="C127" s="136"/>
      <c r="D127" s="82" t="s">
        <v>39</v>
      </c>
      <c r="E127" s="114"/>
      <c r="F127" s="114"/>
      <c r="G127" s="114"/>
      <c r="H127" s="114"/>
      <c r="I127" s="114"/>
      <c r="J127" s="114"/>
      <c r="K127" s="114"/>
      <c r="L127" s="96"/>
      <c r="M127" s="111">
        <v>28</v>
      </c>
      <c r="N127" s="112"/>
      <c r="O127" s="113"/>
      <c r="P127" s="111">
        <v>7</v>
      </c>
      <c r="Q127" s="112"/>
      <c r="R127" s="113"/>
      <c r="S127" s="111">
        <v>15</v>
      </c>
      <c r="T127" s="112"/>
      <c r="U127" s="113"/>
      <c r="V127" s="111">
        <v>0</v>
      </c>
      <c r="W127" s="112"/>
      <c r="X127" s="113"/>
      <c r="Y127" s="111">
        <v>2</v>
      </c>
      <c r="Z127" s="112"/>
      <c r="AA127" s="113"/>
      <c r="AB127" s="47">
        <f t="shared" si="110"/>
        <v>52</v>
      </c>
      <c r="AC127" s="43"/>
      <c r="AD127" s="43"/>
    </row>
    <row r="128" spans="3:30" ht="17.25" thickBot="1" x14ac:dyDescent="0.45">
      <c r="C128" s="136"/>
      <c r="D128" s="32" t="s">
        <v>22</v>
      </c>
      <c r="E128" s="33"/>
      <c r="F128" s="33"/>
      <c r="G128" s="33"/>
      <c r="H128" s="33"/>
      <c r="I128" s="33"/>
      <c r="J128" s="33"/>
      <c r="K128" s="33"/>
      <c r="L128" s="34"/>
      <c r="M128" s="107">
        <v>0.17177914110429449</v>
      </c>
      <c r="N128" s="108"/>
      <c r="O128" s="109"/>
      <c r="P128" s="107">
        <v>0.3888888888888889</v>
      </c>
      <c r="Q128" s="108"/>
      <c r="R128" s="109"/>
      <c r="S128" s="107">
        <v>0.25862068965517243</v>
      </c>
      <c r="T128" s="108"/>
      <c r="U128" s="109"/>
      <c r="V128" s="107">
        <v>0</v>
      </c>
      <c r="W128" s="108"/>
      <c r="X128" s="109"/>
      <c r="Y128" s="107">
        <v>0.66666666666666663</v>
      </c>
      <c r="Z128" s="108"/>
      <c r="AA128" s="109"/>
      <c r="AB128" s="57">
        <f>AB127/X119</f>
        <v>0.21138211382113822</v>
      </c>
      <c r="AC128" s="58"/>
      <c r="AD128" s="58"/>
    </row>
    <row r="129" spans="2:30" x14ac:dyDescent="0.4">
      <c r="C129" s="136"/>
      <c r="D129" s="82" t="s">
        <v>40</v>
      </c>
      <c r="E129" s="114"/>
      <c r="F129" s="114"/>
      <c r="G129" s="114"/>
      <c r="H129" s="114"/>
      <c r="I129" s="114"/>
      <c r="J129" s="114"/>
      <c r="K129" s="114"/>
      <c r="L129" s="96"/>
      <c r="M129" s="111">
        <v>92</v>
      </c>
      <c r="N129" s="112"/>
      <c r="O129" s="113"/>
      <c r="P129" s="111">
        <v>15</v>
      </c>
      <c r="Q129" s="112"/>
      <c r="R129" s="113"/>
      <c r="S129" s="111">
        <v>34</v>
      </c>
      <c r="T129" s="112"/>
      <c r="U129" s="113"/>
      <c r="V129" s="111">
        <v>3</v>
      </c>
      <c r="W129" s="112"/>
      <c r="X129" s="113"/>
      <c r="Y129" s="111">
        <v>3</v>
      </c>
      <c r="Z129" s="112"/>
      <c r="AA129" s="113"/>
      <c r="AB129" s="60">
        <f t="shared" si="110"/>
        <v>147</v>
      </c>
      <c r="AC129" s="61"/>
      <c r="AD129" s="61"/>
    </row>
    <row r="130" spans="2:30" ht="17.25" thickBot="1" x14ac:dyDescent="0.45">
      <c r="C130" s="136"/>
      <c r="D130" s="32" t="s">
        <v>22</v>
      </c>
      <c r="E130" s="33"/>
      <c r="F130" s="33"/>
      <c r="G130" s="33"/>
      <c r="H130" s="33"/>
      <c r="I130" s="33"/>
      <c r="J130" s="33"/>
      <c r="K130" s="33"/>
      <c r="L130" s="34"/>
      <c r="M130" s="107">
        <v>0.56441717791411039</v>
      </c>
      <c r="N130" s="108"/>
      <c r="O130" s="109"/>
      <c r="P130" s="107">
        <v>0.83333333333333337</v>
      </c>
      <c r="Q130" s="108"/>
      <c r="R130" s="109"/>
      <c r="S130" s="107">
        <v>0.58620689655172409</v>
      </c>
      <c r="T130" s="108"/>
      <c r="U130" s="109"/>
      <c r="V130" s="107">
        <v>1</v>
      </c>
      <c r="W130" s="108"/>
      <c r="X130" s="109"/>
      <c r="Y130" s="107">
        <v>1</v>
      </c>
      <c r="Z130" s="108"/>
      <c r="AA130" s="109"/>
      <c r="AB130" s="63">
        <f>AB129/X119</f>
        <v>0.59756097560975607</v>
      </c>
      <c r="AC130" s="56"/>
      <c r="AD130" s="56"/>
    </row>
    <row r="131" spans="2:30" x14ac:dyDescent="0.4">
      <c r="C131" s="136"/>
      <c r="D131" s="82" t="s">
        <v>53</v>
      </c>
      <c r="E131" s="114"/>
      <c r="F131" s="114"/>
      <c r="G131" s="114"/>
      <c r="H131" s="114"/>
      <c r="I131" s="114"/>
      <c r="J131" s="114"/>
      <c r="K131" s="114"/>
      <c r="L131" s="96"/>
      <c r="M131" s="111">
        <v>39</v>
      </c>
      <c r="N131" s="112"/>
      <c r="O131" s="113"/>
      <c r="P131" s="111">
        <v>8</v>
      </c>
      <c r="Q131" s="112"/>
      <c r="R131" s="113"/>
      <c r="S131" s="111">
        <v>14</v>
      </c>
      <c r="T131" s="112"/>
      <c r="U131" s="113"/>
      <c r="V131" s="111">
        <v>2</v>
      </c>
      <c r="W131" s="112"/>
      <c r="X131" s="113"/>
      <c r="Y131" s="111">
        <v>3</v>
      </c>
      <c r="Z131" s="112"/>
      <c r="AA131" s="113"/>
      <c r="AB131" s="47">
        <f t="shared" si="110"/>
        <v>66</v>
      </c>
      <c r="AC131" s="43"/>
      <c r="AD131" s="43"/>
    </row>
    <row r="132" spans="2:30" ht="17.25" thickBot="1" x14ac:dyDescent="0.45">
      <c r="C132" s="136"/>
      <c r="D132" s="75" t="s">
        <v>22</v>
      </c>
      <c r="E132" s="76"/>
      <c r="F132" s="76"/>
      <c r="G132" s="76"/>
      <c r="H132" s="76"/>
      <c r="I132" s="76"/>
      <c r="J132" s="76"/>
      <c r="K132" s="76"/>
      <c r="L132" s="115"/>
      <c r="M132" s="116">
        <v>0.2392638036809816</v>
      </c>
      <c r="N132" s="117"/>
      <c r="O132" s="118"/>
      <c r="P132" s="116">
        <v>0.44444444444444442</v>
      </c>
      <c r="Q132" s="117"/>
      <c r="R132" s="118"/>
      <c r="S132" s="116">
        <v>0.2413793103448276</v>
      </c>
      <c r="T132" s="117"/>
      <c r="U132" s="118"/>
      <c r="V132" s="116">
        <v>0.66666666666666663</v>
      </c>
      <c r="W132" s="117"/>
      <c r="X132" s="118"/>
      <c r="Y132" s="116">
        <v>1</v>
      </c>
      <c r="Z132" s="117"/>
      <c r="AA132" s="118"/>
      <c r="AB132" s="57">
        <f>AB131/X119</f>
        <v>0.26829268292682928</v>
      </c>
      <c r="AC132" s="58"/>
      <c r="AD132" s="58"/>
    </row>
    <row r="133" spans="2:30" ht="12" customHeight="1" x14ac:dyDescent="0.4">
      <c r="C133" s="136"/>
      <c r="D133" s="124" t="s">
        <v>54</v>
      </c>
      <c r="E133" s="125"/>
      <c r="F133" s="125"/>
      <c r="G133" s="125"/>
      <c r="H133" s="125"/>
      <c r="I133" s="125"/>
      <c r="J133" s="126"/>
      <c r="K133" s="130" t="s">
        <v>55</v>
      </c>
      <c r="L133" s="131"/>
      <c r="M133" s="132">
        <v>63</v>
      </c>
      <c r="N133" s="133"/>
      <c r="O133" s="134"/>
      <c r="P133" s="132">
        <v>9</v>
      </c>
      <c r="Q133" s="133"/>
      <c r="R133" s="134"/>
      <c r="S133" s="132">
        <v>26</v>
      </c>
      <c r="T133" s="133"/>
      <c r="U133" s="134"/>
      <c r="V133" s="132">
        <v>3</v>
      </c>
      <c r="W133" s="133"/>
      <c r="X133" s="134"/>
      <c r="Y133" s="132">
        <v>2</v>
      </c>
      <c r="Z133" s="133"/>
      <c r="AA133" s="134"/>
      <c r="AB133" s="60">
        <f t="shared" si="110"/>
        <v>103</v>
      </c>
      <c r="AC133" s="61"/>
      <c r="AD133" s="61"/>
    </row>
    <row r="134" spans="2:30" x14ac:dyDescent="0.4">
      <c r="C134" s="137"/>
      <c r="D134" s="127"/>
      <c r="E134" s="128"/>
      <c r="F134" s="128"/>
      <c r="G134" s="128"/>
      <c r="H134" s="128"/>
      <c r="I134" s="128"/>
      <c r="J134" s="129"/>
      <c r="K134" s="119" t="s">
        <v>56</v>
      </c>
      <c r="L134" s="120"/>
      <c r="M134" s="121">
        <v>0</v>
      </c>
      <c r="N134" s="122"/>
      <c r="O134" s="123"/>
      <c r="P134" s="121">
        <v>1</v>
      </c>
      <c r="Q134" s="122"/>
      <c r="R134" s="123"/>
      <c r="S134" s="121">
        <v>0</v>
      </c>
      <c r="T134" s="122"/>
      <c r="U134" s="123"/>
      <c r="V134" s="121">
        <v>0</v>
      </c>
      <c r="W134" s="122"/>
      <c r="X134" s="123"/>
      <c r="Y134" s="121">
        <v>0</v>
      </c>
      <c r="Z134" s="122"/>
      <c r="AA134" s="123"/>
      <c r="AB134" s="26">
        <f t="shared" si="110"/>
        <v>1</v>
      </c>
      <c r="AC134" s="27"/>
      <c r="AD134" s="27"/>
    </row>
    <row r="135" spans="2:30" x14ac:dyDescent="0.4">
      <c r="B135" s="15"/>
    </row>
    <row r="136" spans="2:30" x14ac:dyDescent="0.4">
      <c r="B136" s="4" t="s">
        <v>90</v>
      </c>
    </row>
    <row r="137" spans="2:30" x14ac:dyDescent="0.4">
      <c r="I137" s="24" t="s">
        <v>1</v>
      </c>
      <c r="J137" s="24"/>
      <c r="K137" s="24"/>
      <c r="L137" s="24"/>
      <c r="M137" s="24"/>
      <c r="N137" s="24"/>
      <c r="O137" s="24"/>
      <c r="P137" s="24"/>
      <c r="Q137" s="24"/>
      <c r="R137" s="24"/>
      <c r="S137" s="24"/>
      <c r="T137" s="24"/>
      <c r="U137" s="24"/>
      <c r="V137" s="24"/>
      <c r="W137" s="25"/>
      <c r="X137" s="26" t="s">
        <v>2</v>
      </c>
      <c r="Y137" s="27"/>
      <c r="Z137" s="27"/>
    </row>
    <row r="138" spans="2:30" x14ac:dyDescent="0.4">
      <c r="C138" s="37" t="s">
        <v>20</v>
      </c>
      <c r="D138" s="38"/>
      <c r="E138" s="38"/>
      <c r="F138" s="38"/>
      <c r="G138" s="38"/>
      <c r="H138" s="38"/>
      <c r="I138" s="72" t="s">
        <v>3</v>
      </c>
      <c r="J138" s="72"/>
      <c r="K138" s="72"/>
      <c r="L138" s="72" t="s">
        <v>4</v>
      </c>
      <c r="M138" s="72"/>
      <c r="N138" s="72"/>
      <c r="O138" s="72" t="s">
        <v>5</v>
      </c>
      <c r="P138" s="72"/>
      <c r="Q138" s="72"/>
      <c r="R138" s="72" t="s">
        <v>6</v>
      </c>
      <c r="S138" s="72"/>
      <c r="T138" s="72"/>
      <c r="U138" s="72" t="s">
        <v>7</v>
      </c>
      <c r="V138" s="72"/>
      <c r="W138" s="73"/>
      <c r="X138" s="26"/>
      <c r="Y138" s="27"/>
      <c r="Z138" s="27"/>
    </row>
    <row r="139" spans="2:30" x14ac:dyDescent="0.4">
      <c r="C139" s="138" t="s">
        <v>58</v>
      </c>
      <c r="D139" s="139"/>
      <c r="E139" s="139"/>
      <c r="F139" s="139"/>
      <c r="G139" s="139"/>
      <c r="H139" s="140"/>
      <c r="I139" s="27">
        <v>159</v>
      </c>
      <c r="J139" s="27"/>
      <c r="K139" s="27"/>
      <c r="L139" s="27">
        <v>18</v>
      </c>
      <c r="M139" s="27"/>
      <c r="N139" s="27"/>
      <c r="O139" s="27">
        <v>53</v>
      </c>
      <c r="P139" s="27"/>
      <c r="Q139" s="27"/>
      <c r="R139" s="27">
        <v>3</v>
      </c>
      <c r="S139" s="27"/>
      <c r="T139" s="27"/>
      <c r="U139" s="27">
        <v>3</v>
      </c>
      <c r="V139" s="27"/>
      <c r="W139" s="27"/>
      <c r="X139" s="26">
        <f>SUM(I139:W139)</f>
        <v>236</v>
      </c>
      <c r="Y139" s="27"/>
      <c r="Z139" s="27"/>
    </row>
    <row r="140" spans="2:30" ht="17.25" thickBot="1" x14ac:dyDescent="0.45">
      <c r="C140" s="75" t="s">
        <v>22</v>
      </c>
      <c r="D140" s="76"/>
      <c r="E140" s="76"/>
      <c r="F140" s="76"/>
      <c r="G140" s="76"/>
      <c r="H140" s="76"/>
      <c r="I140" s="58">
        <v>0.97546012269938653</v>
      </c>
      <c r="J140" s="58"/>
      <c r="K140" s="58"/>
      <c r="L140" s="58">
        <v>0.94736842105263153</v>
      </c>
      <c r="M140" s="58"/>
      <c r="N140" s="58"/>
      <c r="O140" s="58">
        <v>0.91379310344827591</v>
      </c>
      <c r="P140" s="58"/>
      <c r="Q140" s="58"/>
      <c r="R140" s="58">
        <v>1</v>
      </c>
      <c r="S140" s="58"/>
      <c r="T140" s="58"/>
      <c r="U140" s="58">
        <v>1</v>
      </c>
      <c r="V140" s="58"/>
      <c r="W140" s="58"/>
      <c r="X140" s="57">
        <f>X139/X143</f>
        <v>0.95934959349593496</v>
      </c>
      <c r="Y140" s="58"/>
      <c r="Z140" s="58"/>
    </row>
    <row r="141" spans="2:30" x14ac:dyDescent="0.4">
      <c r="C141" s="141" t="s">
        <v>59</v>
      </c>
      <c r="D141" s="142"/>
      <c r="E141" s="142"/>
      <c r="F141" s="142"/>
      <c r="G141" s="142"/>
      <c r="H141" s="143"/>
      <c r="I141" s="61">
        <v>4</v>
      </c>
      <c r="J141" s="61"/>
      <c r="K141" s="61"/>
      <c r="L141" s="61">
        <v>1</v>
      </c>
      <c r="M141" s="61"/>
      <c r="N141" s="61"/>
      <c r="O141" s="61">
        <v>5</v>
      </c>
      <c r="P141" s="61"/>
      <c r="Q141" s="61"/>
      <c r="R141" s="61">
        <v>0</v>
      </c>
      <c r="S141" s="61"/>
      <c r="T141" s="61"/>
      <c r="U141" s="61">
        <v>0</v>
      </c>
      <c r="V141" s="61"/>
      <c r="W141" s="61"/>
      <c r="X141" s="60">
        <f t="shared" ref="X141:X143" si="111">SUM(I141:W141)</f>
        <v>10</v>
      </c>
      <c r="Y141" s="61"/>
      <c r="Z141" s="61"/>
    </row>
    <row r="142" spans="2:30" ht="17.25" thickBot="1" x14ac:dyDescent="0.45">
      <c r="C142" s="32" t="s">
        <v>22</v>
      </c>
      <c r="D142" s="33"/>
      <c r="E142" s="33"/>
      <c r="F142" s="33"/>
      <c r="G142" s="33"/>
      <c r="H142" s="33"/>
      <c r="I142" s="56">
        <v>2.4539877300613498E-2</v>
      </c>
      <c r="J142" s="56"/>
      <c r="K142" s="56"/>
      <c r="L142" s="56">
        <v>5.2631578947368418E-2</v>
      </c>
      <c r="M142" s="56"/>
      <c r="N142" s="56"/>
      <c r="O142" s="56">
        <v>8.6206896551724144E-2</v>
      </c>
      <c r="P142" s="56"/>
      <c r="Q142" s="56"/>
      <c r="R142" s="56">
        <v>0</v>
      </c>
      <c r="S142" s="56"/>
      <c r="T142" s="56"/>
      <c r="U142" s="56">
        <v>0</v>
      </c>
      <c r="V142" s="56"/>
      <c r="W142" s="56"/>
      <c r="X142" s="63">
        <f>X141/X143</f>
        <v>4.065040650406504E-2</v>
      </c>
      <c r="Y142" s="56"/>
      <c r="Z142" s="56"/>
    </row>
    <row r="143" spans="2:30" x14ac:dyDescent="0.4">
      <c r="C143" s="65" t="s">
        <v>17</v>
      </c>
      <c r="D143" s="94"/>
      <c r="E143" s="94"/>
      <c r="F143" s="94"/>
      <c r="G143" s="94"/>
      <c r="H143" s="94"/>
      <c r="I143" s="43">
        <v>163</v>
      </c>
      <c r="J143" s="43"/>
      <c r="K143" s="43"/>
      <c r="L143" s="43">
        <v>19</v>
      </c>
      <c r="M143" s="43"/>
      <c r="N143" s="43"/>
      <c r="O143" s="43">
        <v>58</v>
      </c>
      <c r="P143" s="43"/>
      <c r="Q143" s="43"/>
      <c r="R143" s="43">
        <v>3</v>
      </c>
      <c r="S143" s="43"/>
      <c r="T143" s="43"/>
      <c r="U143" s="43">
        <v>3</v>
      </c>
      <c r="V143" s="43"/>
      <c r="W143" s="43"/>
      <c r="X143" s="47">
        <f t="shared" si="111"/>
        <v>246</v>
      </c>
      <c r="Y143" s="43"/>
      <c r="Z143" s="43"/>
    </row>
    <row r="145" spans="2:30" x14ac:dyDescent="0.4">
      <c r="B145" s="4" t="s">
        <v>60</v>
      </c>
    </row>
    <row r="146" spans="2:30" x14ac:dyDescent="0.4">
      <c r="I146" s="24" t="s">
        <v>1</v>
      </c>
      <c r="J146" s="24"/>
      <c r="K146" s="24"/>
      <c r="L146" s="24"/>
      <c r="M146" s="24"/>
      <c r="N146" s="24"/>
      <c r="O146" s="24"/>
      <c r="P146" s="24"/>
      <c r="Q146" s="24"/>
      <c r="R146" s="24"/>
      <c r="S146" s="24"/>
      <c r="T146" s="24"/>
      <c r="U146" s="24"/>
      <c r="V146" s="24"/>
      <c r="W146" s="25"/>
      <c r="X146" s="26" t="s">
        <v>2</v>
      </c>
      <c r="Y146" s="27"/>
      <c r="Z146" s="27"/>
    </row>
    <row r="147" spans="2:30" x14ac:dyDescent="0.4">
      <c r="C147" s="37" t="s">
        <v>20</v>
      </c>
      <c r="D147" s="38"/>
      <c r="E147" s="38"/>
      <c r="F147" s="38"/>
      <c r="G147" s="38"/>
      <c r="H147" s="38"/>
      <c r="I147" s="72" t="s">
        <v>3</v>
      </c>
      <c r="J147" s="72"/>
      <c r="K147" s="72"/>
      <c r="L147" s="72" t="s">
        <v>4</v>
      </c>
      <c r="M147" s="72"/>
      <c r="N147" s="72"/>
      <c r="O147" s="72" t="s">
        <v>5</v>
      </c>
      <c r="P147" s="72"/>
      <c r="Q147" s="72"/>
      <c r="R147" s="72" t="s">
        <v>6</v>
      </c>
      <c r="S147" s="72"/>
      <c r="T147" s="72"/>
      <c r="U147" s="72" t="s">
        <v>7</v>
      </c>
      <c r="V147" s="72"/>
      <c r="W147" s="73"/>
      <c r="X147" s="26"/>
      <c r="Y147" s="27"/>
      <c r="Z147" s="27"/>
    </row>
    <row r="148" spans="2:30" x14ac:dyDescent="0.4">
      <c r="C148" s="37" t="s">
        <v>61</v>
      </c>
      <c r="D148" s="38"/>
      <c r="E148" s="38"/>
      <c r="F148" s="38"/>
      <c r="G148" s="38"/>
      <c r="H148" s="38"/>
      <c r="I148" s="27">
        <v>162</v>
      </c>
      <c r="J148" s="27"/>
      <c r="K148" s="27"/>
      <c r="L148" s="27">
        <v>18</v>
      </c>
      <c r="M148" s="27"/>
      <c r="N148" s="27"/>
      <c r="O148" s="27">
        <v>58</v>
      </c>
      <c r="P148" s="27"/>
      <c r="Q148" s="27"/>
      <c r="R148" s="37">
        <v>3</v>
      </c>
      <c r="S148" s="38"/>
      <c r="T148" s="39"/>
      <c r="U148" s="37">
        <v>3</v>
      </c>
      <c r="V148" s="38"/>
      <c r="W148" s="144"/>
      <c r="X148" s="26">
        <f>SUM(I148:W148)</f>
        <v>244</v>
      </c>
      <c r="Y148" s="27"/>
      <c r="Z148" s="27"/>
    </row>
    <row r="149" spans="2:30" ht="17.25" thickBot="1" x14ac:dyDescent="0.45">
      <c r="C149" s="75" t="s">
        <v>22</v>
      </c>
      <c r="D149" s="76"/>
      <c r="E149" s="76"/>
      <c r="F149" s="76"/>
      <c r="G149" s="76"/>
      <c r="H149" s="76"/>
      <c r="I149" s="58">
        <v>0.99386503067484666</v>
      </c>
      <c r="J149" s="58"/>
      <c r="K149" s="58"/>
      <c r="L149" s="58">
        <v>0.94736842105263153</v>
      </c>
      <c r="M149" s="58"/>
      <c r="N149" s="58"/>
      <c r="O149" s="58">
        <v>1</v>
      </c>
      <c r="P149" s="58"/>
      <c r="Q149" s="58"/>
      <c r="R149" s="58">
        <v>1</v>
      </c>
      <c r="S149" s="58"/>
      <c r="T149" s="58"/>
      <c r="U149" s="58">
        <v>1</v>
      </c>
      <c r="V149" s="58"/>
      <c r="W149" s="58"/>
      <c r="X149" s="57">
        <f>X148/X152</f>
        <v>0.99186991869918695</v>
      </c>
      <c r="Y149" s="58"/>
      <c r="Z149" s="58"/>
    </row>
    <row r="150" spans="2:30" x14ac:dyDescent="0.4">
      <c r="C150" s="44" t="s">
        <v>62</v>
      </c>
      <c r="D150" s="45"/>
      <c r="E150" s="45"/>
      <c r="F150" s="45"/>
      <c r="G150" s="45"/>
      <c r="H150" s="45"/>
      <c r="I150" s="61">
        <v>1</v>
      </c>
      <c r="J150" s="61"/>
      <c r="K150" s="61"/>
      <c r="L150" s="61">
        <v>1</v>
      </c>
      <c r="M150" s="61"/>
      <c r="N150" s="61"/>
      <c r="O150" s="61">
        <v>0</v>
      </c>
      <c r="P150" s="61"/>
      <c r="Q150" s="61"/>
      <c r="R150" s="61">
        <v>0</v>
      </c>
      <c r="S150" s="61"/>
      <c r="T150" s="61"/>
      <c r="U150" s="61">
        <v>0</v>
      </c>
      <c r="V150" s="61"/>
      <c r="W150" s="61"/>
      <c r="X150" s="60">
        <f t="shared" ref="X150:X152" si="112">SUM(I150:W150)</f>
        <v>2</v>
      </c>
      <c r="Y150" s="61"/>
      <c r="Z150" s="61"/>
    </row>
    <row r="151" spans="2:30" ht="17.25" thickBot="1" x14ac:dyDescent="0.45">
      <c r="C151" s="32" t="s">
        <v>22</v>
      </c>
      <c r="D151" s="33"/>
      <c r="E151" s="33"/>
      <c r="F151" s="33"/>
      <c r="G151" s="33"/>
      <c r="H151" s="33"/>
      <c r="I151" s="56">
        <v>6.1349693251533744E-3</v>
      </c>
      <c r="J151" s="56"/>
      <c r="K151" s="56"/>
      <c r="L151" s="56">
        <v>5.2631578947368418E-2</v>
      </c>
      <c r="M151" s="56"/>
      <c r="N151" s="56"/>
      <c r="O151" s="56">
        <v>0</v>
      </c>
      <c r="P151" s="56"/>
      <c r="Q151" s="56"/>
      <c r="R151" s="56">
        <v>0</v>
      </c>
      <c r="S151" s="56"/>
      <c r="T151" s="56"/>
      <c r="U151" s="56">
        <v>0</v>
      </c>
      <c r="V151" s="56"/>
      <c r="W151" s="56"/>
      <c r="X151" s="63">
        <f>X150/X152</f>
        <v>8.130081300813009E-3</v>
      </c>
      <c r="Y151" s="56"/>
      <c r="Z151" s="56"/>
    </row>
    <row r="152" spans="2:30" x14ac:dyDescent="0.4">
      <c r="C152" s="65" t="s">
        <v>17</v>
      </c>
      <c r="D152" s="94"/>
      <c r="E152" s="94"/>
      <c r="F152" s="94"/>
      <c r="G152" s="94"/>
      <c r="H152" s="94"/>
      <c r="I152" s="43">
        <v>163</v>
      </c>
      <c r="J152" s="43"/>
      <c r="K152" s="43"/>
      <c r="L152" s="43">
        <v>19</v>
      </c>
      <c r="M152" s="43"/>
      <c r="N152" s="43"/>
      <c r="O152" s="43">
        <v>58</v>
      </c>
      <c r="P152" s="43"/>
      <c r="Q152" s="43"/>
      <c r="R152" s="43">
        <v>3</v>
      </c>
      <c r="S152" s="43"/>
      <c r="T152" s="43"/>
      <c r="U152" s="43">
        <v>3</v>
      </c>
      <c r="V152" s="43"/>
      <c r="W152" s="43"/>
      <c r="X152" s="47">
        <f t="shared" si="112"/>
        <v>246</v>
      </c>
      <c r="Y152" s="43"/>
      <c r="Z152" s="43"/>
    </row>
    <row r="153" spans="2:30" x14ac:dyDescent="0.4">
      <c r="C153" s="9"/>
      <c r="D153" s="9"/>
      <c r="E153" s="9"/>
      <c r="F153" s="9"/>
      <c r="G153" s="9"/>
      <c r="H153" s="9"/>
      <c r="I153" s="9"/>
      <c r="J153" s="9"/>
      <c r="K153" s="9"/>
      <c r="L153" s="9"/>
      <c r="M153" s="9"/>
      <c r="N153" s="9"/>
      <c r="O153" s="16"/>
      <c r="P153" s="16"/>
      <c r="Q153" s="16"/>
      <c r="R153" s="9"/>
      <c r="S153" s="9"/>
      <c r="T153" s="9"/>
      <c r="U153" s="9"/>
      <c r="V153" s="9"/>
      <c r="W153" s="9"/>
      <c r="X153" s="9"/>
      <c r="Y153" s="9"/>
      <c r="Z153" s="9"/>
    </row>
    <row r="154" spans="2:30" x14ac:dyDescent="0.4">
      <c r="M154" s="24" t="s">
        <v>1</v>
      </c>
      <c r="N154" s="24"/>
      <c r="O154" s="24"/>
      <c r="P154" s="24"/>
      <c r="Q154" s="24"/>
      <c r="R154" s="24"/>
      <c r="S154" s="24"/>
      <c r="T154" s="24"/>
      <c r="U154" s="24"/>
      <c r="V154" s="24"/>
      <c r="W154" s="24"/>
      <c r="X154" s="24"/>
      <c r="Y154" s="24"/>
      <c r="Z154" s="24"/>
      <c r="AA154" s="25"/>
      <c r="AB154" s="26" t="s">
        <v>2</v>
      </c>
      <c r="AC154" s="27"/>
      <c r="AD154" s="27"/>
    </row>
    <row r="155" spans="2:30" ht="12" customHeight="1" x14ac:dyDescent="0.4">
      <c r="M155" s="25" t="s">
        <v>3</v>
      </c>
      <c r="N155" s="28"/>
      <c r="O155" s="29"/>
      <c r="P155" s="25" t="s">
        <v>4</v>
      </c>
      <c r="Q155" s="28"/>
      <c r="R155" s="29"/>
      <c r="S155" s="25" t="s">
        <v>5</v>
      </c>
      <c r="T155" s="28"/>
      <c r="U155" s="29"/>
      <c r="V155" s="25" t="s">
        <v>6</v>
      </c>
      <c r="W155" s="28"/>
      <c r="X155" s="29"/>
      <c r="Y155" s="25" t="s">
        <v>7</v>
      </c>
      <c r="Z155" s="28"/>
      <c r="AA155" s="28"/>
      <c r="AB155" s="26"/>
      <c r="AC155" s="27"/>
      <c r="AD155" s="27"/>
    </row>
    <row r="156" spans="2:30" ht="12" customHeight="1" x14ac:dyDescent="0.4">
      <c r="C156" s="135" t="s">
        <v>52</v>
      </c>
      <c r="D156" s="78" t="s">
        <v>37</v>
      </c>
      <c r="E156" s="110"/>
      <c r="F156" s="110"/>
      <c r="G156" s="110"/>
      <c r="H156" s="110"/>
      <c r="I156" s="110"/>
      <c r="J156" s="110"/>
      <c r="K156" s="110"/>
      <c r="L156" s="95"/>
      <c r="M156" s="104">
        <v>130</v>
      </c>
      <c r="N156" s="105"/>
      <c r="O156" s="106"/>
      <c r="P156" s="104">
        <v>16</v>
      </c>
      <c r="Q156" s="105"/>
      <c r="R156" s="106"/>
      <c r="S156" s="104">
        <v>46</v>
      </c>
      <c r="T156" s="105"/>
      <c r="U156" s="106"/>
      <c r="V156" s="104">
        <v>1</v>
      </c>
      <c r="W156" s="105"/>
      <c r="X156" s="106"/>
      <c r="Y156" s="104">
        <v>2</v>
      </c>
      <c r="Z156" s="105"/>
      <c r="AA156" s="106"/>
      <c r="AB156" s="26">
        <f>SUM(M156:AA156)</f>
        <v>195</v>
      </c>
      <c r="AC156" s="27"/>
      <c r="AD156" s="27"/>
    </row>
    <row r="157" spans="2:30" ht="12" customHeight="1" thickBot="1" x14ac:dyDescent="0.45">
      <c r="C157" s="136"/>
      <c r="D157" s="32" t="s">
        <v>22</v>
      </c>
      <c r="E157" s="33"/>
      <c r="F157" s="33"/>
      <c r="G157" s="33"/>
      <c r="H157" s="33"/>
      <c r="I157" s="33"/>
      <c r="J157" s="33"/>
      <c r="K157" s="33"/>
      <c r="L157" s="34"/>
      <c r="M157" s="107">
        <v>0.80246913580246915</v>
      </c>
      <c r="N157" s="108"/>
      <c r="O157" s="109"/>
      <c r="P157" s="107">
        <v>0.88888888888888884</v>
      </c>
      <c r="Q157" s="108"/>
      <c r="R157" s="109"/>
      <c r="S157" s="107">
        <v>0.7931034482758621</v>
      </c>
      <c r="T157" s="108"/>
      <c r="U157" s="109"/>
      <c r="V157" s="107">
        <v>0.33333333333333331</v>
      </c>
      <c r="W157" s="108"/>
      <c r="X157" s="109"/>
      <c r="Y157" s="107">
        <v>0.66666666666666663</v>
      </c>
      <c r="Z157" s="108"/>
      <c r="AA157" s="109"/>
      <c r="AB157" s="57">
        <f>AB156/X148</f>
        <v>0.79918032786885251</v>
      </c>
      <c r="AC157" s="58"/>
      <c r="AD157" s="58"/>
    </row>
    <row r="158" spans="2:30" ht="12" customHeight="1" x14ac:dyDescent="0.4">
      <c r="C158" s="136"/>
      <c r="D158" s="82" t="s">
        <v>38</v>
      </c>
      <c r="E158" s="114"/>
      <c r="F158" s="114"/>
      <c r="G158" s="114"/>
      <c r="H158" s="114"/>
      <c r="I158" s="114"/>
      <c r="J158" s="114"/>
      <c r="K158" s="114"/>
      <c r="L158" s="96"/>
      <c r="M158" s="111">
        <v>42</v>
      </c>
      <c r="N158" s="112"/>
      <c r="O158" s="113"/>
      <c r="P158" s="111">
        <v>9</v>
      </c>
      <c r="Q158" s="112"/>
      <c r="R158" s="113"/>
      <c r="S158" s="111">
        <v>16</v>
      </c>
      <c r="T158" s="112"/>
      <c r="U158" s="113"/>
      <c r="V158" s="111">
        <v>1</v>
      </c>
      <c r="W158" s="112"/>
      <c r="X158" s="113"/>
      <c r="Y158" s="111">
        <v>2</v>
      </c>
      <c r="Z158" s="112"/>
      <c r="AA158" s="113"/>
      <c r="AB158" s="60">
        <f t="shared" ref="AB158:AB167" si="113">SUM(M158:AA158)</f>
        <v>70</v>
      </c>
      <c r="AC158" s="61"/>
      <c r="AD158" s="61"/>
    </row>
    <row r="159" spans="2:30" ht="12" customHeight="1" thickBot="1" x14ac:dyDescent="0.45">
      <c r="C159" s="136"/>
      <c r="D159" s="32" t="s">
        <v>22</v>
      </c>
      <c r="E159" s="33"/>
      <c r="F159" s="33"/>
      <c r="G159" s="33"/>
      <c r="H159" s="33"/>
      <c r="I159" s="33"/>
      <c r="J159" s="33"/>
      <c r="K159" s="33"/>
      <c r="L159" s="34"/>
      <c r="M159" s="107">
        <v>0.25925925925925924</v>
      </c>
      <c r="N159" s="108"/>
      <c r="O159" s="109"/>
      <c r="P159" s="107">
        <v>0.5</v>
      </c>
      <c r="Q159" s="108"/>
      <c r="R159" s="109"/>
      <c r="S159" s="107">
        <v>0.27586206896551724</v>
      </c>
      <c r="T159" s="108"/>
      <c r="U159" s="109"/>
      <c r="V159" s="107">
        <v>0.33333333333333331</v>
      </c>
      <c r="W159" s="108"/>
      <c r="X159" s="109"/>
      <c r="Y159" s="107">
        <v>0.66666666666666663</v>
      </c>
      <c r="Z159" s="108"/>
      <c r="AA159" s="109"/>
      <c r="AB159" s="63">
        <f>AB158/X148</f>
        <v>0.28688524590163933</v>
      </c>
      <c r="AC159" s="56"/>
      <c r="AD159" s="56"/>
    </row>
    <row r="160" spans="2:30" ht="12" customHeight="1" x14ac:dyDescent="0.4">
      <c r="C160" s="136"/>
      <c r="D160" s="82" t="s">
        <v>39</v>
      </c>
      <c r="E160" s="114"/>
      <c r="F160" s="114"/>
      <c r="G160" s="114"/>
      <c r="H160" s="114"/>
      <c r="I160" s="114"/>
      <c r="J160" s="114"/>
      <c r="K160" s="114"/>
      <c r="L160" s="96"/>
      <c r="M160" s="111">
        <v>20</v>
      </c>
      <c r="N160" s="112"/>
      <c r="O160" s="113"/>
      <c r="P160" s="111">
        <v>5</v>
      </c>
      <c r="Q160" s="112"/>
      <c r="R160" s="113"/>
      <c r="S160" s="111">
        <v>12</v>
      </c>
      <c r="T160" s="112"/>
      <c r="U160" s="113"/>
      <c r="V160" s="111">
        <v>0</v>
      </c>
      <c r="W160" s="112"/>
      <c r="X160" s="113"/>
      <c r="Y160" s="111">
        <v>1</v>
      </c>
      <c r="Z160" s="112"/>
      <c r="AA160" s="113"/>
      <c r="AB160" s="47">
        <f t="shared" si="113"/>
        <v>38</v>
      </c>
      <c r="AC160" s="43"/>
      <c r="AD160" s="43"/>
    </row>
    <row r="161" spans="1:30" ht="12" customHeight="1" thickBot="1" x14ac:dyDescent="0.45">
      <c r="C161" s="136"/>
      <c r="D161" s="32" t="s">
        <v>22</v>
      </c>
      <c r="E161" s="33"/>
      <c r="F161" s="33"/>
      <c r="G161" s="33"/>
      <c r="H161" s="33"/>
      <c r="I161" s="33"/>
      <c r="J161" s="33"/>
      <c r="K161" s="33"/>
      <c r="L161" s="34"/>
      <c r="M161" s="107">
        <v>0.12345679012345678</v>
      </c>
      <c r="N161" s="108"/>
      <c r="O161" s="109"/>
      <c r="P161" s="107">
        <v>0.27777777777777779</v>
      </c>
      <c r="Q161" s="108"/>
      <c r="R161" s="109"/>
      <c r="S161" s="107">
        <v>0.20689655172413793</v>
      </c>
      <c r="T161" s="108"/>
      <c r="U161" s="109"/>
      <c r="V161" s="107">
        <v>0</v>
      </c>
      <c r="W161" s="108"/>
      <c r="X161" s="109"/>
      <c r="Y161" s="107">
        <v>0.33333333333333331</v>
      </c>
      <c r="Z161" s="108"/>
      <c r="AA161" s="109"/>
      <c r="AB161" s="57">
        <f>AB160/X148</f>
        <v>0.15573770491803279</v>
      </c>
      <c r="AC161" s="58"/>
      <c r="AD161" s="58"/>
    </row>
    <row r="162" spans="1:30" ht="12" customHeight="1" x14ac:dyDescent="0.4">
      <c r="C162" s="136"/>
      <c r="D162" s="82" t="s">
        <v>40</v>
      </c>
      <c r="E162" s="114"/>
      <c r="F162" s="114"/>
      <c r="G162" s="114"/>
      <c r="H162" s="114"/>
      <c r="I162" s="114"/>
      <c r="J162" s="114"/>
      <c r="K162" s="114"/>
      <c r="L162" s="96"/>
      <c r="M162" s="111">
        <v>99</v>
      </c>
      <c r="N162" s="112"/>
      <c r="O162" s="113"/>
      <c r="P162" s="111">
        <v>15</v>
      </c>
      <c r="Q162" s="112"/>
      <c r="R162" s="113"/>
      <c r="S162" s="111">
        <v>41</v>
      </c>
      <c r="T162" s="112"/>
      <c r="U162" s="113"/>
      <c r="V162" s="111">
        <v>3</v>
      </c>
      <c r="W162" s="112"/>
      <c r="X162" s="113"/>
      <c r="Y162" s="111">
        <v>3</v>
      </c>
      <c r="Z162" s="112"/>
      <c r="AA162" s="113"/>
      <c r="AB162" s="60">
        <f t="shared" si="113"/>
        <v>161</v>
      </c>
      <c r="AC162" s="61"/>
      <c r="AD162" s="61"/>
    </row>
    <row r="163" spans="1:30" ht="12" customHeight="1" thickBot="1" x14ac:dyDescent="0.45">
      <c r="C163" s="136"/>
      <c r="D163" s="32" t="s">
        <v>22</v>
      </c>
      <c r="E163" s="33"/>
      <c r="F163" s="33"/>
      <c r="G163" s="33"/>
      <c r="H163" s="33"/>
      <c r="I163" s="33"/>
      <c r="J163" s="33"/>
      <c r="K163" s="33"/>
      <c r="L163" s="34"/>
      <c r="M163" s="107">
        <v>0.61111111111111116</v>
      </c>
      <c r="N163" s="108"/>
      <c r="O163" s="109"/>
      <c r="P163" s="107">
        <v>0.83333333333333337</v>
      </c>
      <c r="Q163" s="108"/>
      <c r="R163" s="109"/>
      <c r="S163" s="107">
        <v>0.7068965517241379</v>
      </c>
      <c r="T163" s="108"/>
      <c r="U163" s="109"/>
      <c r="V163" s="107">
        <v>1</v>
      </c>
      <c r="W163" s="108"/>
      <c r="X163" s="109"/>
      <c r="Y163" s="107">
        <v>1</v>
      </c>
      <c r="Z163" s="108"/>
      <c r="AA163" s="109"/>
      <c r="AB163" s="63">
        <f>AB162/X148</f>
        <v>0.6598360655737705</v>
      </c>
      <c r="AC163" s="56"/>
      <c r="AD163" s="56"/>
    </row>
    <row r="164" spans="1:30" ht="12" customHeight="1" x14ac:dyDescent="0.4">
      <c r="C164" s="136"/>
      <c r="D164" s="82" t="s">
        <v>53</v>
      </c>
      <c r="E164" s="114"/>
      <c r="F164" s="114"/>
      <c r="G164" s="114"/>
      <c r="H164" s="114"/>
      <c r="I164" s="114"/>
      <c r="J164" s="114"/>
      <c r="K164" s="114"/>
      <c r="L164" s="96"/>
      <c r="M164" s="111">
        <v>42</v>
      </c>
      <c r="N164" s="112"/>
      <c r="O164" s="113"/>
      <c r="P164" s="111">
        <v>10</v>
      </c>
      <c r="Q164" s="112"/>
      <c r="R164" s="113"/>
      <c r="S164" s="111">
        <v>17</v>
      </c>
      <c r="T164" s="112"/>
      <c r="U164" s="113"/>
      <c r="V164" s="111">
        <v>1</v>
      </c>
      <c r="W164" s="112"/>
      <c r="X164" s="113"/>
      <c r="Y164" s="111">
        <v>2</v>
      </c>
      <c r="Z164" s="112"/>
      <c r="AA164" s="113"/>
      <c r="AB164" s="47">
        <f t="shared" si="113"/>
        <v>72</v>
      </c>
      <c r="AC164" s="43"/>
      <c r="AD164" s="43"/>
    </row>
    <row r="165" spans="1:30" ht="12" customHeight="1" thickBot="1" x14ac:dyDescent="0.45">
      <c r="C165" s="136"/>
      <c r="D165" s="75" t="s">
        <v>22</v>
      </c>
      <c r="E165" s="76"/>
      <c r="F165" s="76"/>
      <c r="G165" s="76"/>
      <c r="H165" s="76"/>
      <c r="I165" s="76"/>
      <c r="J165" s="76"/>
      <c r="K165" s="76"/>
      <c r="L165" s="115"/>
      <c r="M165" s="116">
        <v>0.25925925925925924</v>
      </c>
      <c r="N165" s="117"/>
      <c r="O165" s="118"/>
      <c r="P165" s="116">
        <v>0.55555555555555558</v>
      </c>
      <c r="Q165" s="117"/>
      <c r="R165" s="118"/>
      <c r="S165" s="116">
        <v>0.29310344827586204</v>
      </c>
      <c r="T165" s="117"/>
      <c r="U165" s="118"/>
      <c r="V165" s="116">
        <v>0.33333333333333331</v>
      </c>
      <c r="W165" s="117"/>
      <c r="X165" s="118"/>
      <c r="Y165" s="116">
        <v>0.66666666666666663</v>
      </c>
      <c r="Z165" s="117"/>
      <c r="AA165" s="118"/>
      <c r="AB165" s="57">
        <f>AB164/X148</f>
        <v>0.29508196721311475</v>
      </c>
      <c r="AC165" s="58"/>
      <c r="AD165" s="58"/>
    </row>
    <row r="166" spans="1:30" ht="12" customHeight="1" x14ac:dyDescent="0.4">
      <c r="C166" s="136"/>
      <c r="D166" s="124" t="s">
        <v>54</v>
      </c>
      <c r="E166" s="125"/>
      <c r="F166" s="125"/>
      <c r="G166" s="125"/>
      <c r="H166" s="125"/>
      <c r="I166" s="125"/>
      <c r="J166" s="126"/>
      <c r="K166" s="130" t="s">
        <v>55</v>
      </c>
      <c r="L166" s="131"/>
      <c r="M166" s="132">
        <v>58</v>
      </c>
      <c r="N166" s="133"/>
      <c r="O166" s="134"/>
      <c r="P166" s="132">
        <v>5</v>
      </c>
      <c r="Q166" s="133"/>
      <c r="R166" s="134"/>
      <c r="S166" s="132">
        <v>27</v>
      </c>
      <c r="T166" s="133"/>
      <c r="U166" s="134"/>
      <c r="V166" s="132">
        <v>3</v>
      </c>
      <c r="W166" s="133"/>
      <c r="X166" s="134"/>
      <c r="Y166" s="132">
        <v>2</v>
      </c>
      <c r="Z166" s="133"/>
      <c r="AA166" s="134"/>
      <c r="AB166" s="60">
        <f t="shared" si="113"/>
        <v>95</v>
      </c>
      <c r="AC166" s="61"/>
      <c r="AD166" s="61"/>
    </row>
    <row r="167" spans="1:30" ht="12" customHeight="1" x14ac:dyDescent="0.4">
      <c r="C167" s="137"/>
      <c r="D167" s="127"/>
      <c r="E167" s="128"/>
      <c r="F167" s="128"/>
      <c r="G167" s="128"/>
      <c r="H167" s="128"/>
      <c r="I167" s="128"/>
      <c r="J167" s="129"/>
      <c r="K167" s="119" t="s">
        <v>56</v>
      </c>
      <c r="L167" s="120"/>
      <c r="M167" s="121">
        <v>0</v>
      </c>
      <c r="N167" s="122"/>
      <c r="O167" s="123"/>
      <c r="P167" s="121">
        <v>0</v>
      </c>
      <c r="Q167" s="122"/>
      <c r="R167" s="123"/>
      <c r="S167" s="121">
        <v>0</v>
      </c>
      <c r="T167" s="122"/>
      <c r="U167" s="123"/>
      <c r="V167" s="121">
        <v>0</v>
      </c>
      <c r="W167" s="122"/>
      <c r="X167" s="123"/>
      <c r="Y167" s="121">
        <v>0</v>
      </c>
      <c r="Z167" s="122"/>
      <c r="AA167" s="123"/>
      <c r="AB167" s="26">
        <f t="shared" si="113"/>
        <v>0</v>
      </c>
      <c r="AC167" s="27"/>
      <c r="AD167" s="27"/>
    </row>
    <row r="171" spans="1:30" s="2" customFormat="1" ht="12" customHeight="1" x14ac:dyDescent="0.4">
      <c r="A171" s="2" t="s">
        <v>63</v>
      </c>
    </row>
    <row r="173" spans="1:30" x14ac:dyDescent="0.4">
      <c r="B173" s="4" t="s">
        <v>64</v>
      </c>
    </row>
    <row r="175" spans="1:30" x14ac:dyDescent="0.4">
      <c r="I175" s="24" t="s">
        <v>1</v>
      </c>
      <c r="J175" s="24"/>
      <c r="K175" s="24"/>
      <c r="L175" s="24"/>
      <c r="M175" s="24"/>
      <c r="N175" s="24"/>
      <c r="O175" s="24"/>
      <c r="P175" s="24"/>
      <c r="Q175" s="24"/>
      <c r="R175" s="24"/>
      <c r="S175" s="24"/>
      <c r="T175" s="24"/>
      <c r="U175" s="24"/>
      <c r="V175" s="24"/>
      <c r="W175" s="25"/>
      <c r="X175" s="26" t="s">
        <v>2</v>
      </c>
      <c r="Y175" s="27"/>
      <c r="Z175" s="27"/>
    </row>
    <row r="176" spans="1:30" x14ac:dyDescent="0.4">
      <c r="C176" s="37" t="s">
        <v>20</v>
      </c>
      <c r="D176" s="38"/>
      <c r="E176" s="38"/>
      <c r="F176" s="38"/>
      <c r="G176" s="38"/>
      <c r="H176" s="38"/>
      <c r="I176" s="72" t="s">
        <v>3</v>
      </c>
      <c r="J176" s="72"/>
      <c r="K176" s="72"/>
      <c r="L176" s="72" t="s">
        <v>4</v>
      </c>
      <c r="M176" s="72"/>
      <c r="N176" s="72"/>
      <c r="O176" s="72" t="s">
        <v>5</v>
      </c>
      <c r="P176" s="72"/>
      <c r="Q176" s="72"/>
      <c r="R176" s="72" t="s">
        <v>6</v>
      </c>
      <c r="S176" s="72"/>
      <c r="T176" s="72"/>
      <c r="U176" s="72" t="s">
        <v>7</v>
      </c>
      <c r="V176" s="72"/>
      <c r="W176" s="73"/>
      <c r="X176" s="26"/>
      <c r="Y176" s="27"/>
      <c r="Z176" s="27"/>
    </row>
    <row r="177" spans="2:26" x14ac:dyDescent="0.4">
      <c r="C177" s="138" t="s">
        <v>65</v>
      </c>
      <c r="D177" s="139"/>
      <c r="E177" s="139"/>
      <c r="F177" s="139"/>
      <c r="G177" s="139"/>
      <c r="H177" s="140"/>
      <c r="I177" s="27">
        <v>132</v>
      </c>
      <c r="J177" s="27"/>
      <c r="K177" s="27"/>
      <c r="L177" s="27">
        <v>15</v>
      </c>
      <c r="M177" s="27"/>
      <c r="N177" s="27"/>
      <c r="O177" s="27">
        <v>49</v>
      </c>
      <c r="P177" s="27"/>
      <c r="Q177" s="27"/>
      <c r="R177" s="27">
        <v>2</v>
      </c>
      <c r="S177" s="27"/>
      <c r="T177" s="27"/>
      <c r="U177" s="27">
        <v>0</v>
      </c>
      <c r="V177" s="27"/>
      <c r="W177" s="27"/>
      <c r="X177" s="26">
        <f>SUM(I177:W177)</f>
        <v>198</v>
      </c>
      <c r="Y177" s="27"/>
      <c r="Z177" s="27"/>
    </row>
    <row r="178" spans="2:26" ht="17.25" thickBot="1" x14ac:dyDescent="0.45">
      <c r="C178" s="75" t="s">
        <v>22</v>
      </c>
      <c r="D178" s="76"/>
      <c r="E178" s="76"/>
      <c r="F178" s="76"/>
      <c r="G178" s="76"/>
      <c r="H178" s="76"/>
      <c r="I178" s="58">
        <v>0.81987577639751552</v>
      </c>
      <c r="J178" s="58"/>
      <c r="K178" s="58"/>
      <c r="L178" s="58">
        <v>0.78947368421052633</v>
      </c>
      <c r="M178" s="58"/>
      <c r="N178" s="58"/>
      <c r="O178" s="58">
        <v>0.84482758620689657</v>
      </c>
      <c r="P178" s="58"/>
      <c r="Q178" s="58"/>
      <c r="R178" s="58">
        <v>0.66666666666666663</v>
      </c>
      <c r="S178" s="58"/>
      <c r="T178" s="58"/>
      <c r="U178" s="159">
        <v>0</v>
      </c>
      <c r="V178" s="159"/>
      <c r="W178" s="159"/>
      <c r="X178" s="57">
        <f>X177/X181</f>
        <v>0.82157676348547715</v>
      </c>
      <c r="Y178" s="58"/>
      <c r="Z178" s="58"/>
    </row>
    <row r="179" spans="2:26" x14ac:dyDescent="0.4">
      <c r="C179" s="141" t="s">
        <v>66</v>
      </c>
      <c r="D179" s="142"/>
      <c r="E179" s="142"/>
      <c r="F179" s="142"/>
      <c r="G179" s="142"/>
      <c r="H179" s="143"/>
      <c r="I179" s="61">
        <v>29</v>
      </c>
      <c r="J179" s="61"/>
      <c r="K179" s="61"/>
      <c r="L179" s="61">
        <v>4</v>
      </c>
      <c r="M179" s="61"/>
      <c r="N179" s="61"/>
      <c r="O179" s="61">
        <v>9</v>
      </c>
      <c r="P179" s="61"/>
      <c r="Q179" s="61"/>
      <c r="R179" s="61">
        <v>1</v>
      </c>
      <c r="S179" s="61"/>
      <c r="T179" s="61"/>
      <c r="U179" s="61">
        <v>0</v>
      </c>
      <c r="V179" s="61"/>
      <c r="W179" s="61"/>
      <c r="X179" s="60">
        <f t="shared" ref="X179:X181" si="114">SUM(I179:W179)</f>
        <v>43</v>
      </c>
      <c r="Y179" s="61"/>
      <c r="Z179" s="61"/>
    </row>
    <row r="180" spans="2:26" ht="17.25" thickBot="1" x14ac:dyDescent="0.45">
      <c r="C180" s="32" t="s">
        <v>22</v>
      </c>
      <c r="D180" s="33"/>
      <c r="E180" s="33"/>
      <c r="F180" s="33"/>
      <c r="G180" s="33"/>
      <c r="H180" s="33"/>
      <c r="I180" s="56">
        <v>0.18012422360248448</v>
      </c>
      <c r="J180" s="56"/>
      <c r="K180" s="56"/>
      <c r="L180" s="56">
        <v>0.21052631578947367</v>
      </c>
      <c r="M180" s="56"/>
      <c r="N180" s="56"/>
      <c r="O180" s="56">
        <v>0.15517241379310345</v>
      </c>
      <c r="P180" s="56"/>
      <c r="Q180" s="56"/>
      <c r="R180" s="56">
        <v>0.33333333333333331</v>
      </c>
      <c r="S180" s="56"/>
      <c r="T180" s="56"/>
      <c r="U180" s="160">
        <v>0</v>
      </c>
      <c r="V180" s="160"/>
      <c r="W180" s="160"/>
      <c r="X180" s="63">
        <f>X179/X181</f>
        <v>0.17842323651452283</v>
      </c>
      <c r="Y180" s="56"/>
      <c r="Z180" s="56"/>
    </row>
    <row r="181" spans="2:26" x14ac:dyDescent="0.4">
      <c r="C181" s="65" t="s">
        <v>17</v>
      </c>
      <c r="D181" s="94"/>
      <c r="E181" s="94"/>
      <c r="F181" s="94"/>
      <c r="G181" s="94"/>
      <c r="H181" s="94"/>
      <c r="I181" s="43">
        <v>161</v>
      </c>
      <c r="J181" s="43"/>
      <c r="K181" s="43"/>
      <c r="L181" s="43">
        <v>19</v>
      </c>
      <c r="M181" s="43"/>
      <c r="N181" s="43"/>
      <c r="O181" s="43">
        <v>58</v>
      </c>
      <c r="P181" s="43"/>
      <c r="Q181" s="43"/>
      <c r="R181" s="43">
        <v>3</v>
      </c>
      <c r="S181" s="43"/>
      <c r="T181" s="43"/>
      <c r="U181" s="43">
        <v>0</v>
      </c>
      <c r="V181" s="43"/>
      <c r="W181" s="43"/>
      <c r="X181" s="47">
        <f t="shared" si="114"/>
        <v>241</v>
      </c>
      <c r="Y181" s="43"/>
      <c r="Z181" s="43"/>
    </row>
    <row r="182" spans="2:26" x14ac:dyDescent="0.4">
      <c r="C182" s="6" t="s">
        <v>67</v>
      </c>
      <c r="D182" s="6"/>
      <c r="E182" s="6"/>
      <c r="F182" s="6"/>
      <c r="G182" s="6"/>
      <c r="H182" s="6"/>
      <c r="I182" s="6"/>
      <c r="J182" s="6"/>
      <c r="K182" s="6"/>
      <c r="L182" s="6"/>
      <c r="M182" s="6"/>
      <c r="N182" s="6"/>
      <c r="O182" s="6"/>
      <c r="P182" s="12"/>
      <c r="Q182" s="12"/>
      <c r="R182" s="12"/>
      <c r="S182" s="12"/>
      <c r="T182" s="12"/>
    </row>
    <row r="183" spans="2:26" x14ac:dyDescent="0.4">
      <c r="C183" s="9"/>
      <c r="D183" s="9"/>
      <c r="E183" s="9"/>
      <c r="F183" s="9"/>
      <c r="G183" s="9"/>
      <c r="H183" s="9"/>
      <c r="I183" s="9"/>
      <c r="J183" s="9"/>
      <c r="K183" s="9"/>
      <c r="L183" s="9"/>
      <c r="M183" s="9"/>
    </row>
    <row r="185" spans="2:26" x14ac:dyDescent="0.4">
      <c r="B185" s="4" t="s">
        <v>68</v>
      </c>
    </row>
    <row r="187" spans="2:26" x14ac:dyDescent="0.4">
      <c r="I187" s="24" t="s">
        <v>1</v>
      </c>
      <c r="J187" s="24"/>
      <c r="K187" s="24"/>
      <c r="L187" s="24"/>
      <c r="M187" s="24"/>
      <c r="N187" s="24"/>
      <c r="O187" s="24"/>
      <c r="P187" s="24"/>
      <c r="Q187" s="24"/>
      <c r="R187" s="24"/>
      <c r="S187" s="24"/>
      <c r="T187" s="24"/>
      <c r="U187" s="24"/>
      <c r="V187" s="24"/>
      <c r="W187" s="25"/>
      <c r="X187" s="26" t="s">
        <v>2</v>
      </c>
      <c r="Y187" s="27"/>
      <c r="Z187" s="27"/>
    </row>
    <row r="188" spans="2:26" x14ac:dyDescent="0.4">
      <c r="C188" s="37" t="s">
        <v>20</v>
      </c>
      <c r="D188" s="38"/>
      <c r="E188" s="38"/>
      <c r="F188" s="38"/>
      <c r="G188" s="38"/>
      <c r="H188" s="38"/>
      <c r="I188" s="72" t="s">
        <v>3</v>
      </c>
      <c r="J188" s="72"/>
      <c r="K188" s="72"/>
      <c r="L188" s="72" t="s">
        <v>4</v>
      </c>
      <c r="M188" s="72"/>
      <c r="N188" s="72"/>
      <c r="O188" s="72" t="s">
        <v>5</v>
      </c>
      <c r="P188" s="72"/>
      <c r="Q188" s="72"/>
      <c r="R188" s="72" t="s">
        <v>6</v>
      </c>
      <c r="S188" s="72"/>
      <c r="T188" s="72"/>
      <c r="U188" s="72" t="s">
        <v>7</v>
      </c>
      <c r="V188" s="72"/>
      <c r="W188" s="73"/>
      <c r="X188" s="26"/>
      <c r="Y188" s="27"/>
      <c r="Z188" s="27"/>
    </row>
    <row r="189" spans="2:26" x14ac:dyDescent="0.4">
      <c r="C189" s="138" t="s">
        <v>69</v>
      </c>
      <c r="D189" s="139"/>
      <c r="E189" s="139"/>
      <c r="F189" s="139"/>
      <c r="G189" s="139"/>
      <c r="H189" s="140"/>
      <c r="I189" s="27">
        <v>150</v>
      </c>
      <c r="J189" s="27"/>
      <c r="K189" s="27"/>
      <c r="L189" s="27">
        <v>17</v>
      </c>
      <c r="M189" s="27"/>
      <c r="N189" s="27"/>
      <c r="O189" s="27">
        <v>47</v>
      </c>
      <c r="P189" s="27"/>
      <c r="Q189" s="27"/>
      <c r="R189" s="27">
        <v>3</v>
      </c>
      <c r="S189" s="27"/>
      <c r="T189" s="27"/>
      <c r="U189" s="27">
        <v>3</v>
      </c>
      <c r="V189" s="27"/>
      <c r="W189" s="27"/>
      <c r="X189" s="26">
        <f>SUM(I189:W189)</f>
        <v>220</v>
      </c>
      <c r="Y189" s="27"/>
      <c r="Z189" s="27"/>
    </row>
    <row r="190" spans="2:26" ht="17.25" thickBot="1" x14ac:dyDescent="0.45">
      <c r="C190" s="75" t="s">
        <v>22</v>
      </c>
      <c r="D190" s="76"/>
      <c r="E190" s="76"/>
      <c r="F190" s="76"/>
      <c r="G190" s="76"/>
      <c r="H190" s="76"/>
      <c r="I190" s="58">
        <v>0.92592592592592593</v>
      </c>
      <c r="J190" s="58"/>
      <c r="K190" s="58"/>
      <c r="L190" s="58">
        <v>0.89473684210526316</v>
      </c>
      <c r="M190" s="58"/>
      <c r="N190" s="58"/>
      <c r="O190" s="58">
        <v>0.81034482758620685</v>
      </c>
      <c r="P190" s="58"/>
      <c r="Q190" s="58"/>
      <c r="R190" s="58">
        <v>1</v>
      </c>
      <c r="S190" s="58"/>
      <c r="T190" s="58"/>
      <c r="U190" s="58">
        <v>1</v>
      </c>
      <c r="V190" s="58"/>
      <c r="W190" s="58"/>
      <c r="X190" s="57">
        <f>X189/X193</f>
        <v>0.89795918367346939</v>
      </c>
      <c r="Y190" s="58"/>
      <c r="Z190" s="58"/>
    </row>
    <row r="191" spans="2:26" x14ac:dyDescent="0.4">
      <c r="C191" s="141" t="s">
        <v>70</v>
      </c>
      <c r="D191" s="142"/>
      <c r="E191" s="142"/>
      <c r="F191" s="142"/>
      <c r="G191" s="142"/>
      <c r="H191" s="143"/>
      <c r="I191" s="61">
        <v>12</v>
      </c>
      <c r="J191" s="61"/>
      <c r="K191" s="61"/>
      <c r="L191" s="61">
        <v>2</v>
      </c>
      <c r="M191" s="61"/>
      <c r="N191" s="61"/>
      <c r="O191" s="61">
        <v>11</v>
      </c>
      <c r="P191" s="61"/>
      <c r="Q191" s="61"/>
      <c r="R191" s="61">
        <v>0</v>
      </c>
      <c r="S191" s="61"/>
      <c r="T191" s="61"/>
      <c r="U191" s="61">
        <v>0</v>
      </c>
      <c r="V191" s="61"/>
      <c r="W191" s="61"/>
      <c r="X191" s="60">
        <f t="shared" ref="X191:X193" si="115">SUM(I191:W191)</f>
        <v>25</v>
      </c>
      <c r="Y191" s="61"/>
      <c r="Z191" s="61"/>
    </row>
    <row r="192" spans="2:26" ht="17.25" thickBot="1" x14ac:dyDescent="0.45">
      <c r="C192" s="32" t="s">
        <v>22</v>
      </c>
      <c r="D192" s="33"/>
      <c r="E192" s="33"/>
      <c r="F192" s="33"/>
      <c r="G192" s="33"/>
      <c r="H192" s="33"/>
      <c r="I192" s="56">
        <v>7.407407407407407E-2</v>
      </c>
      <c r="J192" s="56"/>
      <c r="K192" s="56"/>
      <c r="L192" s="56">
        <v>0.10526315789473684</v>
      </c>
      <c r="M192" s="56"/>
      <c r="N192" s="56"/>
      <c r="O192" s="56">
        <v>0.18965517241379309</v>
      </c>
      <c r="P192" s="56"/>
      <c r="Q192" s="56"/>
      <c r="R192" s="56">
        <v>0</v>
      </c>
      <c r="S192" s="56"/>
      <c r="T192" s="56"/>
      <c r="U192" s="56">
        <v>0</v>
      </c>
      <c r="V192" s="56"/>
      <c r="W192" s="56"/>
      <c r="X192" s="63">
        <f>X191/X193</f>
        <v>0.10204081632653061</v>
      </c>
      <c r="Y192" s="56"/>
      <c r="Z192" s="56"/>
    </row>
    <row r="193" spans="2:26" x14ac:dyDescent="0.4">
      <c r="C193" s="65" t="s">
        <v>17</v>
      </c>
      <c r="D193" s="94"/>
      <c r="E193" s="94"/>
      <c r="F193" s="94"/>
      <c r="G193" s="94"/>
      <c r="H193" s="94"/>
      <c r="I193" s="43">
        <v>162</v>
      </c>
      <c r="J193" s="43"/>
      <c r="K193" s="43"/>
      <c r="L193" s="43">
        <v>19</v>
      </c>
      <c r="M193" s="43"/>
      <c r="N193" s="43"/>
      <c r="O193" s="43">
        <v>58</v>
      </c>
      <c r="P193" s="43"/>
      <c r="Q193" s="43"/>
      <c r="R193" s="43">
        <v>3</v>
      </c>
      <c r="S193" s="43"/>
      <c r="T193" s="43"/>
      <c r="U193" s="43">
        <v>3</v>
      </c>
      <c r="V193" s="43"/>
      <c r="W193" s="43"/>
      <c r="X193" s="47">
        <f t="shared" si="115"/>
        <v>245</v>
      </c>
      <c r="Y193" s="43"/>
      <c r="Z193" s="43"/>
    </row>
    <row r="194" spans="2:26" x14ac:dyDescent="0.4">
      <c r="C194" s="6" t="s">
        <v>71</v>
      </c>
      <c r="D194" s="6"/>
      <c r="E194" s="6"/>
      <c r="F194" s="6"/>
      <c r="G194" s="6"/>
      <c r="H194" s="6"/>
      <c r="I194" s="6"/>
      <c r="J194" s="6"/>
      <c r="K194" s="6"/>
      <c r="L194" s="6"/>
      <c r="M194" s="6"/>
      <c r="N194" s="6"/>
      <c r="O194" s="6"/>
      <c r="P194" s="12"/>
      <c r="Q194" s="12"/>
      <c r="R194" s="12"/>
      <c r="S194" s="12"/>
      <c r="T194" s="12"/>
    </row>
    <row r="195" spans="2:26" x14ac:dyDescent="0.4">
      <c r="C195" s="145" t="s">
        <v>72</v>
      </c>
      <c r="D195" s="145"/>
      <c r="E195" s="145"/>
      <c r="F195" s="145"/>
      <c r="G195" s="145"/>
      <c r="H195" s="145"/>
      <c r="I195" s="145"/>
      <c r="J195" s="145"/>
      <c r="K195" s="145"/>
      <c r="L195" s="145"/>
      <c r="M195" s="145"/>
      <c r="N195" s="145"/>
      <c r="O195" s="145"/>
      <c r="P195" s="145"/>
      <c r="Q195" s="145"/>
      <c r="R195" s="145"/>
      <c r="S195" s="145"/>
      <c r="T195" s="145"/>
      <c r="U195" s="145"/>
      <c r="V195" s="145"/>
    </row>
    <row r="197" spans="2:26" x14ac:dyDescent="0.4">
      <c r="B197" s="4" t="s">
        <v>73</v>
      </c>
    </row>
    <row r="199" spans="2:26" x14ac:dyDescent="0.4">
      <c r="C199" s="17"/>
      <c r="D199" s="17"/>
      <c r="E199" s="17"/>
      <c r="F199" s="17"/>
      <c r="G199" s="17"/>
      <c r="H199" s="17"/>
      <c r="I199" s="24" t="s">
        <v>1</v>
      </c>
      <c r="J199" s="24"/>
      <c r="K199" s="24"/>
      <c r="L199" s="24"/>
      <c r="M199" s="24"/>
      <c r="N199" s="24"/>
      <c r="O199" s="24"/>
      <c r="P199" s="24"/>
      <c r="Q199" s="24"/>
      <c r="R199" s="24"/>
      <c r="S199" s="24"/>
      <c r="T199" s="24"/>
      <c r="U199" s="24"/>
      <c r="V199" s="24"/>
      <c r="W199" s="25"/>
      <c r="X199" s="26" t="s">
        <v>2</v>
      </c>
      <c r="Y199" s="27"/>
      <c r="Z199" s="27"/>
    </row>
    <row r="200" spans="2:26" x14ac:dyDescent="0.4">
      <c r="C200" s="37" t="s">
        <v>20</v>
      </c>
      <c r="D200" s="38"/>
      <c r="E200" s="38"/>
      <c r="F200" s="38"/>
      <c r="G200" s="38"/>
      <c r="H200" s="38"/>
      <c r="I200" s="72" t="s">
        <v>3</v>
      </c>
      <c r="J200" s="72"/>
      <c r="K200" s="72"/>
      <c r="L200" s="72" t="s">
        <v>4</v>
      </c>
      <c r="M200" s="72"/>
      <c r="N200" s="72"/>
      <c r="O200" s="72" t="s">
        <v>5</v>
      </c>
      <c r="P200" s="72"/>
      <c r="Q200" s="72"/>
      <c r="R200" s="72" t="s">
        <v>6</v>
      </c>
      <c r="S200" s="72"/>
      <c r="T200" s="72"/>
      <c r="U200" s="72" t="s">
        <v>7</v>
      </c>
      <c r="V200" s="72"/>
      <c r="W200" s="72"/>
      <c r="X200" s="26"/>
      <c r="Y200" s="27"/>
      <c r="Z200" s="27"/>
    </row>
    <row r="201" spans="2:26" x14ac:dyDescent="0.4">
      <c r="C201" s="146" t="s">
        <v>74</v>
      </c>
      <c r="D201" s="147"/>
      <c r="E201" s="147"/>
      <c r="F201" s="147"/>
      <c r="G201" s="147"/>
      <c r="H201" s="148"/>
      <c r="I201" s="27">
        <v>83</v>
      </c>
      <c r="J201" s="27"/>
      <c r="K201" s="27"/>
      <c r="L201" s="27">
        <v>7</v>
      </c>
      <c r="M201" s="27"/>
      <c r="N201" s="27"/>
      <c r="O201" s="27">
        <v>33</v>
      </c>
      <c r="P201" s="27"/>
      <c r="Q201" s="27"/>
      <c r="R201" s="27">
        <v>2</v>
      </c>
      <c r="S201" s="27"/>
      <c r="T201" s="27"/>
      <c r="U201" s="27">
        <v>2</v>
      </c>
      <c r="V201" s="27"/>
      <c r="W201" s="27"/>
      <c r="X201" s="26">
        <f>SUM(I201:W201)</f>
        <v>127</v>
      </c>
      <c r="Y201" s="27"/>
      <c r="Z201" s="27"/>
    </row>
    <row r="202" spans="2:26" ht="17.25" thickBot="1" x14ac:dyDescent="0.45">
      <c r="C202" s="75" t="s">
        <v>22</v>
      </c>
      <c r="D202" s="76"/>
      <c r="E202" s="76"/>
      <c r="F202" s="76"/>
      <c r="G202" s="76"/>
      <c r="H202" s="76"/>
      <c r="I202" s="58">
        <v>0.51234567901234573</v>
      </c>
      <c r="J202" s="58"/>
      <c r="K202" s="58"/>
      <c r="L202" s="58">
        <v>0.36842105263157893</v>
      </c>
      <c r="M202" s="58"/>
      <c r="N202" s="58"/>
      <c r="O202" s="58">
        <v>0.56896551724137934</v>
      </c>
      <c r="P202" s="58"/>
      <c r="Q202" s="58"/>
      <c r="R202" s="58">
        <v>0.66666666666666663</v>
      </c>
      <c r="S202" s="58"/>
      <c r="T202" s="58"/>
      <c r="U202" s="58">
        <v>0.66666666666666663</v>
      </c>
      <c r="V202" s="58"/>
      <c r="W202" s="58"/>
      <c r="X202" s="57">
        <f>X201/X205</f>
        <v>0.51836734693877551</v>
      </c>
      <c r="Y202" s="58"/>
      <c r="Z202" s="58"/>
    </row>
    <row r="203" spans="2:26" x14ac:dyDescent="0.4">
      <c r="C203" s="149" t="s">
        <v>75</v>
      </c>
      <c r="D203" s="150"/>
      <c r="E203" s="150"/>
      <c r="F203" s="150"/>
      <c r="G203" s="150"/>
      <c r="H203" s="151"/>
      <c r="I203" s="61">
        <v>79</v>
      </c>
      <c r="J203" s="61"/>
      <c r="K203" s="61"/>
      <c r="L203" s="61">
        <v>12</v>
      </c>
      <c r="M203" s="61"/>
      <c r="N203" s="61"/>
      <c r="O203" s="61">
        <v>25</v>
      </c>
      <c r="P203" s="61"/>
      <c r="Q203" s="61"/>
      <c r="R203" s="61">
        <v>1</v>
      </c>
      <c r="S203" s="61"/>
      <c r="T203" s="61"/>
      <c r="U203" s="61">
        <v>1</v>
      </c>
      <c r="V203" s="61"/>
      <c r="W203" s="61"/>
      <c r="X203" s="60">
        <f t="shared" ref="X203" si="116">SUM(I203:W203)</f>
        <v>118</v>
      </c>
      <c r="Y203" s="61"/>
      <c r="Z203" s="61"/>
    </row>
    <row r="204" spans="2:26" ht="17.25" thickBot="1" x14ac:dyDescent="0.45">
      <c r="C204" s="32" t="s">
        <v>22</v>
      </c>
      <c r="D204" s="33"/>
      <c r="E204" s="33"/>
      <c r="F204" s="33"/>
      <c r="G204" s="33"/>
      <c r="H204" s="33"/>
      <c r="I204" s="56">
        <v>0.48765432098765432</v>
      </c>
      <c r="J204" s="56"/>
      <c r="K204" s="56"/>
      <c r="L204" s="56">
        <v>0.63157894736842102</v>
      </c>
      <c r="M204" s="56"/>
      <c r="N204" s="56"/>
      <c r="O204" s="56">
        <v>0.43103448275862066</v>
      </c>
      <c r="P204" s="56"/>
      <c r="Q204" s="56"/>
      <c r="R204" s="56">
        <v>0.33333333333333331</v>
      </c>
      <c r="S204" s="56"/>
      <c r="T204" s="56"/>
      <c r="U204" s="56">
        <v>0.33333333333333331</v>
      </c>
      <c r="V204" s="56"/>
      <c r="W204" s="56"/>
      <c r="X204" s="63">
        <f>X203/X205</f>
        <v>0.48163265306122449</v>
      </c>
      <c r="Y204" s="56"/>
      <c r="Z204" s="56"/>
    </row>
    <row r="205" spans="2:26" x14ac:dyDescent="0.4">
      <c r="C205" s="65" t="s">
        <v>17</v>
      </c>
      <c r="D205" s="94"/>
      <c r="E205" s="94"/>
      <c r="F205" s="94"/>
      <c r="G205" s="94"/>
      <c r="H205" s="94"/>
      <c r="I205" s="43">
        <v>162</v>
      </c>
      <c r="J205" s="43"/>
      <c r="K205" s="43"/>
      <c r="L205" s="43">
        <v>19</v>
      </c>
      <c r="M205" s="43"/>
      <c r="N205" s="43"/>
      <c r="O205" s="43">
        <v>58</v>
      </c>
      <c r="P205" s="43"/>
      <c r="Q205" s="43"/>
      <c r="R205" s="43">
        <v>3</v>
      </c>
      <c r="S205" s="43"/>
      <c r="T205" s="43"/>
      <c r="U205" s="43">
        <v>3</v>
      </c>
      <c r="V205" s="43"/>
      <c r="W205" s="43"/>
      <c r="X205" s="47">
        <f t="shared" ref="X205" si="117">SUM(I205:W205)</f>
        <v>245</v>
      </c>
      <c r="Y205" s="43"/>
      <c r="Z205" s="43"/>
    </row>
    <row r="206" spans="2:26" x14ac:dyDescent="0.4">
      <c r="C206" s="6" t="s">
        <v>76</v>
      </c>
      <c r="D206" s="6"/>
      <c r="E206" s="6"/>
      <c r="F206" s="6"/>
      <c r="G206" s="6"/>
      <c r="H206" s="6"/>
      <c r="I206" s="6"/>
      <c r="J206" s="6"/>
      <c r="K206" s="6"/>
      <c r="L206" s="6"/>
      <c r="M206" s="6"/>
      <c r="N206" s="6"/>
      <c r="O206" s="6"/>
      <c r="P206" s="6"/>
      <c r="Q206" s="6"/>
      <c r="R206" s="6"/>
      <c r="S206" s="6"/>
      <c r="T206" s="6"/>
      <c r="U206" s="6"/>
      <c r="V206" s="6"/>
    </row>
    <row r="207" spans="2:26" ht="11.25" customHeight="1" x14ac:dyDescent="0.4">
      <c r="C207" s="145" t="s">
        <v>77</v>
      </c>
      <c r="D207" s="145"/>
      <c r="E207" s="145"/>
      <c r="F207" s="145"/>
      <c r="G207" s="145"/>
      <c r="H207" s="145"/>
      <c r="I207" s="145"/>
      <c r="J207" s="145"/>
      <c r="K207" s="145"/>
      <c r="L207" s="145"/>
      <c r="M207" s="145"/>
      <c r="N207" s="145"/>
      <c r="O207" s="145"/>
      <c r="P207" s="145"/>
      <c r="Q207" s="145"/>
      <c r="R207" s="145"/>
      <c r="S207" s="145"/>
      <c r="T207" s="145"/>
      <c r="U207" s="145"/>
      <c r="V207" s="145"/>
    </row>
    <row r="209" spans="1:16" x14ac:dyDescent="0.4">
      <c r="A209" s="158" t="s">
        <v>78</v>
      </c>
      <c r="B209" s="158"/>
      <c r="C209" s="158"/>
      <c r="D209" s="158"/>
      <c r="E209" s="158"/>
      <c r="F209" s="158"/>
      <c r="G209" s="158"/>
      <c r="H209" s="158"/>
      <c r="I209" s="158"/>
      <c r="J209" s="158"/>
      <c r="K209" s="158"/>
      <c r="L209" s="158"/>
      <c r="M209" s="158"/>
      <c r="N209" s="158"/>
      <c r="O209" s="18">
        <v>0</v>
      </c>
      <c r="P209" s="18" t="s">
        <v>79</v>
      </c>
    </row>
    <row r="211" spans="1:16" s="2" customFormat="1" x14ac:dyDescent="0.4">
      <c r="A211" s="2" t="s">
        <v>80</v>
      </c>
    </row>
    <row r="213" spans="1:16" x14ac:dyDescent="0.4">
      <c r="B213" s="4" t="s">
        <v>81</v>
      </c>
    </row>
    <row r="215" spans="1:16" x14ac:dyDescent="0.4">
      <c r="C215" s="37" t="s">
        <v>20</v>
      </c>
      <c r="D215" s="38"/>
      <c r="E215" s="38"/>
      <c r="F215" s="38"/>
      <c r="G215" s="38"/>
      <c r="H215" s="39"/>
      <c r="I215" s="37" t="s">
        <v>82</v>
      </c>
      <c r="J215" s="38"/>
      <c r="K215" s="39"/>
      <c r="L215" s="37" t="s">
        <v>22</v>
      </c>
      <c r="M215" s="38"/>
      <c r="N215" s="39"/>
    </row>
    <row r="216" spans="1:16" x14ac:dyDescent="0.4">
      <c r="C216" s="78" t="s">
        <v>26</v>
      </c>
      <c r="D216" s="110"/>
      <c r="E216" s="110"/>
      <c r="F216" s="110"/>
      <c r="G216" s="110"/>
      <c r="H216" s="95"/>
      <c r="I216" s="37">
        <v>0</v>
      </c>
      <c r="J216" s="38"/>
      <c r="K216" s="39"/>
      <c r="L216" s="152">
        <v>0</v>
      </c>
      <c r="M216" s="153"/>
      <c r="N216" s="154"/>
    </row>
    <row r="217" spans="1:16" x14ac:dyDescent="0.4">
      <c r="C217" s="19" t="s">
        <v>27</v>
      </c>
      <c r="D217" s="20"/>
      <c r="E217" s="20"/>
      <c r="F217" s="20"/>
      <c r="G217" s="20"/>
      <c r="H217" s="21"/>
      <c r="I217" s="37">
        <v>0</v>
      </c>
      <c r="J217" s="38"/>
      <c r="K217" s="39"/>
      <c r="L217" s="152">
        <v>0</v>
      </c>
      <c r="M217" s="153"/>
      <c r="N217" s="154"/>
    </row>
    <row r="218" spans="1:16" x14ac:dyDescent="0.4">
      <c r="C218" s="155" t="s">
        <v>28</v>
      </c>
      <c r="D218" s="156"/>
      <c r="E218" s="156"/>
      <c r="F218" s="156"/>
      <c r="G218" s="156"/>
      <c r="H218" s="157"/>
      <c r="I218" s="37">
        <v>0</v>
      </c>
      <c r="J218" s="38"/>
      <c r="K218" s="39"/>
      <c r="L218" s="152">
        <v>0</v>
      </c>
      <c r="M218" s="153"/>
      <c r="N218" s="154"/>
    </row>
    <row r="219" spans="1:16" x14ac:dyDescent="0.4">
      <c r="C219" s="37" t="s">
        <v>17</v>
      </c>
      <c r="D219" s="38"/>
      <c r="E219" s="38"/>
      <c r="F219" s="38"/>
      <c r="G219" s="38"/>
      <c r="H219" s="39"/>
      <c r="I219" s="37">
        <v>0</v>
      </c>
      <c r="J219" s="38"/>
      <c r="K219" s="39"/>
      <c r="L219" s="37" t="s">
        <v>83</v>
      </c>
      <c r="M219" s="38"/>
      <c r="N219" s="39"/>
    </row>
    <row r="221" spans="1:16" x14ac:dyDescent="0.4">
      <c r="B221" s="4" t="s">
        <v>84</v>
      </c>
    </row>
    <row r="223" spans="1:16" x14ac:dyDescent="0.4">
      <c r="C223" s="27" t="s">
        <v>20</v>
      </c>
      <c r="D223" s="27"/>
      <c r="E223" s="27"/>
      <c r="F223" s="27"/>
      <c r="G223" s="27"/>
      <c r="H223" s="27" t="s">
        <v>82</v>
      </c>
      <c r="I223" s="27"/>
      <c r="J223" s="27"/>
      <c r="K223" s="27" t="s">
        <v>22</v>
      </c>
      <c r="L223" s="27"/>
      <c r="M223" s="27"/>
    </row>
    <row r="224" spans="1:16" x14ac:dyDescent="0.4">
      <c r="C224" s="59" t="s">
        <v>85</v>
      </c>
      <c r="D224" s="59"/>
      <c r="E224" s="59"/>
      <c r="F224" s="59"/>
      <c r="G224" s="59"/>
      <c r="H224" s="37">
        <v>0</v>
      </c>
      <c r="I224" s="38"/>
      <c r="J224" s="39"/>
      <c r="K224" s="152">
        <v>0</v>
      </c>
      <c r="L224" s="153"/>
      <c r="M224" s="154"/>
    </row>
    <row r="225" spans="2:15" x14ac:dyDescent="0.4">
      <c r="C225" s="59" t="s">
        <v>86</v>
      </c>
      <c r="D225" s="59"/>
      <c r="E225" s="59"/>
      <c r="F225" s="59"/>
      <c r="G225" s="59"/>
      <c r="H225" s="37">
        <v>0</v>
      </c>
      <c r="I225" s="38"/>
      <c r="J225" s="39"/>
      <c r="K225" s="152">
        <v>0</v>
      </c>
      <c r="L225" s="153"/>
      <c r="M225" s="154"/>
    </row>
    <row r="226" spans="2:15" x14ac:dyDescent="0.4">
      <c r="C226" s="27" t="s">
        <v>17</v>
      </c>
      <c r="D226" s="27"/>
      <c r="E226" s="27"/>
      <c r="F226" s="27"/>
      <c r="G226" s="27"/>
      <c r="H226" s="27">
        <v>0</v>
      </c>
      <c r="I226" s="27"/>
      <c r="J226" s="27"/>
      <c r="K226" s="27" t="s">
        <v>83</v>
      </c>
      <c r="L226" s="27"/>
      <c r="M226" s="27"/>
    </row>
    <row r="228" spans="2:15" x14ac:dyDescent="0.4">
      <c r="B228" s="4" t="s">
        <v>87</v>
      </c>
    </row>
    <row r="230" spans="2:15" x14ac:dyDescent="0.4">
      <c r="C230" s="37" t="s">
        <v>20</v>
      </c>
      <c r="D230" s="38"/>
      <c r="E230" s="38"/>
      <c r="F230" s="38"/>
      <c r="G230" s="38"/>
      <c r="H230" s="38"/>
      <c r="I230" s="39"/>
      <c r="J230" s="37" t="s">
        <v>82</v>
      </c>
      <c r="K230" s="38"/>
      <c r="L230" s="39"/>
      <c r="M230" s="37" t="s">
        <v>22</v>
      </c>
      <c r="N230" s="38"/>
      <c r="O230" s="39"/>
    </row>
    <row r="231" spans="2:15" x14ac:dyDescent="0.4">
      <c r="C231" s="19" t="s">
        <v>88</v>
      </c>
      <c r="D231" s="20"/>
      <c r="E231" s="20"/>
      <c r="F231" s="20"/>
      <c r="G231" s="22"/>
      <c r="H231" s="23"/>
      <c r="I231" s="21"/>
      <c r="J231" s="37">
        <v>0</v>
      </c>
      <c r="K231" s="38"/>
      <c r="L231" s="39"/>
      <c r="M231" s="152">
        <v>0</v>
      </c>
      <c r="N231" s="153"/>
      <c r="O231" s="154"/>
    </row>
    <row r="232" spans="2:15" x14ac:dyDescent="0.4">
      <c r="C232" s="19" t="s">
        <v>89</v>
      </c>
      <c r="D232" s="20"/>
      <c r="E232" s="20"/>
      <c r="F232" s="20"/>
      <c r="G232" s="22"/>
      <c r="H232" s="23"/>
      <c r="I232" s="21"/>
      <c r="J232" s="37">
        <v>0</v>
      </c>
      <c r="K232" s="38"/>
      <c r="L232" s="39"/>
      <c r="M232" s="152">
        <v>0</v>
      </c>
      <c r="N232" s="153"/>
      <c r="O232" s="154"/>
    </row>
    <row r="233" spans="2:15" x14ac:dyDescent="0.4">
      <c r="C233" s="37" t="s">
        <v>17</v>
      </c>
      <c r="D233" s="38"/>
      <c r="E233" s="38"/>
      <c r="F233" s="38"/>
      <c r="G233" s="38"/>
      <c r="H233" s="38"/>
      <c r="I233" s="39"/>
      <c r="J233" s="37">
        <v>0</v>
      </c>
      <c r="K233" s="38"/>
      <c r="L233" s="39"/>
      <c r="M233" s="37" t="s">
        <v>83</v>
      </c>
      <c r="N233" s="38"/>
      <c r="O233" s="39"/>
    </row>
  </sheetData>
  <mergeCells count="970">
    <mergeCell ref="J231:L231"/>
    <mergeCell ref="M231:O231"/>
    <mergeCell ref="J232:L232"/>
    <mergeCell ref="M232:O232"/>
    <mergeCell ref="C233:I233"/>
    <mergeCell ref="J233:L233"/>
    <mergeCell ref="M233:O233"/>
    <mergeCell ref="C226:G226"/>
    <mergeCell ref="H226:J226"/>
    <mergeCell ref="K226:M226"/>
    <mergeCell ref="C230:I230"/>
    <mergeCell ref="J230:L230"/>
    <mergeCell ref="M230:O230"/>
    <mergeCell ref="C224:G224"/>
    <mergeCell ref="H224:J224"/>
    <mergeCell ref="K224:M224"/>
    <mergeCell ref="C225:G225"/>
    <mergeCell ref="H225:J225"/>
    <mergeCell ref="K225:M225"/>
    <mergeCell ref="C219:H219"/>
    <mergeCell ref="I219:K219"/>
    <mergeCell ref="L219:N219"/>
    <mergeCell ref="C223:G223"/>
    <mergeCell ref="H223:J223"/>
    <mergeCell ref="K223:M223"/>
    <mergeCell ref="C216:H216"/>
    <mergeCell ref="I216:K216"/>
    <mergeCell ref="L216:N216"/>
    <mergeCell ref="I217:K217"/>
    <mergeCell ref="L217:N217"/>
    <mergeCell ref="C218:H218"/>
    <mergeCell ref="I218:K218"/>
    <mergeCell ref="L218:N218"/>
    <mergeCell ref="X205:Z205"/>
    <mergeCell ref="C207:V207"/>
    <mergeCell ref="A209:N209"/>
    <mergeCell ref="C215:H215"/>
    <mergeCell ref="I215:K215"/>
    <mergeCell ref="L215:N215"/>
    <mergeCell ref="C205:H205"/>
    <mergeCell ref="I205:K205"/>
    <mergeCell ref="L205:N205"/>
    <mergeCell ref="O205:Q205"/>
    <mergeCell ref="R205:T205"/>
    <mergeCell ref="U205:W205"/>
    <mergeCell ref="X203:Z203"/>
    <mergeCell ref="C204:H204"/>
    <mergeCell ref="I204:K204"/>
    <mergeCell ref="L204:N204"/>
    <mergeCell ref="O204:Q204"/>
    <mergeCell ref="R204:T204"/>
    <mergeCell ref="U204:W204"/>
    <mergeCell ref="X204:Z204"/>
    <mergeCell ref="C203:H203"/>
    <mergeCell ref="I203:K203"/>
    <mergeCell ref="L203:N203"/>
    <mergeCell ref="O203:Q203"/>
    <mergeCell ref="R203:T203"/>
    <mergeCell ref="U203:W203"/>
    <mergeCell ref="X201:Z201"/>
    <mergeCell ref="C202:H202"/>
    <mergeCell ref="I202:K202"/>
    <mergeCell ref="L202:N202"/>
    <mergeCell ref="O202:Q202"/>
    <mergeCell ref="R202:T202"/>
    <mergeCell ref="U202:W202"/>
    <mergeCell ref="X202:Z202"/>
    <mergeCell ref="C201:H201"/>
    <mergeCell ref="I201:K201"/>
    <mergeCell ref="L201:N201"/>
    <mergeCell ref="O201:Q201"/>
    <mergeCell ref="R201:T201"/>
    <mergeCell ref="U201:W201"/>
    <mergeCell ref="X193:Z193"/>
    <mergeCell ref="C195:V195"/>
    <mergeCell ref="I199:W199"/>
    <mergeCell ref="X199:Z200"/>
    <mergeCell ref="C200:H200"/>
    <mergeCell ref="I200:K200"/>
    <mergeCell ref="L200:N200"/>
    <mergeCell ref="O200:Q200"/>
    <mergeCell ref="R200:T200"/>
    <mergeCell ref="U200:W200"/>
    <mergeCell ref="C193:H193"/>
    <mergeCell ref="I193:K193"/>
    <mergeCell ref="L193:N193"/>
    <mergeCell ref="O193:Q193"/>
    <mergeCell ref="R193:T193"/>
    <mergeCell ref="U193:W193"/>
    <mergeCell ref="X191:Z191"/>
    <mergeCell ref="C192:H192"/>
    <mergeCell ref="I192:K192"/>
    <mergeCell ref="L192:N192"/>
    <mergeCell ref="O192:Q192"/>
    <mergeCell ref="R192:T192"/>
    <mergeCell ref="U192:W192"/>
    <mergeCell ref="X192:Z192"/>
    <mergeCell ref="C191:H191"/>
    <mergeCell ref="I191:K191"/>
    <mergeCell ref="L191:N191"/>
    <mergeCell ref="O191:Q191"/>
    <mergeCell ref="R191:T191"/>
    <mergeCell ref="U191:W191"/>
    <mergeCell ref="X189:Z189"/>
    <mergeCell ref="C190:H190"/>
    <mergeCell ref="I190:K190"/>
    <mergeCell ref="L190:N190"/>
    <mergeCell ref="O190:Q190"/>
    <mergeCell ref="R190:T190"/>
    <mergeCell ref="U190:W190"/>
    <mergeCell ref="X190:Z190"/>
    <mergeCell ref="C189:H189"/>
    <mergeCell ref="I189:K189"/>
    <mergeCell ref="L189:N189"/>
    <mergeCell ref="O189:Q189"/>
    <mergeCell ref="R189:T189"/>
    <mergeCell ref="U189:W189"/>
    <mergeCell ref="X181:Z181"/>
    <mergeCell ref="I187:W187"/>
    <mergeCell ref="X187:Z188"/>
    <mergeCell ref="C188:H188"/>
    <mergeCell ref="I188:K188"/>
    <mergeCell ref="L188:N188"/>
    <mergeCell ref="O188:Q188"/>
    <mergeCell ref="R188:T188"/>
    <mergeCell ref="U188:W188"/>
    <mergeCell ref="C181:H181"/>
    <mergeCell ref="I181:K181"/>
    <mergeCell ref="L181:N181"/>
    <mergeCell ref="O181:Q181"/>
    <mergeCell ref="R181:T181"/>
    <mergeCell ref="U181:W181"/>
    <mergeCell ref="X179:Z179"/>
    <mergeCell ref="C180:H180"/>
    <mergeCell ref="I180:K180"/>
    <mergeCell ref="L180:N180"/>
    <mergeCell ref="O180:Q180"/>
    <mergeCell ref="R180:T180"/>
    <mergeCell ref="U180:W180"/>
    <mergeCell ref="X180:Z180"/>
    <mergeCell ref="C179:H179"/>
    <mergeCell ref="I179:K179"/>
    <mergeCell ref="L179:N179"/>
    <mergeCell ref="O179:Q179"/>
    <mergeCell ref="R179:T179"/>
    <mergeCell ref="U179:W179"/>
    <mergeCell ref="X177:Z177"/>
    <mergeCell ref="C178:H178"/>
    <mergeCell ref="I178:K178"/>
    <mergeCell ref="L178:N178"/>
    <mergeCell ref="O178:Q178"/>
    <mergeCell ref="R178:T178"/>
    <mergeCell ref="U178:W178"/>
    <mergeCell ref="X178:Z178"/>
    <mergeCell ref="C177:H177"/>
    <mergeCell ref="I177:K177"/>
    <mergeCell ref="L177:N177"/>
    <mergeCell ref="O177:Q177"/>
    <mergeCell ref="R177:T177"/>
    <mergeCell ref="U177:W177"/>
    <mergeCell ref="I175:W175"/>
    <mergeCell ref="X175:Z176"/>
    <mergeCell ref="C176:H176"/>
    <mergeCell ref="I176:K176"/>
    <mergeCell ref="L176:N176"/>
    <mergeCell ref="O176:Q176"/>
    <mergeCell ref="R176:T176"/>
    <mergeCell ref="U176:W176"/>
    <mergeCell ref="Y166:AA166"/>
    <mergeCell ref="C156:C167"/>
    <mergeCell ref="AB166:AD166"/>
    <mergeCell ref="K167:L167"/>
    <mergeCell ref="M167:O167"/>
    <mergeCell ref="P167:R167"/>
    <mergeCell ref="S167:U167"/>
    <mergeCell ref="V167:X167"/>
    <mergeCell ref="Y167:AA167"/>
    <mergeCell ref="AB167:AD167"/>
    <mergeCell ref="D166:J167"/>
    <mergeCell ref="K166:L166"/>
    <mergeCell ref="M166:O166"/>
    <mergeCell ref="P166:R166"/>
    <mergeCell ref="S166:U166"/>
    <mergeCell ref="V166:X166"/>
    <mergeCell ref="AB164:AD164"/>
    <mergeCell ref="D165:L165"/>
    <mergeCell ref="M165:O165"/>
    <mergeCell ref="P165:R165"/>
    <mergeCell ref="S165:U165"/>
    <mergeCell ref="V165:X165"/>
    <mergeCell ref="Y165:AA165"/>
    <mergeCell ref="AB165:AD165"/>
    <mergeCell ref="D164:L164"/>
    <mergeCell ref="M164:O164"/>
    <mergeCell ref="P164:R164"/>
    <mergeCell ref="S164:U164"/>
    <mergeCell ref="V164:X164"/>
    <mergeCell ref="Y164:AA164"/>
    <mergeCell ref="AB162:AD162"/>
    <mergeCell ref="D163:L163"/>
    <mergeCell ref="M163:O163"/>
    <mergeCell ref="P163:R163"/>
    <mergeCell ref="S163:U163"/>
    <mergeCell ref="V163:X163"/>
    <mergeCell ref="Y163:AA163"/>
    <mergeCell ref="AB163:AD163"/>
    <mergeCell ref="D162:L162"/>
    <mergeCell ref="M162:O162"/>
    <mergeCell ref="P162:R162"/>
    <mergeCell ref="S162:U162"/>
    <mergeCell ref="V162:X162"/>
    <mergeCell ref="Y162:AA162"/>
    <mergeCell ref="AB160:AD160"/>
    <mergeCell ref="D161:L161"/>
    <mergeCell ref="M161:O161"/>
    <mergeCell ref="P161:R161"/>
    <mergeCell ref="S161:U161"/>
    <mergeCell ref="V161:X161"/>
    <mergeCell ref="Y161:AA161"/>
    <mergeCell ref="AB161:AD161"/>
    <mergeCell ref="D160:L160"/>
    <mergeCell ref="M160:O160"/>
    <mergeCell ref="P160:R160"/>
    <mergeCell ref="S160:U160"/>
    <mergeCell ref="V160:X160"/>
    <mergeCell ref="Y160:AA160"/>
    <mergeCell ref="V158:X158"/>
    <mergeCell ref="Y158:AA158"/>
    <mergeCell ref="AB158:AD158"/>
    <mergeCell ref="D159:L159"/>
    <mergeCell ref="M159:O159"/>
    <mergeCell ref="P159:R159"/>
    <mergeCell ref="S159:U159"/>
    <mergeCell ref="V159:X159"/>
    <mergeCell ref="Y159:AA159"/>
    <mergeCell ref="AB159:AD159"/>
    <mergeCell ref="D158:L158"/>
    <mergeCell ref="M158:O158"/>
    <mergeCell ref="P158:R158"/>
    <mergeCell ref="S158:U158"/>
    <mergeCell ref="Y156:AA156"/>
    <mergeCell ref="AB156:AD156"/>
    <mergeCell ref="D157:L157"/>
    <mergeCell ref="M157:O157"/>
    <mergeCell ref="P157:R157"/>
    <mergeCell ref="S157:U157"/>
    <mergeCell ref="V157:X157"/>
    <mergeCell ref="Y157:AA157"/>
    <mergeCell ref="AB157:AD157"/>
    <mergeCell ref="D156:L156"/>
    <mergeCell ref="M156:O156"/>
    <mergeCell ref="P156:R156"/>
    <mergeCell ref="S156:U156"/>
    <mergeCell ref="V156:X156"/>
    <mergeCell ref="X152:Z152"/>
    <mergeCell ref="M154:AA154"/>
    <mergeCell ref="AB154:AD155"/>
    <mergeCell ref="M155:O155"/>
    <mergeCell ref="P155:R155"/>
    <mergeCell ref="S155:U155"/>
    <mergeCell ref="V155:X155"/>
    <mergeCell ref="Y155:AA155"/>
    <mergeCell ref="C152:H152"/>
    <mergeCell ref="I152:K152"/>
    <mergeCell ref="L152:N152"/>
    <mergeCell ref="O152:Q152"/>
    <mergeCell ref="R152:T152"/>
    <mergeCell ref="U152:W152"/>
    <mergeCell ref="X150:Z150"/>
    <mergeCell ref="C151:H151"/>
    <mergeCell ref="I151:K151"/>
    <mergeCell ref="L151:N151"/>
    <mergeCell ref="O151:Q151"/>
    <mergeCell ref="R151:T151"/>
    <mergeCell ref="U151:W151"/>
    <mergeCell ref="X151:Z151"/>
    <mergeCell ref="C150:H150"/>
    <mergeCell ref="I150:K150"/>
    <mergeCell ref="L150:N150"/>
    <mergeCell ref="O150:Q150"/>
    <mergeCell ref="R150:T150"/>
    <mergeCell ref="U150:W150"/>
    <mergeCell ref="X148:Z148"/>
    <mergeCell ref="C149:H149"/>
    <mergeCell ref="I149:K149"/>
    <mergeCell ref="L149:N149"/>
    <mergeCell ref="O149:Q149"/>
    <mergeCell ref="R149:T149"/>
    <mergeCell ref="U149:W149"/>
    <mergeCell ref="X149:Z149"/>
    <mergeCell ref="C148:H148"/>
    <mergeCell ref="I148:K148"/>
    <mergeCell ref="L148:N148"/>
    <mergeCell ref="O148:Q148"/>
    <mergeCell ref="R148:T148"/>
    <mergeCell ref="U148:W148"/>
    <mergeCell ref="X143:Z143"/>
    <mergeCell ref="I146:W146"/>
    <mergeCell ref="X146:Z147"/>
    <mergeCell ref="C147:H147"/>
    <mergeCell ref="I147:K147"/>
    <mergeCell ref="L147:N147"/>
    <mergeCell ref="O147:Q147"/>
    <mergeCell ref="R147:T147"/>
    <mergeCell ref="U147:W147"/>
    <mergeCell ref="C143:H143"/>
    <mergeCell ref="I143:K143"/>
    <mergeCell ref="L143:N143"/>
    <mergeCell ref="O143:Q143"/>
    <mergeCell ref="R143:T143"/>
    <mergeCell ref="U143:W143"/>
    <mergeCell ref="X141:Z141"/>
    <mergeCell ref="C142:H142"/>
    <mergeCell ref="I142:K142"/>
    <mergeCell ref="L142:N142"/>
    <mergeCell ref="O142:Q142"/>
    <mergeCell ref="R142:T142"/>
    <mergeCell ref="U142:W142"/>
    <mergeCell ref="X142:Z142"/>
    <mergeCell ref="C141:H141"/>
    <mergeCell ref="I141:K141"/>
    <mergeCell ref="L141:N141"/>
    <mergeCell ref="O141:Q141"/>
    <mergeCell ref="R141:T141"/>
    <mergeCell ref="U141:W141"/>
    <mergeCell ref="X139:Z139"/>
    <mergeCell ref="C140:H140"/>
    <mergeCell ref="I140:K140"/>
    <mergeCell ref="L140:N140"/>
    <mergeCell ref="O140:Q140"/>
    <mergeCell ref="R140:T140"/>
    <mergeCell ref="U140:W140"/>
    <mergeCell ref="X140:Z140"/>
    <mergeCell ref="C139:H139"/>
    <mergeCell ref="I139:K139"/>
    <mergeCell ref="L139:N139"/>
    <mergeCell ref="O139:Q139"/>
    <mergeCell ref="R139:T139"/>
    <mergeCell ref="U139:W139"/>
    <mergeCell ref="I137:W137"/>
    <mergeCell ref="X137:Z138"/>
    <mergeCell ref="C138:H138"/>
    <mergeCell ref="I138:K138"/>
    <mergeCell ref="L138:N138"/>
    <mergeCell ref="O138:Q138"/>
    <mergeCell ref="R138:T138"/>
    <mergeCell ref="U138:W138"/>
    <mergeCell ref="Y133:AA133"/>
    <mergeCell ref="C123:C134"/>
    <mergeCell ref="AB133:AD133"/>
    <mergeCell ref="K134:L134"/>
    <mergeCell ref="M134:O134"/>
    <mergeCell ref="P134:R134"/>
    <mergeCell ref="S134:U134"/>
    <mergeCell ref="V134:X134"/>
    <mergeCell ref="Y134:AA134"/>
    <mergeCell ref="AB134:AD134"/>
    <mergeCell ref="D133:J134"/>
    <mergeCell ref="K133:L133"/>
    <mergeCell ref="M133:O133"/>
    <mergeCell ref="P133:R133"/>
    <mergeCell ref="S133:U133"/>
    <mergeCell ref="V133:X133"/>
    <mergeCell ref="AB131:AD131"/>
    <mergeCell ref="D132:L132"/>
    <mergeCell ref="M132:O132"/>
    <mergeCell ref="P132:R132"/>
    <mergeCell ref="S132:U132"/>
    <mergeCell ref="V132:X132"/>
    <mergeCell ref="Y132:AA132"/>
    <mergeCell ref="AB132:AD132"/>
    <mergeCell ref="D131:L131"/>
    <mergeCell ref="M131:O131"/>
    <mergeCell ref="P131:R131"/>
    <mergeCell ref="S131:U131"/>
    <mergeCell ref="V131:X131"/>
    <mergeCell ref="Y131:AA131"/>
    <mergeCell ref="AB129:AD129"/>
    <mergeCell ref="D130:L130"/>
    <mergeCell ref="M130:O130"/>
    <mergeCell ref="P130:R130"/>
    <mergeCell ref="S130:U130"/>
    <mergeCell ref="V130:X130"/>
    <mergeCell ref="Y130:AA130"/>
    <mergeCell ref="AB130:AD130"/>
    <mergeCell ref="D129:L129"/>
    <mergeCell ref="M129:O129"/>
    <mergeCell ref="P129:R129"/>
    <mergeCell ref="S129:U129"/>
    <mergeCell ref="V129:X129"/>
    <mergeCell ref="Y129:AA129"/>
    <mergeCell ref="AB127:AD127"/>
    <mergeCell ref="D128:L128"/>
    <mergeCell ref="M128:O128"/>
    <mergeCell ref="P128:R128"/>
    <mergeCell ref="S128:U128"/>
    <mergeCell ref="V128:X128"/>
    <mergeCell ref="Y128:AA128"/>
    <mergeCell ref="AB128:AD128"/>
    <mergeCell ref="D127:L127"/>
    <mergeCell ref="M127:O127"/>
    <mergeCell ref="P127:R127"/>
    <mergeCell ref="S127:U127"/>
    <mergeCell ref="V127:X127"/>
    <mergeCell ref="Y127:AA127"/>
    <mergeCell ref="V125:X125"/>
    <mergeCell ref="Y125:AA125"/>
    <mergeCell ref="AB125:AD125"/>
    <mergeCell ref="D126:L126"/>
    <mergeCell ref="M126:O126"/>
    <mergeCell ref="P126:R126"/>
    <mergeCell ref="S126:U126"/>
    <mergeCell ref="V126:X126"/>
    <mergeCell ref="Y126:AA126"/>
    <mergeCell ref="AB126:AD126"/>
    <mergeCell ref="D125:L125"/>
    <mergeCell ref="M125:O125"/>
    <mergeCell ref="P125:R125"/>
    <mergeCell ref="S125:U125"/>
    <mergeCell ref="Y123:AA123"/>
    <mergeCell ref="AB123:AD123"/>
    <mergeCell ref="D124:L124"/>
    <mergeCell ref="M124:O124"/>
    <mergeCell ref="P124:R124"/>
    <mergeCell ref="S124:U124"/>
    <mergeCell ref="V124:X124"/>
    <mergeCell ref="Y124:AA124"/>
    <mergeCell ref="AB124:AD124"/>
    <mergeCell ref="D123:L123"/>
    <mergeCell ref="M123:O123"/>
    <mergeCell ref="P123:R123"/>
    <mergeCell ref="S123:U123"/>
    <mergeCell ref="V123:X123"/>
    <mergeCell ref="X119:Z119"/>
    <mergeCell ref="M121:AA121"/>
    <mergeCell ref="AB121:AD122"/>
    <mergeCell ref="M122:O122"/>
    <mergeCell ref="P122:R122"/>
    <mergeCell ref="S122:U122"/>
    <mergeCell ref="V122:X122"/>
    <mergeCell ref="Y122:AA122"/>
    <mergeCell ref="C119:H119"/>
    <mergeCell ref="I119:K119"/>
    <mergeCell ref="L119:N119"/>
    <mergeCell ref="O119:Q119"/>
    <mergeCell ref="R119:T119"/>
    <mergeCell ref="U119:W119"/>
    <mergeCell ref="X117:Z117"/>
    <mergeCell ref="C118:H118"/>
    <mergeCell ref="I118:K118"/>
    <mergeCell ref="L118:N118"/>
    <mergeCell ref="O118:Q118"/>
    <mergeCell ref="R118:T118"/>
    <mergeCell ref="U118:W118"/>
    <mergeCell ref="X118:Z118"/>
    <mergeCell ref="C117:H117"/>
    <mergeCell ref="I117:K117"/>
    <mergeCell ref="L117:N117"/>
    <mergeCell ref="O117:Q117"/>
    <mergeCell ref="R117:T117"/>
    <mergeCell ref="U117:W117"/>
    <mergeCell ref="X115:Z115"/>
    <mergeCell ref="C116:H116"/>
    <mergeCell ref="I116:K116"/>
    <mergeCell ref="L116:N116"/>
    <mergeCell ref="O116:Q116"/>
    <mergeCell ref="R116:T116"/>
    <mergeCell ref="U116:W116"/>
    <mergeCell ref="X116:Z116"/>
    <mergeCell ref="C115:H115"/>
    <mergeCell ref="I115:K115"/>
    <mergeCell ref="L115:N115"/>
    <mergeCell ref="O115:Q115"/>
    <mergeCell ref="R115:T115"/>
    <mergeCell ref="U115:W115"/>
    <mergeCell ref="I113:W113"/>
    <mergeCell ref="X113:Z114"/>
    <mergeCell ref="C114:H114"/>
    <mergeCell ref="I114:K114"/>
    <mergeCell ref="L114:N114"/>
    <mergeCell ref="O114:Q114"/>
    <mergeCell ref="R114:T114"/>
    <mergeCell ref="U114:W114"/>
    <mergeCell ref="Y109:AA109"/>
    <mergeCell ref="C99:C110"/>
    <mergeCell ref="AB109:AD109"/>
    <mergeCell ref="K110:L110"/>
    <mergeCell ref="M110:O110"/>
    <mergeCell ref="P110:R110"/>
    <mergeCell ref="S110:U110"/>
    <mergeCell ref="V110:X110"/>
    <mergeCell ref="Y110:AA110"/>
    <mergeCell ref="AB110:AD110"/>
    <mergeCell ref="D109:J110"/>
    <mergeCell ref="K109:L109"/>
    <mergeCell ref="M109:O109"/>
    <mergeCell ref="P109:R109"/>
    <mergeCell ref="S109:U109"/>
    <mergeCell ref="V109:X109"/>
    <mergeCell ref="AB107:AD107"/>
    <mergeCell ref="D108:L108"/>
    <mergeCell ref="M108:O108"/>
    <mergeCell ref="P108:R108"/>
    <mergeCell ref="S108:U108"/>
    <mergeCell ref="V108:X108"/>
    <mergeCell ref="Y108:AA108"/>
    <mergeCell ref="AB108:AD108"/>
    <mergeCell ref="D107:L107"/>
    <mergeCell ref="M107:O107"/>
    <mergeCell ref="P107:R107"/>
    <mergeCell ref="S107:U107"/>
    <mergeCell ref="V107:X107"/>
    <mergeCell ref="Y107:AA107"/>
    <mergeCell ref="AB105:AD105"/>
    <mergeCell ref="D106:L106"/>
    <mergeCell ref="M106:O106"/>
    <mergeCell ref="P106:R106"/>
    <mergeCell ref="S106:U106"/>
    <mergeCell ref="V106:X106"/>
    <mergeCell ref="Y106:AA106"/>
    <mergeCell ref="AB106:AD106"/>
    <mergeCell ref="D105:L105"/>
    <mergeCell ref="M105:O105"/>
    <mergeCell ref="P105:R105"/>
    <mergeCell ref="S105:U105"/>
    <mergeCell ref="V105:X105"/>
    <mergeCell ref="Y105:AA105"/>
    <mergeCell ref="AB103:AD103"/>
    <mergeCell ref="D104:L104"/>
    <mergeCell ref="M104:O104"/>
    <mergeCell ref="P104:R104"/>
    <mergeCell ref="S104:U104"/>
    <mergeCell ref="V104:X104"/>
    <mergeCell ref="Y104:AA104"/>
    <mergeCell ref="AB104:AD104"/>
    <mergeCell ref="D103:L103"/>
    <mergeCell ref="M103:O103"/>
    <mergeCell ref="P103:R103"/>
    <mergeCell ref="S103:U103"/>
    <mergeCell ref="V103:X103"/>
    <mergeCell ref="Y103:AA103"/>
    <mergeCell ref="V101:X101"/>
    <mergeCell ref="Y101:AA101"/>
    <mergeCell ref="AB101:AD101"/>
    <mergeCell ref="D102:L102"/>
    <mergeCell ref="M102:O102"/>
    <mergeCell ref="P102:R102"/>
    <mergeCell ref="S102:U102"/>
    <mergeCell ref="V102:X102"/>
    <mergeCell ref="Y102:AA102"/>
    <mergeCell ref="AB102:AD102"/>
    <mergeCell ref="D101:L101"/>
    <mergeCell ref="M101:O101"/>
    <mergeCell ref="P101:R101"/>
    <mergeCell ref="S101:U101"/>
    <mergeCell ref="Y99:AA99"/>
    <mergeCell ref="AB99:AD99"/>
    <mergeCell ref="D100:L100"/>
    <mergeCell ref="M100:O100"/>
    <mergeCell ref="P100:R100"/>
    <mergeCell ref="S100:U100"/>
    <mergeCell ref="V100:X100"/>
    <mergeCell ref="Y100:AA100"/>
    <mergeCell ref="AB100:AD100"/>
    <mergeCell ref="D99:L99"/>
    <mergeCell ref="M99:O99"/>
    <mergeCell ref="P99:R99"/>
    <mergeCell ref="S99:U99"/>
    <mergeCell ref="V99:X99"/>
    <mergeCell ref="X95:Z95"/>
    <mergeCell ref="M97:AA97"/>
    <mergeCell ref="AB97:AD98"/>
    <mergeCell ref="M98:O98"/>
    <mergeCell ref="P98:R98"/>
    <mergeCell ref="S98:U98"/>
    <mergeCell ref="V98:X98"/>
    <mergeCell ref="Y98:AA98"/>
    <mergeCell ref="C95:H95"/>
    <mergeCell ref="I95:K95"/>
    <mergeCell ref="L95:N95"/>
    <mergeCell ref="O95:Q95"/>
    <mergeCell ref="R95:T95"/>
    <mergeCell ref="U95:W95"/>
    <mergeCell ref="X93:Z93"/>
    <mergeCell ref="C94:H94"/>
    <mergeCell ref="I94:K94"/>
    <mergeCell ref="L94:N94"/>
    <mergeCell ref="O94:Q94"/>
    <mergeCell ref="R94:T94"/>
    <mergeCell ref="U94:W94"/>
    <mergeCell ref="X94:Z94"/>
    <mergeCell ref="C93:H93"/>
    <mergeCell ref="I93:K93"/>
    <mergeCell ref="L93:N93"/>
    <mergeCell ref="O93:Q93"/>
    <mergeCell ref="R93:T93"/>
    <mergeCell ref="U93:W93"/>
    <mergeCell ref="X91:Z91"/>
    <mergeCell ref="C92:H92"/>
    <mergeCell ref="I92:K92"/>
    <mergeCell ref="L92:N92"/>
    <mergeCell ref="O92:Q92"/>
    <mergeCell ref="R92:T92"/>
    <mergeCell ref="U92:W92"/>
    <mergeCell ref="X92:Z92"/>
    <mergeCell ref="C91:H91"/>
    <mergeCell ref="I91:K91"/>
    <mergeCell ref="L91:N91"/>
    <mergeCell ref="O91:Q91"/>
    <mergeCell ref="R91:T91"/>
    <mergeCell ref="U91:W91"/>
    <mergeCell ref="X82:Z82"/>
    <mergeCell ref="I89:W89"/>
    <mergeCell ref="X89:Z90"/>
    <mergeCell ref="C90:H90"/>
    <mergeCell ref="I90:K90"/>
    <mergeCell ref="L90:N90"/>
    <mergeCell ref="O90:Q90"/>
    <mergeCell ref="R90:T90"/>
    <mergeCell ref="U90:W90"/>
    <mergeCell ref="C82:H82"/>
    <mergeCell ref="I82:K82"/>
    <mergeCell ref="L82:N82"/>
    <mergeCell ref="O82:Q82"/>
    <mergeCell ref="R82:T82"/>
    <mergeCell ref="U82:W82"/>
    <mergeCell ref="X80:Z80"/>
    <mergeCell ref="C81:H81"/>
    <mergeCell ref="I81:K81"/>
    <mergeCell ref="L81:N81"/>
    <mergeCell ref="O81:Q81"/>
    <mergeCell ref="R81:T81"/>
    <mergeCell ref="U81:W81"/>
    <mergeCell ref="X81:Z81"/>
    <mergeCell ref="C80:H80"/>
    <mergeCell ref="I80:K80"/>
    <mergeCell ref="L80:N80"/>
    <mergeCell ref="O80:Q80"/>
    <mergeCell ref="R80:T80"/>
    <mergeCell ref="U80:W80"/>
    <mergeCell ref="X78:Z78"/>
    <mergeCell ref="C79:H79"/>
    <mergeCell ref="I79:K79"/>
    <mergeCell ref="L79:N79"/>
    <mergeCell ref="O79:Q79"/>
    <mergeCell ref="R79:T79"/>
    <mergeCell ref="U79:W79"/>
    <mergeCell ref="X79:Z79"/>
    <mergeCell ref="C78:H78"/>
    <mergeCell ref="I78:K78"/>
    <mergeCell ref="L78:N78"/>
    <mergeCell ref="O78:Q78"/>
    <mergeCell ref="R78:T78"/>
    <mergeCell ref="U78:W78"/>
    <mergeCell ref="X76:Z76"/>
    <mergeCell ref="C77:H77"/>
    <mergeCell ref="I77:K77"/>
    <mergeCell ref="L77:N77"/>
    <mergeCell ref="O77:Q77"/>
    <mergeCell ref="R77:T77"/>
    <mergeCell ref="U77:W77"/>
    <mergeCell ref="X77:Z77"/>
    <mergeCell ref="C76:H76"/>
    <mergeCell ref="I76:K76"/>
    <mergeCell ref="L76:N76"/>
    <mergeCell ref="O76:Q76"/>
    <mergeCell ref="R76:T76"/>
    <mergeCell ref="U76:W76"/>
    <mergeCell ref="I74:W74"/>
    <mergeCell ref="X74:Z75"/>
    <mergeCell ref="C75:H75"/>
    <mergeCell ref="I75:K75"/>
    <mergeCell ref="L75:N75"/>
    <mergeCell ref="O75:Q75"/>
    <mergeCell ref="R75:T75"/>
    <mergeCell ref="U75:W75"/>
    <mergeCell ref="AB68:AD68"/>
    <mergeCell ref="D69:L69"/>
    <mergeCell ref="M69:O69"/>
    <mergeCell ref="P69:R69"/>
    <mergeCell ref="S69:U69"/>
    <mergeCell ref="V69:X69"/>
    <mergeCell ref="Y69:AA69"/>
    <mergeCell ref="AB69:AD69"/>
    <mergeCell ref="D68:L68"/>
    <mergeCell ref="M68:O68"/>
    <mergeCell ref="P68:R68"/>
    <mergeCell ref="S68:U68"/>
    <mergeCell ref="V68:X68"/>
    <mergeCell ref="Y68:AA68"/>
    <mergeCell ref="C60:C69"/>
    <mergeCell ref="AB66:AD66"/>
    <mergeCell ref="D67:L67"/>
    <mergeCell ref="M67:O67"/>
    <mergeCell ref="P67:R67"/>
    <mergeCell ref="S67:U67"/>
    <mergeCell ref="V67:X67"/>
    <mergeCell ref="Y67:AA67"/>
    <mergeCell ref="AB67:AD67"/>
    <mergeCell ref="D66:L66"/>
    <mergeCell ref="M66:O66"/>
    <mergeCell ref="P66:R66"/>
    <mergeCell ref="S66:U66"/>
    <mergeCell ref="V66:X66"/>
    <mergeCell ref="Y66:AA66"/>
    <mergeCell ref="AB64:AD64"/>
    <mergeCell ref="D65:L65"/>
    <mergeCell ref="M65:O65"/>
    <mergeCell ref="P65:R65"/>
    <mergeCell ref="S65:U65"/>
    <mergeCell ref="V65:X65"/>
    <mergeCell ref="Y65:AA65"/>
    <mergeCell ref="AB65:AD65"/>
    <mergeCell ref="D64:L64"/>
    <mergeCell ref="M64:O64"/>
    <mergeCell ref="P64:R64"/>
    <mergeCell ref="S64:U64"/>
    <mergeCell ref="V64:X64"/>
    <mergeCell ref="Y64:AA64"/>
    <mergeCell ref="V62:X62"/>
    <mergeCell ref="Y62:AA62"/>
    <mergeCell ref="AB62:AD62"/>
    <mergeCell ref="D63:L63"/>
    <mergeCell ref="M63:O63"/>
    <mergeCell ref="P63:R63"/>
    <mergeCell ref="S63:U63"/>
    <mergeCell ref="V63:X63"/>
    <mergeCell ref="Y63:AA63"/>
    <mergeCell ref="AB63:AD63"/>
    <mergeCell ref="D62:L62"/>
    <mergeCell ref="M62:O62"/>
    <mergeCell ref="P62:R62"/>
    <mergeCell ref="S62:U62"/>
    <mergeCell ref="Y60:AA60"/>
    <mergeCell ref="AB60:AD60"/>
    <mergeCell ref="D61:L61"/>
    <mergeCell ref="M61:O61"/>
    <mergeCell ref="P61:R61"/>
    <mergeCell ref="S61:U61"/>
    <mergeCell ref="V61:X61"/>
    <mergeCell ref="Y61:AA61"/>
    <mergeCell ref="AB61:AD61"/>
    <mergeCell ref="D60:L60"/>
    <mergeCell ref="M60:O60"/>
    <mergeCell ref="P60:R60"/>
    <mergeCell ref="S60:U60"/>
    <mergeCell ref="V60:X60"/>
    <mergeCell ref="AB55:AD55"/>
    <mergeCell ref="M58:AA58"/>
    <mergeCell ref="AB58:AD59"/>
    <mergeCell ref="M59:O59"/>
    <mergeCell ref="P59:R59"/>
    <mergeCell ref="S59:U59"/>
    <mergeCell ref="V59:X59"/>
    <mergeCell ref="Y59:AA59"/>
    <mergeCell ref="C55:L55"/>
    <mergeCell ref="M55:O55"/>
    <mergeCell ref="P55:R55"/>
    <mergeCell ref="S55:U55"/>
    <mergeCell ref="V55:X55"/>
    <mergeCell ref="Y55:AA55"/>
    <mergeCell ref="AB53:AD53"/>
    <mergeCell ref="C54:L54"/>
    <mergeCell ref="M54:O54"/>
    <mergeCell ref="P54:R54"/>
    <mergeCell ref="S54:U54"/>
    <mergeCell ref="V54:X54"/>
    <mergeCell ref="Y54:AA54"/>
    <mergeCell ref="AB54:AD54"/>
    <mergeCell ref="C53:L53"/>
    <mergeCell ref="M53:O53"/>
    <mergeCell ref="P53:R53"/>
    <mergeCell ref="S53:U53"/>
    <mergeCell ref="V53:X53"/>
    <mergeCell ref="Y53:AA53"/>
    <mergeCell ref="AB51:AD51"/>
    <mergeCell ref="C52:L52"/>
    <mergeCell ref="M52:O52"/>
    <mergeCell ref="P52:R52"/>
    <mergeCell ref="S52:U52"/>
    <mergeCell ref="V52:X52"/>
    <mergeCell ref="Y52:AA52"/>
    <mergeCell ref="AB52:AD52"/>
    <mergeCell ref="C51:L51"/>
    <mergeCell ref="M51:O51"/>
    <mergeCell ref="P51:R51"/>
    <mergeCell ref="S51:U51"/>
    <mergeCell ref="V51:X51"/>
    <mergeCell ref="Y51:AA51"/>
    <mergeCell ref="X44:Z44"/>
    <mergeCell ref="M49:AA49"/>
    <mergeCell ref="AB49:AD50"/>
    <mergeCell ref="C50:L50"/>
    <mergeCell ref="M50:O50"/>
    <mergeCell ref="P50:R50"/>
    <mergeCell ref="S50:U50"/>
    <mergeCell ref="V50:X50"/>
    <mergeCell ref="Y50:AA50"/>
    <mergeCell ref="C44:H44"/>
    <mergeCell ref="I44:K44"/>
    <mergeCell ref="L44:N44"/>
    <mergeCell ref="O44:Q44"/>
    <mergeCell ref="R44:T44"/>
    <mergeCell ref="U44:W44"/>
    <mergeCell ref="X42:Z42"/>
    <mergeCell ref="C43:H43"/>
    <mergeCell ref="I43:K43"/>
    <mergeCell ref="L43:N43"/>
    <mergeCell ref="O43:Q43"/>
    <mergeCell ref="R43:T43"/>
    <mergeCell ref="U43:W43"/>
    <mergeCell ref="X43:Z43"/>
    <mergeCell ref="C42:H42"/>
    <mergeCell ref="I42:K42"/>
    <mergeCell ref="L42:N42"/>
    <mergeCell ref="O42:Q42"/>
    <mergeCell ref="R42:T42"/>
    <mergeCell ref="U42:W42"/>
    <mergeCell ref="X40:Z40"/>
    <mergeCell ref="C41:H41"/>
    <mergeCell ref="I41:K41"/>
    <mergeCell ref="L41:N41"/>
    <mergeCell ref="O41:Q41"/>
    <mergeCell ref="R41:T41"/>
    <mergeCell ref="U41:W41"/>
    <mergeCell ref="X41:Z41"/>
    <mergeCell ref="C40:H40"/>
    <mergeCell ref="I40:K40"/>
    <mergeCell ref="L40:N40"/>
    <mergeCell ref="O40:Q40"/>
    <mergeCell ref="R40:T40"/>
    <mergeCell ref="U40:W40"/>
    <mergeCell ref="X38:Z38"/>
    <mergeCell ref="C39:H39"/>
    <mergeCell ref="I39:K39"/>
    <mergeCell ref="L39:N39"/>
    <mergeCell ref="O39:Q39"/>
    <mergeCell ref="R39:T39"/>
    <mergeCell ref="U39:W39"/>
    <mergeCell ref="X39:Z39"/>
    <mergeCell ref="C38:H38"/>
    <mergeCell ref="I38:K38"/>
    <mergeCell ref="L38:N38"/>
    <mergeCell ref="O38:Q38"/>
    <mergeCell ref="R38:T38"/>
    <mergeCell ref="U38:W38"/>
    <mergeCell ref="W31:Y31"/>
    <mergeCell ref="I36:W36"/>
    <mergeCell ref="X36:Z37"/>
    <mergeCell ref="C37:H37"/>
    <mergeCell ref="I37:K37"/>
    <mergeCell ref="L37:N37"/>
    <mergeCell ref="O37:Q37"/>
    <mergeCell ref="R37:T37"/>
    <mergeCell ref="U37:W37"/>
    <mergeCell ref="C31:G31"/>
    <mergeCell ref="H31:J31"/>
    <mergeCell ref="K31:M31"/>
    <mergeCell ref="N31:P31"/>
    <mergeCell ref="Q31:S31"/>
    <mergeCell ref="T31:V31"/>
    <mergeCell ref="W29:Y29"/>
    <mergeCell ref="C30:G30"/>
    <mergeCell ref="H30:J30"/>
    <mergeCell ref="K30:M30"/>
    <mergeCell ref="N30:P30"/>
    <mergeCell ref="Q30:S30"/>
    <mergeCell ref="T30:V30"/>
    <mergeCell ref="W30:Y30"/>
    <mergeCell ref="C29:G29"/>
    <mergeCell ref="H29:J29"/>
    <mergeCell ref="K29:M29"/>
    <mergeCell ref="N29:P29"/>
    <mergeCell ref="Q29:S29"/>
    <mergeCell ref="T29:V29"/>
    <mergeCell ref="W27:Y27"/>
    <mergeCell ref="C28:G28"/>
    <mergeCell ref="H28:J28"/>
    <mergeCell ref="K28:M28"/>
    <mergeCell ref="N28:P28"/>
    <mergeCell ref="Q28:S28"/>
    <mergeCell ref="T28:V28"/>
    <mergeCell ref="W28:Y28"/>
    <mergeCell ref="C27:G27"/>
    <mergeCell ref="H27:J27"/>
    <mergeCell ref="K27:M27"/>
    <mergeCell ref="N27:P27"/>
    <mergeCell ref="Q27:S27"/>
    <mergeCell ref="T27:V27"/>
    <mergeCell ref="T18:V18"/>
    <mergeCell ref="H25:V25"/>
    <mergeCell ref="W25:Y26"/>
    <mergeCell ref="C26:G26"/>
    <mergeCell ref="H26:J26"/>
    <mergeCell ref="K26:M26"/>
    <mergeCell ref="N26:P26"/>
    <mergeCell ref="Q26:S26"/>
    <mergeCell ref="T26:V26"/>
    <mergeCell ref="C18:D18"/>
    <mergeCell ref="E18:G18"/>
    <mergeCell ref="H18:J18"/>
    <mergeCell ref="K18:M18"/>
    <mergeCell ref="N18:P18"/>
    <mergeCell ref="Q18:S18"/>
    <mergeCell ref="T16:V16"/>
    <mergeCell ref="C17:D17"/>
    <mergeCell ref="E17:G17"/>
    <mergeCell ref="H17:J17"/>
    <mergeCell ref="K17:M17"/>
    <mergeCell ref="N17:P17"/>
    <mergeCell ref="Q17:S17"/>
    <mergeCell ref="T17:V17"/>
    <mergeCell ref="C16:D16"/>
    <mergeCell ref="E16:G16"/>
    <mergeCell ref="H16:J16"/>
    <mergeCell ref="K16:M16"/>
    <mergeCell ref="N16:P16"/>
    <mergeCell ref="Q16:S16"/>
    <mergeCell ref="W9:Y9"/>
    <mergeCell ref="C11:G11"/>
    <mergeCell ref="E14:S14"/>
    <mergeCell ref="T14:V15"/>
    <mergeCell ref="C15:D15"/>
    <mergeCell ref="E15:G15"/>
    <mergeCell ref="H15:J15"/>
    <mergeCell ref="K15:M15"/>
    <mergeCell ref="N15:P15"/>
    <mergeCell ref="Q15:S15"/>
    <mergeCell ref="C9:G9"/>
    <mergeCell ref="H9:J9"/>
    <mergeCell ref="K9:M9"/>
    <mergeCell ref="N9:P9"/>
    <mergeCell ref="Q9:S9"/>
    <mergeCell ref="T9:V9"/>
    <mergeCell ref="W7:Y7"/>
    <mergeCell ref="C8:G8"/>
    <mergeCell ref="H8:J8"/>
    <mergeCell ref="K8:M8"/>
    <mergeCell ref="N8:P8"/>
    <mergeCell ref="Q8:S8"/>
    <mergeCell ref="T8:V8"/>
    <mergeCell ref="W8:Y8"/>
    <mergeCell ref="C7:G7"/>
    <mergeCell ref="H7:J7"/>
    <mergeCell ref="K7:M7"/>
    <mergeCell ref="N7:P7"/>
    <mergeCell ref="Q7:S7"/>
    <mergeCell ref="T7:V7"/>
    <mergeCell ref="C6:G6"/>
    <mergeCell ref="H6:J6"/>
    <mergeCell ref="K6:M6"/>
    <mergeCell ref="N6:P6"/>
    <mergeCell ref="Q6:S6"/>
    <mergeCell ref="T6:V6"/>
    <mergeCell ref="W6:Y6"/>
    <mergeCell ref="C5:G5"/>
    <mergeCell ref="H5:J5"/>
    <mergeCell ref="K5:M5"/>
    <mergeCell ref="N5:P5"/>
    <mergeCell ref="Q5:S5"/>
    <mergeCell ref="T5:V5"/>
    <mergeCell ref="H3:V3"/>
    <mergeCell ref="W3:Y4"/>
    <mergeCell ref="C4:G4"/>
    <mergeCell ref="H4:J4"/>
    <mergeCell ref="K4:M4"/>
    <mergeCell ref="N4:P4"/>
    <mergeCell ref="Q4:S4"/>
    <mergeCell ref="T4:V4"/>
    <mergeCell ref="W5:Y5"/>
  </mergeCells>
  <phoneticPr fontId="2"/>
  <pageMargins left="0.7" right="0.7" top="0.75" bottom="0.75" header="0.3" footer="0.3"/>
  <pageSetup paperSize="9" scale="56" orientation="portrait" r:id="rId1"/>
  <rowBreaks count="2" manualBreakCount="2">
    <brk id="83" max="16383" man="1"/>
    <brk id="1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全事業所　集計</vt:lpstr>
      <vt:lpstr>'全事業所　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dc:creator>
  <cp:lastModifiedBy>西</cp:lastModifiedBy>
  <dcterms:created xsi:type="dcterms:W3CDTF">2023-08-30T05:53:34Z</dcterms:created>
  <dcterms:modified xsi:type="dcterms:W3CDTF">2023-10-05T01:15:47Z</dcterms:modified>
</cp:coreProperties>
</file>