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1637w$\作業用\生活習慣病院・がん対策G【作業中】\8000_がん対策推進委員会\R5\03_部会\がん診療連携検討部会\01_第１回（7月開催）\09_HP\02_議事アップ（部会後）\02_PDF以外\"/>
    </mc:Choice>
  </mc:AlternateContent>
  <xr:revisionPtr revIDLastSave="0" documentId="13_ncr:1_{4882FCB3-86C4-471D-8938-2D98B7DD0F2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国・府" sheetId="2" r:id="rId1"/>
  </sheets>
  <externalReferences>
    <externalReference r:id="rId2"/>
  </externalReferences>
  <definedNames>
    <definedName name="_xlnm._FilterDatabase" localSheetId="0" hidden="1">国・府!$A$5:$DY$75</definedName>
    <definedName name="list00">[1]選択肢!$B$2:$B$3</definedName>
    <definedName name="_xlnm.Print_Area" localSheetId="0">国・府!$A$1:$BI$75</definedName>
    <definedName name="_xlnm.Print_Titles" localSheetId="0">国・府!$1:$5</definedName>
    <definedName name="yos410">[1]選択肢!$K$2:$K$4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73" i="2" l="1"/>
  <c r="AU73" i="2"/>
  <c r="AT73" i="2"/>
  <c r="AV72" i="2"/>
  <c r="AU72" i="2"/>
  <c r="AT72" i="2"/>
  <c r="AG73" i="2"/>
  <c r="AF73" i="2"/>
  <c r="AE73" i="2"/>
  <c r="AD73" i="2"/>
  <c r="AC73" i="2"/>
  <c r="AB73" i="2"/>
  <c r="AA73" i="2"/>
  <c r="AG72" i="2"/>
  <c r="AF72" i="2"/>
  <c r="AE72" i="2"/>
  <c r="AD72" i="2"/>
  <c r="AC72" i="2"/>
  <c r="AB72" i="2"/>
  <c r="AA72" i="2"/>
  <c r="AP74" i="2"/>
  <c r="AO74" i="2"/>
  <c r="AN74" i="2"/>
  <c r="AM74" i="2"/>
  <c r="AL74" i="2"/>
  <c r="AK74" i="2"/>
  <c r="AJ74" i="2"/>
  <c r="AI74" i="2"/>
  <c r="AH74" i="2"/>
  <c r="BG37" i="2"/>
  <c r="BE37" i="2"/>
  <c r="BG13" i="2"/>
  <c r="BE13" i="2"/>
  <c r="BG42" i="2"/>
  <c r="BE42" i="2"/>
  <c r="BH74" i="2" l="1"/>
  <c r="BF74" i="2"/>
  <c r="BG74" i="2" s="1"/>
  <c r="BD74" i="2"/>
  <c r="BE74" i="2" s="1"/>
  <c r="BC74" i="2"/>
  <c r="BB74" i="2"/>
  <c r="BA74" i="2"/>
  <c r="AZ74" i="2"/>
  <c r="AY74" i="2"/>
  <c r="AX74" i="2"/>
  <c r="J74" i="2"/>
  <c r="I74" i="2"/>
  <c r="H74" i="2"/>
  <c r="E74" i="2"/>
  <c r="BH73" i="2"/>
  <c r="BF73" i="2"/>
  <c r="BG73" i="2" s="1"/>
  <c r="BD73" i="2"/>
  <c r="BE73" i="2" s="1"/>
  <c r="BC73" i="2"/>
  <c r="BB73" i="2"/>
  <c r="BA73" i="2"/>
  <c r="AZ73" i="2"/>
  <c r="AY73" i="2"/>
  <c r="AX73" i="2"/>
  <c r="AW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E73" i="2"/>
  <c r="BH72" i="2"/>
  <c r="BF72" i="2"/>
  <c r="BG72" i="2" s="1"/>
  <c r="BD72" i="2"/>
  <c r="BE72" i="2" s="1"/>
  <c r="BC72" i="2"/>
  <c r="BB72" i="2"/>
  <c r="BA72" i="2"/>
  <c r="AZ72" i="2"/>
  <c r="AY72" i="2"/>
  <c r="AX72" i="2"/>
  <c r="AW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E72" i="2"/>
  <c r="BG71" i="2"/>
  <c r="BE71" i="2"/>
  <c r="BG70" i="2"/>
  <c r="BE70" i="2"/>
  <c r="BG69" i="2"/>
  <c r="BE69" i="2"/>
  <c r="BG68" i="2"/>
  <c r="BE68" i="2"/>
  <c r="BG67" i="2"/>
  <c r="BE67" i="2"/>
  <c r="BG66" i="2"/>
  <c r="BE66" i="2"/>
  <c r="BG65" i="2"/>
  <c r="BE65" i="2"/>
  <c r="BG64" i="2"/>
  <c r="BE64" i="2"/>
  <c r="BG63" i="2"/>
  <c r="BE63" i="2"/>
  <c r="BG62" i="2"/>
  <c r="BE62" i="2"/>
  <c r="BG61" i="2"/>
  <c r="BE61" i="2"/>
  <c r="BG60" i="2"/>
  <c r="BE60" i="2"/>
  <c r="BG59" i="2"/>
  <c r="BE59" i="2"/>
  <c r="BG58" i="2"/>
  <c r="BE58" i="2"/>
  <c r="BG57" i="2"/>
  <c r="BE57" i="2"/>
  <c r="BG56" i="2"/>
  <c r="BE56" i="2"/>
  <c r="BG55" i="2"/>
  <c r="BE55" i="2"/>
  <c r="BG54" i="2"/>
  <c r="BE54" i="2"/>
  <c r="BG53" i="2"/>
  <c r="BE53" i="2"/>
  <c r="BG52" i="2"/>
  <c r="BE52" i="2"/>
  <c r="BG51" i="2"/>
  <c r="BE51" i="2"/>
  <c r="BG50" i="2"/>
  <c r="BE50" i="2"/>
  <c r="BG49" i="2"/>
  <c r="BE49" i="2"/>
  <c r="BG48" i="2"/>
  <c r="BE48" i="2"/>
  <c r="BG47" i="2"/>
  <c r="BE47" i="2"/>
  <c r="BG46" i="2"/>
  <c r="BE46" i="2"/>
  <c r="BG45" i="2"/>
  <c r="BE45" i="2"/>
  <c r="BG44" i="2"/>
  <c r="BE44" i="2"/>
  <c r="BG43" i="2"/>
  <c r="BE43" i="2"/>
  <c r="BG41" i="2"/>
  <c r="BE41" i="2"/>
  <c r="BG40" i="2"/>
  <c r="BE40" i="2"/>
  <c r="BG39" i="2"/>
  <c r="BE39" i="2"/>
  <c r="BG38" i="2"/>
  <c r="BE38" i="2"/>
  <c r="BG36" i="2"/>
  <c r="BE36" i="2"/>
  <c r="BG35" i="2"/>
  <c r="BE35" i="2"/>
  <c r="BG34" i="2"/>
  <c r="BE34" i="2"/>
  <c r="BG33" i="2"/>
  <c r="BE33" i="2"/>
  <c r="BG32" i="2"/>
  <c r="BE32" i="2"/>
  <c r="BG31" i="2"/>
  <c r="BE31" i="2"/>
  <c r="BG30" i="2"/>
  <c r="BE30" i="2"/>
  <c r="BG29" i="2"/>
  <c r="BE29" i="2"/>
  <c r="BG28" i="2"/>
  <c r="BE28" i="2"/>
  <c r="BG27" i="2"/>
  <c r="BE27" i="2"/>
  <c r="BG26" i="2"/>
  <c r="BE26" i="2"/>
  <c r="BG25" i="2"/>
  <c r="BE25" i="2"/>
  <c r="BG24" i="2"/>
  <c r="BE24" i="2"/>
  <c r="BG23" i="2"/>
  <c r="BE23" i="2"/>
  <c r="BG22" i="2"/>
  <c r="BE22" i="2"/>
  <c r="BG21" i="2"/>
  <c r="BE21" i="2"/>
  <c r="BG20" i="2"/>
  <c r="BE20" i="2"/>
  <c r="BG19" i="2"/>
  <c r="BE19" i="2"/>
  <c r="BG18" i="2"/>
  <c r="BE18" i="2"/>
  <c r="BG17" i="2"/>
  <c r="BE17" i="2"/>
  <c r="BG16" i="2"/>
  <c r="BE16" i="2"/>
  <c r="BG15" i="2"/>
  <c r="BE15" i="2"/>
  <c r="BG14" i="2"/>
  <c r="BE14" i="2"/>
  <c r="BG12" i="2"/>
  <c r="BE12" i="2"/>
  <c r="BG11" i="2"/>
  <c r="BE11" i="2"/>
  <c r="BG10" i="2"/>
  <c r="BE10" i="2"/>
  <c r="BG9" i="2"/>
  <c r="BE9" i="2"/>
  <c r="BG8" i="2"/>
  <c r="BE8" i="2"/>
  <c r="BG7" i="2"/>
  <c r="BE7" i="2"/>
  <c r="BG6" i="2"/>
  <c r="BE6" i="2"/>
</calcChain>
</file>

<file path=xl/sharedStrings.xml><?xml version="1.0" encoding="utf-8"?>
<sst xmlns="http://schemas.openxmlformats.org/spreadsheetml/2006/main" count="231" uniqueCount="163">
  <si>
    <t xml:space="preserve"> </t>
    <phoneticPr fontId="3"/>
  </si>
  <si>
    <t>二次医
療圏名</t>
    <rPh sb="0" eb="2">
      <t>ニジ</t>
    </rPh>
    <rPh sb="2" eb="3">
      <t>イ</t>
    </rPh>
    <rPh sb="4" eb="5">
      <t>イヤス</t>
    </rPh>
    <rPh sb="5" eb="6">
      <t>ケン</t>
    </rPh>
    <phoneticPr fontId="3"/>
  </si>
  <si>
    <t>病院名</t>
  </si>
  <si>
    <t>年間入院患者数の状況</t>
  </si>
  <si>
    <t>緩和ケア</t>
  </si>
  <si>
    <t>相談支援センター</t>
  </si>
  <si>
    <t>地域連携</t>
  </si>
  <si>
    <t>悪性腫瘍手術総数</t>
    <phoneticPr fontId="3"/>
  </si>
  <si>
    <t>肺がん</t>
    <phoneticPr fontId="3"/>
  </si>
  <si>
    <t>胃がん手術</t>
  </si>
  <si>
    <t>大腸がん手術</t>
  </si>
  <si>
    <t>肝臓がん</t>
  </si>
  <si>
    <t>乳がん</t>
  </si>
  <si>
    <t>相談支援センター・窓口相談件数</t>
    <rPh sb="9" eb="11">
      <t>マドグチ</t>
    </rPh>
    <phoneticPr fontId="3"/>
  </si>
  <si>
    <t>開胸手術</t>
    <rPh sb="0" eb="2">
      <t>カイキョウ</t>
    </rPh>
    <rPh sb="2" eb="4">
      <t>シュジュツ</t>
    </rPh>
    <phoneticPr fontId="3"/>
  </si>
  <si>
    <t xml:space="preserve">胸腔鏡下手術 </t>
  </si>
  <si>
    <t>開腹手術</t>
    <rPh sb="0" eb="2">
      <t>カイフク</t>
    </rPh>
    <rPh sb="2" eb="4">
      <t>シュジュツ</t>
    </rPh>
    <phoneticPr fontId="3"/>
  </si>
  <si>
    <t>腹腔鏡下手術</t>
    <rPh sb="0" eb="2">
      <t>フククウ</t>
    </rPh>
    <rPh sb="2" eb="3">
      <t>キョウ</t>
    </rPh>
    <rPh sb="3" eb="4">
      <t>シタ</t>
    </rPh>
    <rPh sb="4" eb="6">
      <t>シュジュツ</t>
    </rPh>
    <phoneticPr fontId="3"/>
  </si>
  <si>
    <t>EMR</t>
    <phoneticPr fontId="3"/>
  </si>
  <si>
    <t>ESD</t>
    <phoneticPr fontId="3"/>
  </si>
  <si>
    <t>開腹手術</t>
  </si>
  <si>
    <t>内視鏡手術</t>
  </si>
  <si>
    <t>腹腔鏡下手術</t>
    <rPh sb="0" eb="2">
      <t>フククウ</t>
    </rPh>
    <rPh sb="2" eb="3">
      <t>キョウ</t>
    </rPh>
    <rPh sb="3" eb="4">
      <t>カ</t>
    </rPh>
    <rPh sb="4" eb="6">
      <t>シュジュツ</t>
    </rPh>
    <phoneticPr fontId="3"/>
  </si>
  <si>
    <t>マイクロ波凝固法</t>
    <rPh sb="4" eb="5">
      <t>ハ</t>
    </rPh>
    <rPh sb="5" eb="7">
      <t>ギョウコ</t>
    </rPh>
    <rPh sb="7" eb="8">
      <t>ホウ</t>
    </rPh>
    <phoneticPr fontId="3"/>
  </si>
  <si>
    <t>ラジオ波焼灼療法</t>
    <rPh sb="4" eb="6">
      <t>ショウシャク</t>
    </rPh>
    <rPh sb="6" eb="8">
      <t>リョウホウ</t>
    </rPh>
    <phoneticPr fontId="3"/>
  </si>
  <si>
    <t>乳癌冷凍凝固摘出術</t>
    <rPh sb="0" eb="2">
      <t>ニュウガン</t>
    </rPh>
    <rPh sb="2" eb="4">
      <t>レイトウ</t>
    </rPh>
    <rPh sb="4" eb="6">
      <t>ギョウコ</t>
    </rPh>
    <rPh sb="6" eb="8">
      <t>テキシュツ</t>
    </rPh>
    <rPh sb="8" eb="9">
      <t>ジュツ</t>
    </rPh>
    <phoneticPr fontId="3"/>
  </si>
  <si>
    <t>乳腺腫瘍摘出術（生検）</t>
    <phoneticPr fontId="3"/>
  </si>
  <si>
    <t>乳腺腫瘍画像ガイド下吸引術</t>
    <rPh sb="0" eb="2">
      <t>ニュウセン</t>
    </rPh>
    <rPh sb="2" eb="4">
      <t>シュヨウ</t>
    </rPh>
    <rPh sb="4" eb="6">
      <t>ガゾウ</t>
    </rPh>
    <rPh sb="9" eb="10">
      <t>カ</t>
    </rPh>
    <rPh sb="10" eb="12">
      <t>キュウイン</t>
    </rPh>
    <rPh sb="12" eb="13">
      <t>ジュツ</t>
    </rPh>
    <phoneticPr fontId="3"/>
  </si>
  <si>
    <t>乳房再建術（乳房切除後）二期的</t>
    <rPh sb="0" eb="2">
      <t>ニュウボウ</t>
    </rPh>
    <rPh sb="2" eb="5">
      <t>サイケンジュツ</t>
    </rPh>
    <rPh sb="6" eb="8">
      <t>ニュウボウ</t>
    </rPh>
    <rPh sb="8" eb="10">
      <t>セツジョ</t>
    </rPh>
    <rPh sb="10" eb="11">
      <t>ゴ</t>
    </rPh>
    <rPh sb="12" eb="14">
      <t>ニキ</t>
    </rPh>
    <rPh sb="14" eb="15">
      <t>テキ</t>
    </rPh>
    <phoneticPr fontId="3"/>
  </si>
  <si>
    <t>豊能</t>
    <rPh sb="0" eb="2">
      <t>トヨノ</t>
    </rPh>
    <phoneticPr fontId="3"/>
  </si>
  <si>
    <t>三島</t>
    <rPh sb="0" eb="2">
      <t>ミシマ</t>
    </rPh>
    <phoneticPr fontId="3"/>
  </si>
  <si>
    <t>北河内</t>
    <rPh sb="0" eb="3">
      <t>キタガワチ</t>
    </rPh>
    <phoneticPr fontId="3"/>
  </si>
  <si>
    <t>南河内</t>
    <rPh sb="0" eb="1">
      <t>ミナミ</t>
    </rPh>
    <rPh sb="1" eb="3">
      <t>カワチ</t>
    </rPh>
    <phoneticPr fontId="3"/>
  </si>
  <si>
    <t>堺市</t>
    <rPh sb="0" eb="2">
      <t>サカイシ</t>
    </rPh>
    <phoneticPr fontId="3"/>
  </si>
  <si>
    <t>府</t>
    <rPh sb="0" eb="1">
      <t>フ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</si>
  <si>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</si>
  <si>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</si>
  <si>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府</t>
    <rPh sb="0" eb="1">
      <t>フ</t>
    </rPh>
    <phoneticPr fontId="2"/>
  </si>
  <si>
    <t>院内
がん登録</t>
    <rPh sb="0" eb="2">
      <t>インナイ</t>
    </rPh>
    <rPh sb="5" eb="7">
      <t>トウロク</t>
    </rPh>
    <phoneticPr fontId="2"/>
  </si>
  <si>
    <t>院内
がん
登録数</t>
    <rPh sb="0" eb="2">
      <t>インナイ</t>
    </rPh>
    <rPh sb="6" eb="8">
      <t>トウロク</t>
    </rPh>
    <rPh sb="8" eb="9">
      <t>スウ</t>
    </rPh>
    <phoneticPr fontId="2"/>
  </si>
  <si>
    <t>国拠点　or　
府拠点 or
新規</t>
    <rPh sb="15" eb="17">
      <t>シンキ</t>
    </rPh>
    <phoneticPr fontId="3"/>
  </si>
  <si>
    <t>府拠点病院合計</t>
    <rPh sb="0" eb="1">
      <t>フ</t>
    </rPh>
    <rPh sb="1" eb="3">
      <t>キョテン</t>
    </rPh>
    <rPh sb="3" eb="5">
      <t>ビョウイン</t>
    </rPh>
    <rPh sb="5" eb="7">
      <t>ゴウケイ</t>
    </rPh>
    <phoneticPr fontId="3"/>
  </si>
  <si>
    <t>中河内</t>
    <rPh sb="0" eb="1">
      <t>ナカ</t>
    </rPh>
    <rPh sb="1" eb="3">
      <t>カワチ</t>
    </rPh>
    <phoneticPr fontId="2"/>
  </si>
  <si>
    <t>国</t>
    <rPh sb="0" eb="1">
      <t>クン</t>
    </rPh>
    <phoneticPr fontId="2"/>
  </si>
  <si>
    <t>都</t>
    <rPh sb="0" eb="1">
      <t>ト</t>
    </rPh>
    <phoneticPr fontId="2"/>
  </si>
  <si>
    <t>肺</t>
    <rPh sb="0" eb="1">
      <t>ハイ</t>
    </rPh>
    <phoneticPr fontId="2"/>
  </si>
  <si>
    <t>府拠点病院（肺がん）合計</t>
    <rPh sb="0" eb="1">
      <t>フ</t>
    </rPh>
    <rPh sb="1" eb="3">
      <t>キョテン</t>
    </rPh>
    <rPh sb="3" eb="5">
      <t>ビョウイン</t>
    </rPh>
    <rPh sb="6" eb="7">
      <t>ハイ</t>
    </rPh>
    <rPh sb="10" eb="12">
      <t>ゴウケイ</t>
    </rPh>
    <phoneticPr fontId="2"/>
  </si>
  <si>
    <t>大阪大学医学部附属病院</t>
    <rPh sb="0" eb="11">
      <t>オオサk</t>
    </rPh>
    <phoneticPr fontId="2"/>
  </si>
  <si>
    <t>市立豊中病院</t>
    <rPh sb="0" eb="6">
      <t>シリt</t>
    </rPh>
    <phoneticPr fontId="2"/>
  </si>
  <si>
    <t>市立池田病院</t>
  </si>
  <si>
    <t>済生会吹田病院</t>
  </si>
  <si>
    <t>市立吹田市民病院</t>
    <rPh sb="6" eb="8">
      <t>ビョウイン</t>
    </rPh>
    <phoneticPr fontId="2"/>
  </si>
  <si>
    <t>済生会千里病院</t>
  </si>
  <si>
    <t>箕面市立病院</t>
  </si>
  <si>
    <t>愛仁会高槻病院</t>
  </si>
  <si>
    <t>北摂総合病院</t>
  </si>
  <si>
    <t>関西医科大学付属病院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phoneticPr fontId="2"/>
  </si>
  <si>
    <t>松下記念病院</t>
  </si>
  <si>
    <t>星ヶ丘医療センター</t>
    <rPh sb="0" eb="5">
      <t>ホシガオカイリョウ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</si>
  <si>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2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</si>
  <si>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2"/>
  </si>
  <si>
    <t>市立ひらかた病院</t>
    <rPh sb="0" eb="2">
      <t>シリツ</t>
    </rPh>
    <rPh sb="6" eb="8">
      <t>ビョウイン</t>
    </rPh>
    <phoneticPr fontId="2"/>
  </si>
  <si>
    <t>市立東大阪医療センター</t>
    <rPh sb="0" eb="7">
      <t>シリツヒガシオオサカイリョウ</t>
    </rPh>
    <phoneticPr fontId="2"/>
  </si>
  <si>
    <t>八尾市立病院</t>
    <rPh sb="0" eb="6">
      <t>ヤ</t>
    </rPh>
    <phoneticPr fontId="2"/>
  </si>
  <si>
    <t>八尾徳洲会総合病院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</si>
  <si>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</si>
  <si>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石切生喜病院</t>
    <rPh sb="0" eb="2">
      <t>イシキリ</t>
    </rPh>
    <rPh sb="2" eb="3">
      <t>セイ</t>
    </rPh>
    <rPh sb="3" eb="4">
      <t>キ</t>
    </rPh>
    <rPh sb="4" eb="6">
      <t>ビョウイン</t>
    </rPh>
    <phoneticPr fontId="2"/>
  </si>
  <si>
    <t>市立柏原病院</t>
    <rPh sb="0" eb="2">
      <t>シリツ</t>
    </rPh>
    <rPh sb="2" eb="4">
      <t>カシワラ</t>
    </rPh>
    <rPh sb="4" eb="6">
      <t>ビョウイン</t>
    </rPh>
    <phoneticPr fontId="2"/>
  </si>
  <si>
    <t>近畿大学医学部付属病院</t>
    <rPh sb="0" eb="11">
      <t>キンk</t>
    </rPh>
    <phoneticPr fontId="1"/>
  </si>
  <si>
    <t>大阪南医療センター</t>
    <rPh sb="0" eb="9">
      <t>オオサk</t>
    </rPh>
    <phoneticPr fontId="1"/>
  </si>
  <si>
    <t>富田林病院</t>
    <rPh sb="0" eb="3">
      <t>トンダバヤシ</t>
    </rPh>
    <rPh sb="3" eb="5">
      <t>ビョウイン</t>
    </rPh>
    <phoneticPr fontId="1"/>
  </si>
  <si>
    <t>PL病院</t>
    <rPh sb="2" eb="4">
      <t>ビョウイン</t>
    </rPh>
    <phoneticPr fontId="1"/>
  </si>
  <si>
    <t>大阪労災病院</t>
    <rPh sb="0" eb="6">
      <t>オオサk</t>
    </rPh>
    <phoneticPr fontId="2"/>
  </si>
  <si>
    <t>堺市立総合医療センター</t>
    <rPh sb="0" eb="11">
      <t>サカ</t>
    </rPh>
    <phoneticPr fontId="2"/>
  </si>
  <si>
    <t>ベルランド総合病院</t>
  </si>
  <si>
    <t>市立岸和田市民病院</t>
    <rPh sb="0" eb="9">
      <t>シリt</t>
    </rPh>
    <phoneticPr fontId="2"/>
  </si>
  <si>
    <t>府中病院</t>
  </si>
  <si>
    <t>りんくう総合医療センター</t>
    <rPh sb="4" eb="6">
      <t>ソウゴウ</t>
    </rPh>
    <rPh sb="6" eb="8">
      <t>イリョウ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</si>
  <si>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</si>
  <si>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</si>
  <si>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大阪市立総合医療センター</t>
    <rPh sb="0" eb="12">
      <t>オオサk</t>
    </rPh>
    <phoneticPr fontId="2"/>
  </si>
  <si>
    <t>大阪赤十字病院</t>
    <rPh sb="0" eb="7">
      <t>オオサk</t>
    </rPh>
    <phoneticPr fontId="2"/>
  </si>
  <si>
    <t>大阪医療センター</t>
    <rPh sb="0" eb="8">
      <t>オオサk</t>
    </rPh>
    <phoneticPr fontId="2"/>
  </si>
  <si>
    <t>大阪警察病院</t>
  </si>
  <si>
    <t>大手前病院</t>
  </si>
  <si>
    <t>関西電力病院</t>
  </si>
  <si>
    <t>北野病院</t>
  </si>
  <si>
    <t>済生会中津病院</t>
  </si>
  <si>
    <t>済生会野江病院</t>
  </si>
  <si>
    <t>住友病院</t>
  </si>
  <si>
    <t>日生病院</t>
  </si>
  <si>
    <t>淀川キリスト教病院</t>
  </si>
  <si>
    <t>愛仁会千船病院</t>
  </si>
  <si>
    <t>（独）地域医療機能推進機構　大阪病院</t>
    <rPh sb="1" eb="2">
      <t>ドク</t>
    </rPh>
    <rPh sb="3" eb="5">
      <t>チイキ</t>
    </rPh>
    <rPh sb="5" eb="7">
      <t>イリョウ</t>
    </rPh>
    <rPh sb="7" eb="9">
      <t>キノウ</t>
    </rPh>
    <rPh sb="9" eb="11">
      <t>スイシン</t>
    </rPh>
    <rPh sb="11" eb="13">
      <t>キコウ</t>
    </rPh>
    <rPh sb="14" eb="16">
      <t>オオサカ</t>
    </rPh>
    <rPh sb="16" eb="18">
      <t>ビョウイン</t>
    </rPh>
    <phoneticPr fontId="1"/>
  </si>
  <si>
    <t>多根総合病院</t>
  </si>
  <si>
    <t>南大阪病院</t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</si>
  <si>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</si>
  <si>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</si>
  <si>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</si>
  <si>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腹腔鏡下手術</t>
    <rPh sb="0" eb="2">
      <t>フククウ</t>
    </rPh>
    <rPh sb="2" eb="3">
      <t>キョウ</t>
    </rPh>
    <rPh sb="3" eb="4">
      <t>カ</t>
    </rPh>
    <rPh sb="4" eb="6">
      <t>シュジュツ</t>
    </rPh>
    <phoneticPr fontId="2"/>
  </si>
  <si>
    <t>大阪国際がんセンター</t>
    <rPh sb="0" eb="2">
      <t>オオサカ</t>
    </rPh>
    <rPh sb="2" eb="4">
      <t>コクサイ</t>
    </rPh>
    <phoneticPr fontId="2"/>
  </si>
  <si>
    <t>大阪急性期・総合医療センター</t>
    <rPh sb="0" eb="2">
      <t>オオサカ</t>
    </rPh>
    <rPh sb="2" eb="5">
      <t>キュウセイキ</t>
    </rPh>
    <rPh sb="6" eb="8">
      <t>ソウゴウ</t>
    </rPh>
    <rPh sb="8" eb="10">
      <t>イリョウ</t>
    </rPh>
    <phoneticPr fontId="2"/>
  </si>
  <si>
    <t>高槻赤十字病院</t>
    <rPh sb="5" eb="7">
      <t>ビョウイン</t>
    </rPh>
    <phoneticPr fontId="2"/>
  </si>
  <si>
    <t>耳原総合病院</t>
    <rPh sb="0" eb="1">
      <t>ミミ</t>
    </rPh>
    <rPh sb="1" eb="2">
      <t>ハラ</t>
    </rPh>
    <rPh sb="2" eb="4">
      <t>ソウゴウ</t>
    </rPh>
    <rPh sb="4" eb="6">
      <t>ビョウイン</t>
    </rPh>
    <phoneticPr fontId="2"/>
  </si>
  <si>
    <t>はびきの医療センター</t>
    <rPh sb="4" eb="6">
      <t>イリョウ</t>
    </rPh>
    <phoneticPr fontId="2"/>
  </si>
  <si>
    <t>国拠点病院合計（都道府県がん診療連携拠点病院含む）</t>
    <rPh sb="0" eb="1">
      <t>クン</t>
    </rPh>
    <rPh sb="1" eb="3">
      <t>キョテン</t>
    </rPh>
    <rPh sb="3" eb="5">
      <t>ビョウイン</t>
    </rPh>
    <rPh sb="5" eb="7">
      <t>ゴウケイ</t>
    </rPh>
    <rPh sb="8" eb="12">
      <t>トドウフケン</t>
    </rPh>
    <rPh sb="14" eb="16">
      <t>シンリョウ</t>
    </rPh>
    <rPh sb="16" eb="18">
      <t>レンケイ</t>
    </rPh>
    <rPh sb="18" eb="20">
      <t>キョテン</t>
    </rPh>
    <rPh sb="20" eb="22">
      <t>ビョウイン</t>
    </rPh>
    <rPh sb="22" eb="23">
      <t>フク</t>
    </rPh>
    <phoneticPr fontId="3"/>
  </si>
  <si>
    <t>新入院がん患者数</t>
    <rPh sb="0" eb="3">
      <t>シンニュウイン</t>
    </rPh>
    <rPh sb="5" eb="7">
      <t>カンジャ</t>
    </rPh>
    <rPh sb="7" eb="8">
      <t>スウ</t>
    </rPh>
    <phoneticPr fontId="3"/>
  </si>
  <si>
    <t>手術</t>
    <phoneticPr fontId="2"/>
  </si>
  <si>
    <t>放射線治療</t>
    <phoneticPr fontId="2"/>
  </si>
  <si>
    <t>緩和ケアチームの新規介入患者数</t>
    <phoneticPr fontId="2"/>
  </si>
  <si>
    <t>放射線治療
のべ患者数</t>
    <phoneticPr fontId="2"/>
  </si>
  <si>
    <t>がんに係る薬物療法のべ患者数</t>
    <rPh sb="5" eb="7">
      <t>ヤクブツ</t>
    </rPh>
    <phoneticPr fontId="2"/>
  </si>
  <si>
    <t>薬物療法</t>
    <rPh sb="0" eb="2">
      <t>ヤクブツ</t>
    </rPh>
    <rPh sb="2" eb="4">
      <t>リョウホウ</t>
    </rPh>
    <phoneticPr fontId="3"/>
  </si>
  <si>
    <t>和泉市立総合医療センター</t>
    <rPh sb="0" eb="8">
      <t>イズミシリツソウゴウイリョウ</t>
    </rPh>
    <phoneticPr fontId="1"/>
  </si>
  <si>
    <t>城山病院</t>
    <rPh sb="0" eb="2">
      <t>シロヤマ</t>
    </rPh>
    <rPh sb="2" eb="4">
      <t>ビョウイン</t>
    </rPh>
    <phoneticPr fontId="2"/>
  </si>
  <si>
    <t>近畿中央呼吸器センター</t>
    <rPh sb="0" eb="2">
      <t>キンキ</t>
    </rPh>
    <rPh sb="2" eb="4">
      <t>チュウオウ</t>
    </rPh>
    <rPh sb="4" eb="7">
      <t>コキュウキ</t>
    </rPh>
    <phoneticPr fontId="2"/>
  </si>
  <si>
    <t>十三市民病院</t>
    <rPh sb="0" eb="2">
      <t>ジュウソウ</t>
    </rPh>
    <rPh sb="2" eb="4">
      <t>シミン</t>
    </rPh>
    <rPh sb="4" eb="6">
      <t>ビョウイン</t>
    </rPh>
    <phoneticPr fontId="2"/>
  </si>
  <si>
    <t>大阪刀根山医療センター</t>
    <rPh sb="0" eb="2">
      <t>オオサカ</t>
    </rPh>
    <rPh sb="2" eb="5">
      <t>トネヤマ</t>
    </rPh>
    <rPh sb="5" eb="7">
      <t>イリョウ</t>
    </rPh>
    <phoneticPr fontId="2"/>
  </si>
  <si>
    <t>診療実績割合</t>
    <rPh sb="0" eb="2">
      <t>シンリョウ</t>
    </rPh>
    <rPh sb="2" eb="4">
      <t>ジッセキ</t>
    </rPh>
    <rPh sb="4" eb="6">
      <t>ワリアイ</t>
    </rPh>
    <phoneticPr fontId="2"/>
  </si>
  <si>
    <t>地域連携クリティカルパスを適応した延べ数</t>
    <phoneticPr fontId="3"/>
  </si>
  <si>
    <t>当該2次医療圏に居住するがん患者の診療実績の割合</t>
    <phoneticPr fontId="2"/>
  </si>
  <si>
    <t>治療別のべ患者数</t>
    <rPh sb="0" eb="2">
      <t>チリョウ</t>
    </rPh>
    <rPh sb="2" eb="3">
      <t>ベツ</t>
    </rPh>
    <phoneticPr fontId="3"/>
  </si>
  <si>
    <t>体外照射</t>
    <rPh sb="0" eb="2">
      <t>タイガイ</t>
    </rPh>
    <rPh sb="2" eb="4">
      <t>ショウシャ</t>
    </rPh>
    <phoneticPr fontId="3"/>
  </si>
  <si>
    <t>定位照射（脳）</t>
    <rPh sb="0" eb="2">
      <t>テイイ</t>
    </rPh>
    <rPh sb="2" eb="4">
      <t>ショウシャ</t>
    </rPh>
    <rPh sb="5" eb="6">
      <t>ノウ</t>
    </rPh>
    <phoneticPr fontId="3"/>
  </si>
  <si>
    <t>定位照射（体幹部）</t>
    <rPh sb="0" eb="2">
      <t>テイイ</t>
    </rPh>
    <rPh sb="2" eb="4">
      <t>ショウシャ</t>
    </rPh>
    <rPh sb="5" eb="7">
      <t>タイカン</t>
    </rPh>
    <rPh sb="7" eb="8">
      <t>ブ</t>
    </rPh>
    <phoneticPr fontId="3"/>
  </si>
  <si>
    <t>強度変調放射線治療
（IMRT）</t>
    <rPh sb="0" eb="2">
      <t>キョウド</t>
    </rPh>
    <rPh sb="2" eb="4">
      <t>ヘンチョウ</t>
    </rPh>
    <rPh sb="4" eb="7">
      <t>ホウシャセン</t>
    </rPh>
    <rPh sb="7" eb="9">
      <t>チリョウ</t>
    </rPh>
    <phoneticPr fontId="3"/>
  </si>
  <si>
    <t>粒子線治療（重粒子線、陽子線治療）</t>
    <phoneticPr fontId="2"/>
  </si>
  <si>
    <t>密封小線源治療</t>
  </si>
  <si>
    <t>核医学治療</t>
    <phoneticPr fontId="2"/>
  </si>
  <si>
    <t>部位別のべ患者数</t>
    <rPh sb="0" eb="2">
      <t>ブイ</t>
    </rPh>
    <phoneticPr fontId="2"/>
  </si>
  <si>
    <t>肺がん</t>
    <phoneticPr fontId="2"/>
  </si>
  <si>
    <t>胃がん</t>
    <phoneticPr fontId="2"/>
  </si>
  <si>
    <t>肝がん</t>
    <phoneticPr fontId="2"/>
  </si>
  <si>
    <t>大腸がん</t>
    <phoneticPr fontId="2"/>
  </si>
  <si>
    <t>乳がん</t>
    <phoneticPr fontId="2"/>
  </si>
  <si>
    <t>緩和ケアチームに対する新規診療症例数</t>
    <phoneticPr fontId="2"/>
  </si>
  <si>
    <t>身体症状</t>
    <phoneticPr fontId="2"/>
  </si>
  <si>
    <t>精神症状</t>
    <phoneticPr fontId="2"/>
  </si>
  <si>
    <t>社会的苦痛</t>
    <phoneticPr fontId="2"/>
  </si>
  <si>
    <t>新入院患者数に占めるがん患者の割合
(％)</t>
    <phoneticPr fontId="2"/>
  </si>
  <si>
    <t>病病連携・病診連携の受入患者数</t>
    <rPh sb="12" eb="14">
      <t>カンジャ</t>
    </rPh>
    <phoneticPr fontId="3"/>
  </si>
  <si>
    <t>病病連携・病診連携の紹介患者数</t>
    <rPh sb="10" eb="12">
      <t>ショウカイ</t>
    </rPh>
    <rPh sb="12" eb="14">
      <t>カンジャ</t>
    </rPh>
    <phoneticPr fontId="3"/>
  </si>
  <si>
    <t>（8月の集計）</t>
    <phoneticPr fontId="2"/>
  </si>
  <si>
    <t>年換算</t>
    <rPh sb="0" eb="1">
      <t>ネン</t>
    </rPh>
    <rPh sb="1" eb="3">
      <t>カンサン</t>
    </rPh>
    <phoneticPr fontId="3"/>
  </si>
  <si>
    <t>（8月の集計）</t>
    <phoneticPr fontId="3"/>
  </si>
  <si>
    <t>国</t>
    <phoneticPr fontId="3"/>
  </si>
  <si>
    <t>松原徳洲会病院</t>
    <phoneticPr fontId="2"/>
  </si>
  <si>
    <t>第一東和会病院</t>
  </si>
  <si>
    <t>前立腺がん</t>
    <rPh sb="0" eb="3">
      <t>ゼンリツセン</t>
    </rPh>
    <phoneticPr fontId="2"/>
  </si>
  <si>
    <t>胆のうがん</t>
    <rPh sb="0" eb="1">
      <t>タン</t>
    </rPh>
    <phoneticPr fontId="2"/>
  </si>
  <si>
    <t>胆管がん</t>
    <rPh sb="0" eb="2">
      <t>タンカン</t>
    </rPh>
    <phoneticPr fontId="2"/>
  </si>
  <si>
    <t>膵臓がん</t>
    <rPh sb="0" eb="2">
      <t>スイゾウ</t>
    </rPh>
    <phoneticPr fontId="2"/>
  </si>
  <si>
    <t xml:space="preserve">開腹手術
</t>
    <rPh sb="0" eb="2">
      <t>カイフク</t>
    </rPh>
    <rPh sb="2" eb="4">
      <t>シュジュツ</t>
    </rPh>
    <phoneticPr fontId="23"/>
  </si>
  <si>
    <t>腹腔鏡下手術</t>
    <phoneticPr fontId="2"/>
  </si>
  <si>
    <t>胆のう・
胆管がん</t>
    <phoneticPr fontId="2"/>
  </si>
  <si>
    <t>膵臓がん</t>
  </si>
  <si>
    <t>前立腺がん</t>
    <rPh sb="0" eb="3">
      <t>ゼンリツセン</t>
    </rPh>
    <phoneticPr fontId="23"/>
  </si>
  <si>
    <t>大阪医科薬科大学付属病院</t>
    <rPh sb="0" eb="2">
      <t>オオサカ</t>
    </rPh>
    <rPh sb="2" eb="4">
      <t>イカ</t>
    </rPh>
    <rPh sb="4" eb="6">
      <t>ヤッカ</t>
    </rPh>
    <rPh sb="6" eb="8">
      <t>ダイガク</t>
    </rPh>
    <rPh sb="8" eb="10">
      <t>フゾク</t>
    </rPh>
    <rPh sb="10" eb="12">
      <t>ビョウイン</t>
    </rPh>
    <phoneticPr fontId="2"/>
  </si>
  <si>
    <t>大阪公立大学医学部付属病院</t>
    <rPh sb="0" eb="2">
      <t>オオサカ</t>
    </rPh>
    <rPh sb="2" eb="4">
      <t>コウリツ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2"/>
  </si>
  <si>
    <t>※ＥＭＲ：内視鏡手術粘膜切除術、ＥＳＤ：内視鏡手術　粘膜下層剥離術</t>
    <phoneticPr fontId="2"/>
  </si>
  <si>
    <t>治療件数（手術件数）の集計</t>
    <rPh sb="0" eb="2">
      <t>チリョウ</t>
    </rPh>
    <rPh sb="2" eb="4">
      <t>ケンスウ</t>
    </rPh>
    <rPh sb="5" eb="7">
      <t>シュジュツ</t>
    </rPh>
    <rPh sb="7" eb="9">
      <t>ケンスウ</t>
    </rPh>
    <rPh sb="11" eb="13">
      <t>シュウケイ</t>
    </rPh>
    <phoneticPr fontId="2"/>
  </si>
  <si>
    <t>がん診療拠点病院の診療実績【Ｒ４年度調査分】（対象期間：R3.1.1～R3.12.31)</t>
    <phoneticPr fontId="2"/>
  </si>
  <si>
    <t>参考資料４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</si>
</sst>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0.0%"/>
    <numFmt numFmtId="178" formatCode="#,##0_);[Red]\(#,##0\)"/>
    <numFmt numFmtId="179" formatCode="#,##0.0_);[Red]\(#,##0.0\)"/>
    <numFmt numFmtId="180" formatCode="0.0_ "/>
    <numFmt numFmtId="181" formatCode="#,###"/>
    <numFmt numFmtId="182" formatCode="0.0_);[Red]\(0.0\)"/>
    <numFmt numFmtId="183" formatCode="0.0"/>
    <numFmt numFmtId="184" formatCode="0_);[Red]\(0\)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0"/>
      <color rgb="FF000000"/>
      <name val="Arial"/>
      <family val="2"/>
    </font>
    <font>
      <sz val="11"/>
      <color rgb="FF9C000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4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Arial"/>
      <family val="2"/>
    </font>
    <font>
      <sz val="14"/>
      <color theme="1"/>
      <name val="ＭＳ Ｐ明朝"/>
      <family val="1"/>
      <charset val="128"/>
    </font>
    <font>
      <sz val="12"/>
      <color theme="0"/>
      <name val="Arial"/>
      <family val="2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rgb="FF000000"/>
      </patternFill>
    </fill>
  </fills>
  <borders count="9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DBEEF4"/>
      </right>
      <top/>
      <bottom/>
      <diagonal/>
    </border>
    <border>
      <left style="medium">
        <color rgb="FFDBEEF4"/>
      </left>
      <right/>
      <top/>
      <bottom/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 style="thick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thick">
        <color rgb="FFFFFFFF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DBEEF4"/>
      </left>
      <right/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 style="thick">
        <color rgb="FFFFFFFF"/>
      </bottom>
      <diagonal/>
    </border>
    <border>
      <left/>
      <right/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 style="medium">
        <color theme="0"/>
      </bottom>
      <diagonal/>
    </border>
    <border>
      <left/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/>
      <diagonal/>
    </border>
    <border>
      <left style="medium">
        <color rgb="FFFFFFFF"/>
      </left>
      <right style="medium">
        <color theme="0"/>
      </right>
      <top style="medium">
        <color indexed="64"/>
      </top>
      <bottom style="thick">
        <color rgb="FFFFFFFF"/>
      </bottom>
      <diagonal/>
    </border>
    <border>
      <left style="medium">
        <color theme="0"/>
      </left>
      <right/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 style="medium">
        <color rgb="FFDBEEF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thick">
        <color rgb="FFFFFFFF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rgb="FFFFFFFF"/>
      </left>
      <right style="medium">
        <color indexed="64"/>
      </right>
      <top/>
      <bottom/>
      <diagonal/>
    </border>
    <border diagonalUp="1"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/>
      <bottom style="medium">
        <color auto="1"/>
      </bottom>
      <diagonal style="thin">
        <color auto="1"/>
      </diagonal>
    </border>
  </borders>
  <cellStyleXfs count="9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182" fontId="0" fillId="0" borderId="0" xfId="0" applyNumberFormat="1">
      <alignment vertical="center"/>
    </xf>
    <xf numFmtId="182" fontId="0" fillId="0" borderId="0" xfId="0" applyNumberFormat="1" applyBorder="1">
      <alignment vertical="center"/>
    </xf>
    <xf numFmtId="182" fontId="6" fillId="0" borderId="0" xfId="0" applyNumberFormat="1" applyFont="1" applyFill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182" fontId="15" fillId="0" borderId="0" xfId="0" applyNumberFormat="1" applyFo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53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NumberFormat="1" applyFont="1" applyBorder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20" fillId="2" borderId="42" xfId="0" applyFont="1" applyFill="1" applyBorder="1" applyAlignment="1">
      <alignment horizontal="center" vertical="center" wrapText="1" readingOrder="1"/>
    </xf>
    <xf numFmtId="0" fontId="20" fillId="2" borderId="60" xfId="0" applyFont="1" applyFill="1" applyBorder="1" applyAlignment="1">
      <alignment horizontal="center" vertical="center" wrapText="1" readingOrder="1"/>
    </xf>
    <xf numFmtId="0" fontId="20" fillId="2" borderId="40" xfId="0" applyFont="1" applyFill="1" applyBorder="1" applyAlignment="1">
      <alignment horizontal="center" vertical="center" wrapText="1" readingOrder="1"/>
    </xf>
    <xf numFmtId="0" fontId="22" fillId="6" borderId="10" xfId="0" applyFont="1" applyFill="1" applyBorder="1" applyAlignment="1">
      <alignment horizontal="center" vertical="center" wrapText="1" readingOrder="1"/>
    </xf>
    <xf numFmtId="0" fontId="22" fillId="6" borderId="56" xfId="0" applyFont="1" applyFill="1" applyBorder="1" applyAlignment="1">
      <alignment horizontal="center" vertical="center" wrapText="1" readingOrder="1"/>
    </xf>
    <xf numFmtId="0" fontId="22" fillId="6" borderId="57" xfId="0" applyFont="1" applyFill="1" applyBorder="1" applyAlignment="1">
      <alignment horizontal="center" vertical="center" wrapText="1" readingOrder="1"/>
    </xf>
    <xf numFmtId="0" fontId="20" fillId="6" borderId="31" xfId="0" applyFont="1" applyFill="1" applyBorder="1" applyAlignment="1">
      <alignment vertical="center" wrapText="1" readingOrder="1"/>
    </xf>
    <xf numFmtId="0" fontId="20" fillId="6" borderId="31" xfId="0" applyFont="1" applyFill="1" applyBorder="1" applyAlignment="1">
      <alignment horizontal="center" vertical="center" wrapText="1" readingOrder="1"/>
    </xf>
    <xf numFmtId="0" fontId="20" fillId="6" borderId="58" xfId="0" applyFont="1" applyFill="1" applyBorder="1" applyAlignment="1">
      <alignment horizontal="center" vertical="center" wrapText="1" readingOrder="1"/>
    </xf>
    <xf numFmtId="0" fontId="22" fillId="6" borderId="9" xfId="0" applyFont="1" applyFill="1" applyBorder="1" applyAlignment="1">
      <alignment horizontal="center" vertical="center" wrapText="1" readingOrder="1"/>
    </xf>
    <xf numFmtId="0" fontId="22" fillId="6" borderId="52" xfId="0" applyFont="1" applyFill="1" applyBorder="1" applyAlignment="1">
      <alignment horizontal="center" vertical="center" wrapText="1" readingOrder="1"/>
    </xf>
    <xf numFmtId="0" fontId="24" fillId="5" borderId="66" xfId="0" applyFont="1" applyFill="1" applyBorder="1" applyAlignment="1">
      <alignment horizontal="center" vertical="center" wrapText="1"/>
    </xf>
    <xf numFmtId="176" fontId="24" fillId="0" borderId="25" xfId="0" applyNumberFormat="1" applyFont="1" applyFill="1" applyBorder="1" applyAlignment="1" applyProtection="1">
      <alignment horizontal="left" vertical="center"/>
      <protection locked="0"/>
    </xf>
    <xf numFmtId="176" fontId="25" fillId="0" borderId="25" xfId="0" applyNumberFormat="1" applyFont="1" applyFill="1" applyBorder="1" applyAlignment="1" applyProtection="1">
      <alignment horizontal="center" vertical="center"/>
      <protection locked="0"/>
    </xf>
    <xf numFmtId="184" fontId="25" fillId="0" borderId="11" xfId="0" applyNumberFormat="1" applyFont="1" applyFill="1" applyBorder="1" applyAlignment="1" applyProtection="1">
      <alignment horizontal="center" vertical="center"/>
    </xf>
    <xf numFmtId="178" fontId="25" fillId="0" borderId="66" xfId="0" applyNumberFormat="1" applyFont="1" applyFill="1" applyBorder="1" applyAlignment="1" applyProtection="1">
      <alignment horizontal="center" vertical="center"/>
      <protection locked="0"/>
    </xf>
    <xf numFmtId="176" fontId="25" fillId="0" borderId="66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NumberFormat="1" applyFont="1" applyFill="1" applyBorder="1" applyAlignment="1" applyProtection="1">
      <alignment horizontal="center" vertical="center"/>
      <protection locked="0"/>
    </xf>
    <xf numFmtId="176" fontId="25" fillId="0" borderId="14" xfId="0" applyNumberFormat="1" applyFont="1" applyFill="1" applyBorder="1" applyAlignment="1" applyProtection="1">
      <alignment horizontal="center" vertical="center"/>
      <protection locked="0"/>
    </xf>
    <xf numFmtId="183" fontId="25" fillId="0" borderId="66" xfId="0" applyNumberFormat="1" applyFont="1" applyFill="1" applyBorder="1" applyAlignment="1">
      <alignment horizontal="center" vertical="center" wrapText="1" readingOrder="1"/>
    </xf>
    <xf numFmtId="178" fontId="25" fillId="0" borderId="66" xfId="76" applyNumberFormat="1" applyFont="1" applyFill="1" applyBorder="1" applyAlignment="1" applyProtection="1">
      <alignment horizontal="center" vertical="center"/>
      <protection locked="0"/>
    </xf>
    <xf numFmtId="176" fontId="25" fillId="0" borderId="66" xfId="76" applyNumberFormat="1" applyFont="1" applyFill="1" applyBorder="1" applyAlignment="1" applyProtection="1">
      <alignment horizontal="center" vertical="center"/>
      <protection locked="0"/>
    </xf>
    <xf numFmtId="0" fontId="25" fillId="0" borderId="66" xfId="0" applyNumberFormat="1" applyFont="1" applyFill="1" applyBorder="1" applyAlignment="1" applyProtection="1">
      <alignment horizontal="center" vertical="center"/>
      <protection locked="0"/>
    </xf>
    <xf numFmtId="0" fontId="20" fillId="5" borderId="66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left" vertical="center"/>
      <protection locked="0"/>
    </xf>
    <xf numFmtId="0" fontId="25" fillId="0" borderId="25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/>
    </xf>
    <xf numFmtId="0" fontId="25" fillId="0" borderId="66" xfId="4" applyNumberFormat="1" applyFont="1" applyFill="1" applyBorder="1" applyAlignment="1" applyProtection="1">
      <alignment horizontal="center" vertical="center"/>
    </xf>
    <xf numFmtId="0" fontId="6" fillId="0" borderId="0" xfId="0" applyNumberFormat="1" applyFont="1">
      <alignment vertical="center"/>
    </xf>
    <xf numFmtId="0" fontId="25" fillId="0" borderId="66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 applyProtection="1">
      <alignment horizontal="center" vertical="center"/>
      <protection locked="0"/>
    </xf>
    <xf numFmtId="0" fontId="20" fillId="5" borderId="18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0" fillId="5" borderId="65" xfId="0" applyFont="1" applyFill="1" applyBorder="1" applyAlignment="1">
      <alignment horizontal="center" vertical="center" wrapText="1"/>
    </xf>
    <xf numFmtId="176" fontId="20" fillId="0" borderId="29" xfId="0" applyNumberFormat="1" applyFont="1" applyFill="1" applyBorder="1" applyAlignment="1" applyProtection="1">
      <alignment horizontal="left" vertical="center"/>
      <protection locked="0"/>
    </xf>
    <xf numFmtId="176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5" fillId="0" borderId="65" xfId="0" applyNumberFormat="1" applyFont="1" applyFill="1" applyBorder="1" applyAlignment="1">
      <alignment horizontal="center" vertical="center"/>
    </xf>
    <xf numFmtId="179" fontId="25" fillId="0" borderId="61" xfId="0" applyNumberFormat="1" applyFont="1" applyFill="1" applyBorder="1" applyAlignment="1" applyProtection="1">
      <alignment horizontal="center" vertical="center"/>
    </xf>
    <xf numFmtId="38" fontId="25" fillId="0" borderId="65" xfId="4" applyFont="1" applyFill="1" applyBorder="1" applyAlignment="1" applyProtection="1">
      <alignment horizontal="center" vertical="center"/>
    </xf>
    <xf numFmtId="178" fontId="25" fillId="0" borderId="65" xfId="0" applyNumberFormat="1" applyFont="1" applyFill="1" applyBorder="1" applyAlignment="1" applyProtection="1">
      <alignment horizontal="center" vertical="center"/>
      <protection locked="0"/>
    </xf>
    <xf numFmtId="176" fontId="25" fillId="0" borderId="27" xfId="0" applyNumberFormat="1" applyFont="1" applyFill="1" applyBorder="1" applyAlignment="1" applyProtection="1">
      <alignment horizontal="center" vertical="center"/>
      <protection locked="0"/>
    </xf>
    <xf numFmtId="176" fontId="25" fillId="0" borderId="65" xfId="0" applyNumberFormat="1" applyFont="1" applyFill="1" applyBorder="1" applyAlignment="1" applyProtection="1">
      <alignment horizontal="center" vertical="center"/>
      <protection locked="0"/>
    </xf>
    <xf numFmtId="176" fontId="25" fillId="0" borderId="67" xfId="0" applyNumberFormat="1" applyFont="1" applyFill="1" applyBorder="1" applyAlignment="1" applyProtection="1">
      <alignment horizontal="center" vertical="center"/>
      <protection locked="0"/>
    </xf>
    <xf numFmtId="0" fontId="25" fillId="5" borderId="65" xfId="0" applyNumberFormat="1" applyFont="1" applyFill="1" applyBorder="1" applyAlignment="1" applyProtection="1">
      <alignment horizontal="center" vertical="center"/>
      <protection locked="0"/>
    </xf>
    <xf numFmtId="0" fontId="24" fillId="5" borderId="21" xfId="0" applyFont="1" applyFill="1" applyBorder="1" applyAlignment="1">
      <alignment horizontal="center" vertical="center" wrapText="1"/>
    </xf>
    <xf numFmtId="176" fontId="24" fillId="0" borderId="30" xfId="0" applyNumberFormat="1" applyFont="1" applyFill="1" applyBorder="1" applyAlignment="1" applyProtection="1">
      <alignment horizontal="left" vertical="center"/>
      <protection locked="0"/>
    </xf>
    <xf numFmtId="176" fontId="25" fillId="0" borderId="3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>
      <alignment horizontal="center" vertical="center"/>
    </xf>
    <xf numFmtId="184" fontId="25" fillId="0" borderId="62" xfId="0" applyNumberFormat="1" applyFont="1" applyFill="1" applyBorder="1" applyAlignment="1" applyProtection="1">
      <alignment horizontal="center" vertical="center"/>
    </xf>
    <xf numFmtId="38" fontId="25" fillId="0" borderId="21" xfId="4" applyFont="1" applyFill="1" applyBorder="1" applyAlignment="1" applyProtection="1">
      <alignment horizontal="center" vertical="center"/>
    </xf>
    <xf numFmtId="178" fontId="25" fillId="0" borderId="21" xfId="0" applyNumberFormat="1" applyFont="1" applyFill="1" applyBorder="1" applyAlignment="1" applyProtection="1">
      <alignment horizontal="center" vertical="center"/>
      <protection locked="0"/>
    </xf>
    <xf numFmtId="176" fontId="25" fillId="0" borderId="21" xfId="0" applyNumberFormat="1" applyFont="1" applyFill="1" applyBorder="1" applyAlignment="1" applyProtection="1">
      <alignment horizontal="center" vertical="center"/>
      <protection locked="0"/>
    </xf>
    <xf numFmtId="176" fontId="25" fillId="0" borderId="68" xfId="0" applyNumberFormat="1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>
      <alignment horizontal="center" vertical="center" wrapText="1"/>
    </xf>
    <xf numFmtId="176" fontId="20" fillId="0" borderId="12" xfId="0" applyNumberFormat="1" applyFont="1" applyFill="1" applyBorder="1" applyAlignment="1" applyProtection="1">
      <alignment horizontal="left" vertical="center"/>
      <protection locked="0"/>
    </xf>
    <xf numFmtId="179" fontId="25" fillId="0" borderId="11" xfId="0" applyNumberFormat="1" applyFont="1" applyFill="1" applyBorder="1" applyAlignment="1" applyProtection="1">
      <alignment horizontal="center" vertical="center"/>
    </xf>
    <xf numFmtId="38" fontId="25" fillId="0" borderId="66" xfId="4" applyFont="1" applyFill="1" applyBorder="1" applyAlignment="1" applyProtection="1">
      <alignment horizontal="center" vertical="center"/>
    </xf>
    <xf numFmtId="176" fontId="25" fillId="0" borderId="69" xfId="0" applyNumberFormat="1" applyFont="1" applyFill="1" applyBorder="1" applyAlignment="1" applyProtection="1">
      <alignment horizontal="center" vertical="center"/>
      <protection locked="0"/>
    </xf>
    <xf numFmtId="0" fontId="20" fillId="5" borderId="66" xfId="0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 applyProtection="1">
      <alignment horizontal="left" vertical="center"/>
      <protection locked="0"/>
    </xf>
    <xf numFmtId="180" fontId="25" fillId="0" borderId="11" xfId="0" applyNumberFormat="1" applyFont="1" applyFill="1" applyBorder="1" applyAlignment="1" applyProtection="1">
      <alignment horizontal="center" vertical="center"/>
    </xf>
    <xf numFmtId="176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0" fillId="5" borderId="18" xfId="0" applyFont="1" applyFill="1" applyBorder="1" applyAlignment="1">
      <alignment horizontal="center" vertical="center" wrapText="1"/>
    </xf>
    <xf numFmtId="176" fontId="20" fillId="0" borderId="28" xfId="0" applyNumberFormat="1" applyFont="1" applyFill="1" applyBorder="1" applyAlignment="1" applyProtection="1">
      <alignment horizontal="left" vertical="center"/>
      <protection locked="0"/>
    </xf>
    <xf numFmtId="176" fontId="25" fillId="0" borderId="28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NumberFormat="1" applyFont="1" applyFill="1" applyBorder="1" applyAlignment="1">
      <alignment horizontal="center" vertical="center"/>
    </xf>
    <xf numFmtId="180" fontId="25" fillId="0" borderId="35" xfId="0" applyNumberFormat="1" applyFont="1" applyFill="1" applyBorder="1" applyAlignment="1" applyProtection="1">
      <alignment horizontal="center" vertical="center"/>
    </xf>
    <xf numFmtId="38" fontId="25" fillId="0" borderId="18" xfId="4" applyFont="1" applyFill="1" applyBorder="1" applyAlignment="1" applyProtection="1">
      <alignment horizontal="center" vertical="center"/>
    </xf>
    <xf numFmtId="178" fontId="25" fillId="0" borderId="18" xfId="0" applyNumberFormat="1" applyFont="1" applyFill="1" applyBorder="1" applyAlignment="1" applyProtection="1">
      <alignment horizontal="center" vertical="center"/>
      <protection locked="0"/>
    </xf>
    <xf numFmtId="176" fontId="25" fillId="0" borderId="18" xfId="0" applyNumberFormat="1" applyFont="1" applyFill="1" applyBorder="1" applyAlignment="1" applyProtection="1">
      <alignment horizontal="center" vertical="center"/>
      <protection locked="0"/>
    </xf>
    <xf numFmtId="176" fontId="25" fillId="0" borderId="70" xfId="0" applyNumberFormat="1" applyFont="1" applyFill="1" applyBorder="1" applyAlignment="1" applyProtection="1">
      <alignment horizontal="center" vertical="center"/>
      <protection locked="0"/>
    </xf>
    <xf numFmtId="181" fontId="20" fillId="9" borderId="65" xfId="76" applyNumberFormat="1" applyFont="1" applyFill="1" applyBorder="1" applyAlignment="1" applyProtection="1">
      <alignment vertical="center" shrinkToFit="1"/>
      <protection hidden="1"/>
    </xf>
    <xf numFmtId="0" fontId="25" fillId="0" borderId="65" xfId="76" applyFont="1" applyBorder="1" applyAlignment="1">
      <alignment horizontal="center" vertical="center"/>
    </xf>
    <xf numFmtId="176" fontId="25" fillId="0" borderId="72" xfId="0" applyNumberFormat="1" applyFont="1" applyFill="1" applyBorder="1" applyAlignment="1" applyProtection="1">
      <alignment horizontal="center" vertical="center"/>
      <protection locked="0"/>
    </xf>
    <xf numFmtId="0" fontId="24" fillId="5" borderId="14" xfId="0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 applyProtection="1">
      <alignment horizontal="left" vertical="center"/>
      <protection locked="0"/>
    </xf>
    <xf numFmtId="176" fontId="25" fillId="0" borderId="12" xfId="0" applyNumberFormat="1" applyFont="1" applyFill="1" applyBorder="1" applyAlignment="1" applyProtection="1">
      <alignment horizontal="center" vertical="center"/>
      <protection locked="0"/>
    </xf>
    <xf numFmtId="184" fontId="25" fillId="0" borderId="13" xfId="0" applyNumberFormat="1" applyFont="1" applyFill="1" applyBorder="1" applyAlignment="1" applyProtection="1">
      <alignment horizontal="center" vertical="center"/>
    </xf>
    <xf numFmtId="38" fontId="25" fillId="0" borderId="14" xfId="4" applyFont="1" applyFill="1" applyBorder="1" applyAlignment="1" applyProtection="1">
      <alignment horizontal="center" vertical="center"/>
    </xf>
    <xf numFmtId="178" fontId="25" fillId="0" borderId="14" xfId="0" applyNumberFormat="1" applyFont="1" applyFill="1" applyBorder="1" applyAlignment="1" applyProtection="1">
      <alignment horizontal="center" vertical="center"/>
      <protection locked="0"/>
    </xf>
    <xf numFmtId="179" fontId="25" fillId="0" borderId="13" xfId="0" applyNumberFormat="1" applyFont="1" applyFill="1" applyBorder="1" applyAlignment="1" applyProtection="1">
      <alignment horizontal="center" vertical="center"/>
    </xf>
    <xf numFmtId="0" fontId="25" fillId="0" borderId="66" xfId="76" applyFont="1" applyBorder="1" applyAlignment="1">
      <alignment horizontal="center" vertical="center"/>
    </xf>
    <xf numFmtId="0" fontId="25" fillId="0" borderId="66" xfId="76" applyNumberFormat="1" applyFont="1" applyBorder="1" applyAlignment="1">
      <alignment horizontal="center" vertical="center"/>
    </xf>
    <xf numFmtId="176" fontId="25" fillId="0" borderId="25" xfId="0" applyNumberFormat="1" applyFont="1" applyFill="1" applyBorder="1" applyAlignment="1" applyProtection="1">
      <alignment vertical="center"/>
      <protection locked="0"/>
    </xf>
    <xf numFmtId="0" fontId="25" fillId="0" borderId="66" xfId="0" applyFont="1" applyFill="1" applyBorder="1" applyAlignment="1" applyProtection="1">
      <alignment horizontal="center" vertical="center"/>
      <protection locked="0"/>
    </xf>
    <xf numFmtId="176" fontId="24" fillId="0" borderId="66" xfId="0" applyNumberFormat="1" applyFont="1" applyFill="1" applyBorder="1" applyAlignment="1" applyProtection="1">
      <alignment horizontal="center" vertical="center"/>
      <protection locked="0"/>
    </xf>
    <xf numFmtId="0" fontId="20" fillId="5" borderId="24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 applyProtection="1">
      <alignment horizontal="left" vertical="center"/>
      <protection locked="0"/>
    </xf>
    <xf numFmtId="0" fontId="25" fillId="0" borderId="65" xfId="0" applyFont="1" applyFill="1" applyBorder="1" applyAlignment="1" applyProtection="1">
      <alignment horizontal="center" vertical="center"/>
      <protection locked="0"/>
    </xf>
    <xf numFmtId="0" fontId="26" fillId="0" borderId="66" xfId="0" applyNumberFormat="1" applyFont="1" applyFill="1" applyBorder="1" applyAlignment="1">
      <alignment horizontal="center" vertical="center"/>
    </xf>
    <xf numFmtId="0" fontId="25" fillId="0" borderId="66" xfId="0" applyNumberFormat="1" applyFont="1" applyFill="1" applyBorder="1" applyAlignment="1">
      <alignment horizontal="center" vertical="center" wrapText="1" readingOrder="1"/>
    </xf>
    <xf numFmtId="38" fontId="25" fillId="0" borderId="66" xfId="0" applyNumberFormat="1" applyFont="1" applyFill="1" applyBorder="1" applyAlignment="1" applyProtection="1">
      <alignment horizontal="center" vertical="center"/>
      <protection locked="0"/>
    </xf>
    <xf numFmtId="176" fontId="25" fillId="0" borderId="36" xfId="0" applyNumberFormat="1" applyFont="1" applyFill="1" applyBorder="1" applyAlignment="1" applyProtection="1">
      <alignment horizontal="center" vertical="center"/>
      <protection locked="0"/>
    </xf>
    <xf numFmtId="176" fontId="25" fillId="0" borderId="26" xfId="0" applyNumberFormat="1" applyFont="1" applyFill="1" applyBorder="1" applyAlignment="1" applyProtection="1">
      <alignment horizontal="center" vertical="center"/>
      <protection locked="0"/>
    </xf>
    <xf numFmtId="179" fontId="25" fillId="0" borderId="35" xfId="0" applyNumberFormat="1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176" fontId="20" fillId="0" borderId="29" xfId="0" applyNumberFormat="1" applyFont="1" applyFill="1" applyBorder="1" applyAlignment="1" applyProtection="1">
      <alignment horizontal="left" vertical="center" wrapText="1"/>
      <protection locked="0"/>
    </xf>
    <xf numFmtId="176" fontId="24" fillId="0" borderId="16" xfId="2" applyNumberFormat="1" applyFont="1" applyFill="1" applyBorder="1" applyAlignment="1" applyProtection="1">
      <alignment horizontal="left" vertical="center"/>
      <protection locked="0"/>
    </xf>
    <xf numFmtId="184" fontId="25" fillId="0" borderId="13" xfId="2" applyNumberFormat="1" applyFont="1" applyFill="1" applyBorder="1" applyAlignment="1" applyProtection="1">
      <alignment horizontal="center" vertical="center"/>
    </xf>
    <xf numFmtId="176" fontId="24" fillId="0" borderId="25" xfId="2" applyNumberFormat="1" applyFont="1" applyFill="1" applyBorder="1" applyAlignment="1" applyProtection="1">
      <alignment horizontal="left" vertical="center"/>
      <protection locked="0"/>
    </xf>
    <xf numFmtId="184" fontId="25" fillId="0" borderId="11" xfId="2" applyNumberFormat="1" applyFont="1" applyFill="1" applyBorder="1" applyAlignment="1" applyProtection="1">
      <alignment horizontal="center" vertical="center"/>
    </xf>
    <xf numFmtId="176" fontId="20" fillId="0" borderId="25" xfId="2" applyNumberFormat="1" applyFont="1" applyFill="1" applyBorder="1" applyAlignment="1" applyProtection="1">
      <alignment horizontal="left" vertical="center"/>
      <protection locked="0"/>
    </xf>
    <xf numFmtId="179" fontId="25" fillId="0" borderId="11" xfId="2" applyNumberFormat="1" applyFont="1" applyFill="1" applyBorder="1" applyAlignment="1" applyProtection="1">
      <alignment horizontal="center" vertical="center"/>
    </xf>
    <xf numFmtId="176" fontId="20" fillId="0" borderId="28" xfId="2" applyNumberFormat="1" applyFont="1" applyFill="1" applyBorder="1" applyAlignment="1" applyProtection="1">
      <alignment horizontal="left" vertical="center"/>
      <protection locked="0"/>
    </xf>
    <xf numFmtId="176" fontId="25" fillId="0" borderId="29" xfId="2" applyNumberFormat="1" applyFont="1" applyFill="1" applyBorder="1" applyAlignment="1" applyProtection="1">
      <alignment horizontal="center" vertical="center"/>
      <protection locked="0"/>
    </xf>
    <xf numFmtId="179" fontId="25" fillId="0" borderId="61" xfId="2" applyNumberFormat="1" applyFont="1" applyFill="1" applyBorder="1" applyAlignment="1" applyProtection="1">
      <alignment horizontal="center" vertical="center"/>
    </xf>
    <xf numFmtId="176" fontId="25" fillId="0" borderId="27" xfId="2" applyNumberFormat="1" applyFont="1" applyFill="1" applyBorder="1" applyAlignment="1" applyProtection="1">
      <alignment horizontal="center" vertical="center"/>
      <protection locked="0"/>
    </xf>
    <xf numFmtId="176" fontId="25" fillId="0" borderId="65" xfId="2" applyNumberFormat="1" applyFont="1" applyFill="1" applyBorder="1" applyAlignment="1" applyProtection="1">
      <alignment horizontal="center" vertical="center"/>
      <protection locked="0"/>
    </xf>
    <xf numFmtId="176" fontId="20" fillId="0" borderId="66" xfId="0" applyNumberFormat="1" applyFont="1" applyFill="1" applyBorder="1" applyAlignment="1" applyProtection="1">
      <alignment horizontal="left" vertical="center"/>
      <protection locked="0"/>
    </xf>
    <xf numFmtId="176" fontId="24" fillId="0" borderId="14" xfId="0" applyNumberFormat="1" applyFont="1" applyFill="1" applyBorder="1" applyAlignment="1" applyProtection="1">
      <alignment horizontal="left" vertical="center"/>
      <protection locked="0"/>
    </xf>
    <xf numFmtId="176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20" fillId="5" borderId="66" xfId="0" applyFont="1" applyFill="1" applyBorder="1" applyAlignment="1" applyProtection="1">
      <alignment horizontal="center" vertical="center" wrapText="1"/>
    </xf>
    <xf numFmtId="0" fontId="20" fillId="5" borderId="18" xfId="0" applyFont="1" applyFill="1" applyBorder="1" applyAlignment="1" applyProtection="1">
      <alignment horizontal="center" vertical="center" wrapText="1"/>
    </xf>
    <xf numFmtId="176" fontId="20" fillId="0" borderId="28" xfId="0" applyNumberFormat="1" applyFont="1" applyFill="1" applyBorder="1" applyAlignment="1" applyProtection="1">
      <alignment horizontal="left" vertical="center" wrapText="1"/>
      <protection locked="0"/>
    </xf>
    <xf numFmtId="176" fontId="25" fillId="0" borderId="35" xfId="0" applyNumberFormat="1" applyFont="1" applyFill="1" applyBorder="1" applyAlignment="1" applyProtection="1">
      <alignment horizontal="center" vertical="center"/>
      <protection locked="0"/>
    </xf>
    <xf numFmtId="176" fontId="20" fillId="0" borderId="66" xfId="0" applyNumberFormat="1" applyFont="1" applyFill="1" applyBorder="1" applyAlignment="1" applyProtection="1">
      <alignment horizontal="left" vertical="center" wrapText="1"/>
      <protection locked="0"/>
    </xf>
    <xf numFmtId="177" fontId="25" fillId="0" borderId="63" xfId="1" applyNumberFormat="1" applyFont="1" applyFill="1" applyBorder="1" applyAlignment="1" applyProtection="1">
      <alignment horizontal="center" vertical="center"/>
      <protection locked="0"/>
    </xf>
    <xf numFmtId="177" fontId="25" fillId="0" borderId="64" xfId="1" applyNumberFormat="1" applyFont="1" applyFill="1" applyBorder="1" applyAlignment="1" applyProtection="1">
      <alignment horizontal="center" vertical="center"/>
      <protection locked="0"/>
    </xf>
    <xf numFmtId="38" fontId="25" fillId="0" borderId="14" xfId="4" applyFont="1" applyFill="1" applyBorder="1" applyAlignment="1" applyProtection="1">
      <alignment horizontal="center" vertical="center"/>
      <protection locked="0"/>
    </xf>
    <xf numFmtId="0" fontId="0" fillId="0" borderId="0" xfId="0" applyFont="1" applyFill="1">
      <alignment vertical="center"/>
    </xf>
    <xf numFmtId="0" fontId="25" fillId="0" borderId="65" xfId="76" applyNumberFormat="1" applyFont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 wrapText="1" readingOrder="1"/>
    </xf>
    <xf numFmtId="0" fontId="20" fillId="2" borderId="76" xfId="0" applyFont="1" applyFill="1" applyBorder="1" applyAlignment="1">
      <alignment horizontal="center" vertical="center" wrapText="1" readingOrder="1"/>
    </xf>
    <xf numFmtId="179" fontId="25" fillId="0" borderId="66" xfId="0" applyNumberFormat="1" applyFont="1" applyFill="1" applyBorder="1" applyAlignment="1" applyProtection="1">
      <alignment horizontal="center" vertical="center"/>
    </xf>
    <xf numFmtId="0" fontId="20" fillId="2" borderId="80" xfId="0" applyFont="1" applyFill="1" applyBorder="1" applyAlignment="1">
      <alignment horizontal="center" vertical="center" wrapText="1" readingOrder="1"/>
    </xf>
    <xf numFmtId="176" fontId="25" fillId="0" borderId="69" xfId="76" applyNumberFormat="1" applyFont="1" applyFill="1" applyBorder="1" applyAlignment="1" applyProtection="1">
      <alignment horizontal="center" vertical="center"/>
      <protection locked="0"/>
    </xf>
    <xf numFmtId="0" fontId="25" fillId="0" borderId="69" xfId="0" applyNumberFormat="1" applyFont="1" applyFill="1" applyBorder="1" applyAlignment="1" applyProtection="1">
      <alignment horizontal="center" vertical="center"/>
      <protection locked="0"/>
    </xf>
    <xf numFmtId="176" fontId="25" fillId="0" borderId="82" xfId="0" applyNumberFormat="1" applyFont="1" applyFill="1" applyBorder="1" applyAlignment="1" applyProtection="1">
      <alignment horizontal="center" vertical="center"/>
      <protection locked="0"/>
    </xf>
    <xf numFmtId="176" fontId="25" fillId="0" borderId="16" xfId="0" applyNumberFormat="1" applyFont="1" applyFill="1" applyBorder="1" applyAlignment="1" applyProtection="1">
      <alignment horizontal="center" vertical="center"/>
      <protection locked="0"/>
    </xf>
    <xf numFmtId="177" fontId="25" fillId="0" borderId="85" xfId="1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>
      <alignment vertical="center"/>
    </xf>
    <xf numFmtId="0" fontId="0" fillId="0" borderId="34" xfId="0" applyFont="1" applyBorder="1">
      <alignment vertical="center"/>
    </xf>
    <xf numFmtId="0" fontId="4" fillId="0" borderId="34" xfId="0" applyFont="1" applyBorder="1" applyAlignment="1">
      <alignment horizontal="left" vertical="center"/>
    </xf>
    <xf numFmtId="0" fontId="26" fillId="0" borderId="34" xfId="0" applyFont="1" applyBorder="1">
      <alignment vertical="center"/>
    </xf>
    <xf numFmtId="0" fontId="0" fillId="0" borderId="34" xfId="0" applyNumberFormat="1" applyFont="1" applyBorder="1">
      <alignment vertical="center"/>
    </xf>
    <xf numFmtId="176" fontId="20" fillId="0" borderId="65" xfId="2" applyNumberFormat="1" applyFont="1" applyFill="1" applyBorder="1" applyAlignment="1" applyProtection="1">
      <alignment horizontal="left" vertical="center"/>
      <protection locked="0"/>
    </xf>
    <xf numFmtId="176" fontId="24" fillId="0" borderId="21" xfId="0" applyNumberFormat="1" applyFont="1" applyFill="1" applyBorder="1" applyAlignment="1" applyProtection="1">
      <alignment horizontal="left" vertical="center"/>
      <protection locked="0"/>
    </xf>
    <xf numFmtId="176" fontId="24" fillId="0" borderId="66" xfId="0" applyNumberFormat="1" applyFont="1" applyFill="1" applyBorder="1" applyAlignment="1" applyProtection="1">
      <alignment horizontal="left" vertical="center"/>
      <protection locked="0"/>
    </xf>
    <xf numFmtId="176" fontId="20" fillId="0" borderId="65" xfId="0" applyNumberFormat="1" applyFont="1" applyFill="1" applyBorder="1" applyAlignment="1" applyProtection="1">
      <alignment horizontal="left" vertical="center"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 wrapText="1" readingOrder="1"/>
    </xf>
    <xf numFmtId="0" fontId="22" fillId="6" borderId="86" xfId="0" applyFont="1" applyFill="1" applyBorder="1" applyAlignment="1">
      <alignment horizontal="center" vertical="center" wrapText="1" readingOrder="1"/>
    </xf>
    <xf numFmtId="183" fontId="25" fillId="0" borderId="21" xfId="0" applyNumberFormat="1" applyFont="1" applyFill="1" applyBorder="1" applyAlignment="1">
      <alignment horizontal="center" vertical="center"/>
    </xf>
    <xf numFmtId="0" fontId="20" fillId="6" borderId="73" xfId="0" applyFont="1" applyFill="1" applyBorder="1" applyAlignment="1">
      <alignment horizontal="center" vertical="center" wrapText="1" readingOrder="1"/>
    </xf>
    <xf numFmtId="176" fontId="25" fillId="0" borderId="89" xfId="0" applyNumberFormat="1" applyFont="1" applyFill="1" applyBorder="1" applyAlignment="1" applyProtection="1">
      <alignment horizontal="center" vertical="center"/>
      <protection locked="0"/>
    </xf>
    <xf numFmtId="38" fontId="25" fillId="0" borderId="90" xfId="4" applyFont="1" applyFill="1" applyBorder="1" applyAlignment="1" applyProtection="1">
      <alignment horizontal="center" vertical="center"/>
      <protection locked="0"/>
    </xf>
    <xf numFmtId="176" fontId="25" fillId="0" borderId="91" xfId="0" applyNumberFormat="1" applyFont="1" applyFill="1" applyBorder="1" applyAlignment="1" applyProtection="1">
      <alignment horizontal="center" vertical="center"/>
      <protection locked="0"/>
    </xf>
    <xf numFmtId="0" fontId="20" fillId="6" borderId="33" xfId="0" applyFont="1" applyFill="1" applyBorder="1" applyAlignment="1">
      <alignment horizontal="center" vertical="center" wrapText="1" readingOrder="1"/>
    </xf>
    <xf numFmtId="0" fontId="20" fillId="6" borderId="51" xfId="0" applyFont="1" applyFill="1" applyBorder="1" applyAlignment="1">
      <alignment horizontal="center" vertical="center" wrapText="1" readingOrder="1"/>
    </xf>
    <xf numFmtId="0" fontId="20" fillId="6" borderId="81" xfId="0" applyFont="1" applyFill="1" applyBorder="1" applyAlignment="1">
      <alignment horizontal="center" vertical="center" wrapText="1" readingOrder="1"/>
    </xf>
    <xf numFmtId="0" fontId="20" fillId="6" borderId="88" xfId="0" applyFont="1" applyFill="1" applyBorder="1" applyAlignment="1">
      <alignment horizontal="center" vertical="center" wrapText="1" readingOrder="1"/>
    </xf>
    <xf numFmtId="0" fontId="20" fillId="2" borderId="43" xfId="0" applyFont="1" applyFill="1" applyBorder="1" applyAlignment="1">
      <alignment horizontal="center" vertical="center" wrapText="1" readingOrder="1"/>
    </xf>
    <xf numFmtId="0" fontId="20" fillId="2" borderId="59" xfId="0" applyFont="1" applyFill="1" applyBorder="1" applyAlignment="1">
      <alignment horizontal="center" vertical="center" wrapText="1" readingOrder="1"/>
    </xf>
    <xf numFmtId="0" fontId="20" fillId="2" borderId="40" xfId="0" applyFont="1" applyFill="1" applyBorder="1" applyAlignment="1">
      <alignment horizontal="center" vertical="center" wrapText="1" readingOrder="1"/>
    </xf>
    <xf numFmtId="0" fontId="20" fillId="2" borderId="41" xfId="0" applyFont="1" applyFill="1" applyBorder="1" applyAlignment="1">
      <alignment horizontal="center" vertical="center" wrapText="1" readingOrder="1"/>
    </xf>
    <xf numFmtId="0" fontId="20" fillId="2" borderId="44" xfId="0" applyFont="1" applyFill="1" applyBorder="1" applyAlignment="1">
      <alignment horizontal="center" vertical="center" wrapText="1" readingOrder="1"/>
    </xf>
    <xf numFmtId="0" fontId="20" fillId="6" borderId="6" xfId="0" applyFont="1" applyFill="1" applyBorder="1" applyAlignment="1">
      <alignment horizontal="center" vertical="center" wrapText="1" readingOrder="1"/>
    </xf>
    <xf numFmtId="0" fontId="20" fillId="6" borderId="8" xfId="0" applyFont="1" applyFill="1" applyBorder="1" applyAlignment="1">
      <alignment horizontal="center" vertical="center" wrapText="1" readingOrder="1"/>
    </xf>
    <xf numFmtId="0" fontId="20" fillId="6" borderId="73" xfId="0" applyFont="1" applyFill="1" applyBorder="1" applyAlignment="1">
      <alignment horizontal="center" vertical="center" wrapText="1" readingOrder="1"/>
    </xf>
    <xf numFmtId="0" fontId="20" fillId="6" borderId="74" xfId="0" applyFont="1" applyFill="1" applyBorder="1" applyAlignment="1">
      <alignment horizontal="center" vertical="center" wrapText="1" readingOrder="1"/>
    </xf>
    <xf numFmtId="0" fontId="20" fillId="6" borderId="49" xfId="0" applyFont="1" applyFill="1" applyBorder="1" applyAlignment="1">
      <alignment horizontal="center" vertical="center" wrapText="1" readingOrder="1"/>
    </xf>
    <xf numFmtId="0" fontId="20" fillId="6" borderId="75" xfId="0" applyFont="1" applyFill="1" applyBorder="1" applyAlignment="1">
      <alignment horizontal="center" vertical="center" wrapText="1" readingOrder="1"/>
    </xf>
    <xf numFmtId="0" fontId="20" fillId="6" borderId="87" xfId="0" applyFont="1" applyFill="1" applyBorder="1" applyAlignment="1">
      <alignment horizontal="center" vertical="center" wrapText="1" readingOrder="1"/>
    </xf>
    <xf numFmtId="0" fontId="20" fillId="6" borderId="54" xfId="0" applyFont="1" applyFill="1" applyBorder="1" applyAlignment="1">
      <alignment horizontal="center" vertical="center" wrapText="1" readingOrder="1"/>
    </xf>
    <xf numFmtId="0" fontId="20" fillId="6" borderId="55" xfId="0" applyFont="1" applyFill="1" applyBorder="1" applyAlignment="1">
      <alignment horizontal="center" vertical="center" wrapText="1" readingOrder="1"/>
    </xf>
    <xf numFmtId="0" fontId="20" fillId="6" borderId="31" xfId="0" applyFont="1" applyFill="1" applyBorder="1" applyAlignment="1">
      <alignment horizontal="center" vertical="center" wrapText="1" readingOrder="1"/>
    </xf>
    <xf numFmtId="0" fontId="20" fillId="6" borderId="7" xfId="0" applyFont="1" applyFill="1" applyBorder="1" applyAlignment="1">
      <alignment horizontal="center" vertical="center" wrapText="1" readingOrder="1"/>
    </xf>
    <xf numFmtId="0" fontId="20" fillId="2" borderId="77" xfId="0" applyFont="1" applyFill="1" applyBorder="1" applyAlignment="1">
      <alignment horizontal="center" vertical="center" wrapText="1" readingOrder="1"/>
    </xf>
    <xf numFmtId="0" fontId="20" fillId="5" borderId="79" xfId="0" applyFont="1" applyFill="1" applyBorder="1" applyAlignment="1">
      <alignment horizontal="center" vertical="center" wrapText="1" readingOrder="1"/>
    </xf>
    <xf numFmtId="0" fontId="20" fillId="5" borderId="1" xfId="0" applyFont="1" applyFill="1" applyBorder="1" applyAlignment="1">
      <alignment horizontal="center" vertical="center" wrapText="1" readingOrder="1"/>
    </xf>
    <xf numFmtId="0" fontId="20" fillId="5" borderId="13" xfId="0" applyFont="1" applyFill="1" applyBorder="1" applyAlignment="1">
      <alignment horizontal="center" vertical="center" wrapText="1" readingOrder="1"/>
    </xf>
    <xf numFmtId="0" fontId="20" fillId="5" borderId="83" xfId="0" applyFont="1" applyFill="1" applyBorder="1" applyAlignment="1">
      <alignment horizontal="center" vertical="center" wrapText="1" readingOrder="1"/>
    </xf>
    <xf numFmtId="0" fontId="20" fillId="5" borderId="84" xfId="0" applyFont="1" applyFill="1" applyBorder="1" applyAlignment="1">
      <alignment horizontal="center" vertical="center" wrapText="1" readingOrder="1"/>
    </xf>
    <xf numFmtId="0" fontId="20" fillId="5" borderId="35" xfId="0" applyFont="1" applyFill="1" applyBorder="1" applyAlignment="1">
      <alignment horizontal="center" vertical="center" wrapText="1" readingOrder="1"/>
    </xf>
    <xf numFmtId="0" fontId="5" fillId="3" borderId="37" xfId="0" applyFont="1" applyFill="1" applyBorder="1" applyAlignment="1">
      <alignment horizontal="center" vertical="center" wrapText="1" readingOrder="1"/>
    </xf>
    <xf numFmtId="0" fontId="5" fillId="3" borderId="34" xfId="0" applyFont="1" applyFill="1" applyBorder="1" applyAlignment="1">
      <alignment horizontal="center" vertical="center" wrapText="1" readingOrder="1"/>
    </xf>
    <xf numFmtId="0" fontId="5" fillId="3" borderId="45" xfId="0" applyFont="1" applyFill="1" applyBorder="1" applyAlignment="1">
      <alignment horizontal="center" vertical="center" wrapText="1" readingOrder="1"/>
    </xf>
    <xf numFmtId="0" fontId="5" fillId="3" borderId="0" xfId="0" applyFont="1" applyFill="1" applyBorder="1" applyAlignment="1">
      <alignment horizontal="center" vertical="center" wrapText="1" readingOrder="1"/>
    </xf>
    <xf numFmtId="0" fontId="24" fillId="3" borderId="37" xfId="0" applyFont="1" applyFill="1" applyBorder="1" applyAlignment="1">
      <alignment horizontal="center" vertical="center" wrapText="1" readingOrder="1"/>
    </xf>
    <xf numFmtId="0" fontId="24" fillId="3" borderId="22" xfId="0" applyFont="1" applyFill="1" applyBorder="1" applyAlignment="1">
      <alignment horizontal="center" vertical="center" wrapText="1" readingOrder="1"/>
    </xf>
    <xf numFmtId="0" fontId="24" fillId="3" borderId="45" xfId="0" applyFont="1" applyFill="1" applyBorder="1" applyAlignment="1">
      <alignment horizontal="center" vertical="center" wrapText="1" readingOrder="1"/>
    </xf>
    <xf numFmtId="0" fontId="24" fillId="3" borderId="17" xfId="0" applyFont="1" applyFill="1" applyBorder="1" applyAlignment="1">
      <alignment horizontal="center" vertical="center" wrapText="1" readingOrder="1"/>
    </xf>
    <xf numFmtId="0" fontId="20" fillId="3" borderId="45" xfId="0" applyFont="1" applyFill="1" applyBorder="1" applyAlignment="1">
      <alignment horizontal="center" vertical="center" wrapText="1" readingOrder="1"/>
    </xf>
    <xf numFmtId="0" fontId="20" fillId="3" borderId="17" xfId="0" applyFont="1" applyFill="1" applyBorder="1" applyAlignment="1">
      <alignment horizontal="center" vertical="center" wrapText="1" readingOrder="1"/>
    </xf>
    <xf numFmtId="0" fontId="20" fillId="3" borderId="71" xfId="0" applyFont="1" applyFill="1" applyBorder="1" applyAlignment="1">
      <alignment horizontal="center" vertical="center" wrapText="1" readingOrder="1"/>
    </xf>
    <xf numFmtId="0" fontId="20" fillId="3" borderId="20" xfId="0" applyFont="1" applyFill="1" applyBorder="1" applyAlignment="1">
      <alignment horizontal="center" vertical="center" wrapText="1" readingOrder="1"/>
    </xf>
    <xf numFmtId="0" fontId="24" fillId="4" borderId="37" xfId="0" applyFont="1" applyFill="1" applyBorder="1" applyAlignment="1">
      <alignment horizontal="center" vertical="center" wrapText="1" readingOrder="1"/>
    </xf>
    <xf numFmtId="0" fontId="24" fillId="4" borderId="22" xfId="0" applyFont="1" applyFill="1" applyBorder="1" applyAlignment="1">
      <alignment horizontal="center" vertical="center" wrapText="1" readingOrder="1"/>
    </xf>
    <xf numFmtId="0" fontId="20" fillId="4" borderId="45" xfId="0" applyFont="1" applyFill="1" applyBorder="1" applyAlignment="1">
      <alignment horizontal="center" vertical="center" wrapText="1" readingOrder="1"/>
    </xf>
    <xf numFmtId="0" fontId="20" fillId="4" borderId="17" xfId="0" applyFont="1" applyFill="1" applyBorder="1" applyAlignment="1">
      <alignment horizontal="center" vertical="center" wrapText="1" readingOrder="1"/>
    </xf>
    <xf numFmtId="0" fontId="24" fillId="4" borderId="45" xfId="0" applyFont="1" applyFill="1" applyBorder="1" applyAlignment="1">
      <alignment horizontal="center" vertical="center" wrapText="1" readingOrder="1"/>
    </xf>
    <xf numFmtId="0" fontId="24" fillId="4" borderId="17" xfId="0" applyFont="1" applyFill="1" applyBorder="1" applyAlignment="1">
      <alignment horizontal="center" vertical="center" wrapText="1" readingOrder="1"/>
    </xf>
    <xf numFmtId="0" fontId="20" fillId="4" borderId="71" xfId="0" applyFont="1" applyFill="1" applyBorder="1" applyAlignment="1">
      <alignment horizontal="center" vertical="center" wrapText="1" readingOrder="1"/>
    </xf>
    <xf numFmtId="0" fontId="20" fillId="4" borderId="20" xfId="0" applyFont="1" applyFill="1" applyBorder="1" applyAlignment="1">
      <alignment horizontal="center" vertical="center" wrapText="1" readingOrder="1"/>
    </xf>
    <xf numFmtId="0" fontId="20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 readingOrder="1"/>
    </xf>
    <xf numFmtId="0" fontId="20" fillId="6" borderId="50" xfId="0" applyFont="1" applyFill="1" applyBorder="1" applyAlignment="1">
      <alignment horizontal="center" vertical="center" wrapText="1" readingOrder="1"/>
    </xf>
    <xf numFmtId="0" fontId="20" fillId="6" borderId="46" xfId="0" applyFont="1" applyFill="1" applyBorder="1" applyAlignment="1">
      <alignment horizontal="center" vertical="center" wrapText="1" readingOrder="1"/>
    </xf>
    <xf numFmtId="0" fontId="20" fillId="6" borderId="47" xfId="0" applyFont="1" applyFill="1" applyBorder="1" applyAlignment="1">
      <alignment horizontal="center" vertical="center" wrapText="1" readingOrder="1"/>
    </xf>
    <xf numFmtId="0" fontId="20" fillId="6" borderId="48" xfId="0" applyFont="1" applyFill="1" applyBorder="1" applyAlignment="1">
      <alignment horizontal="center" vertical="center" wrapText="1" readingOrder="1"/>
    </xf>
    <xf numFmtId="0" fontId="20" fillId="6" borderId="32" xfId="0" applyFont="1" applyFill="1" applyBorder="1" applyAlignment="1">
      <alignment horizontal="center" vertical="center" wrapText="1" readingOrder="1"/>
    </xf>
    <xf numFmtId="0" fontId="20" fillId="2" borderId="78" xfId="0" applyFont="1" applyFill="1" applyBorder="1" applyAlignment="1">
      <alignment horizontal="center" vertical="center" wrapText="1" readingOrder="1"/>
    </xf>
    <xf numFmtId="0" fontId="20" fillId="2" borderId="3" xfId="0" applyFont="1" applyFill="1" applyBorder="1" applyAlignment="1">
      <alignment horizontal="center" vertical="center" wrapText="1" readingOrder="1"/>
    </xf>
    <xf numFmtId="182" fontId="20" fillId="2" borderId="44" xfId="0" applyNumberFormat="1" applyFont="1" applyFill="1" applyBorder="1" applyAlignment="1">
      <alignment horizontal="center" vertical="center" wrapText="1" readingOrder="1"/>
    </xf>
    <xf numFmtId="0" fontId="20" fillId="6" borderId="15" xfId="0" applyNumberFormat="1" applyFont="1" applyFill="1" applyBorder="1" applyAlignment="1">
      <alignment horizontal="center" vertical="center" wrapText="1" readingOrder="1"/>
    </xf>
    <xf numFmtId="0" fontId="20" fillId="6" borderId="9" xfId="0" applyNumberFormat="1" applyFont="1" applyFill="1" applyBorder="1" applyAlignment="1">
      <alignment horizontal="center" vertical="center" wrapText="1" readingOrder="1"/>
    </xf>
    <xf numFmtId="0" fontId="20" fillId="6" borderId="15" xfId="0" applyFont="1" applyFill="1" applyBorder="1" applyAlignment="1">
      <alignment horizontal="center" vertical="center" wrapText="1" readingOrder="1"/>
    </xf>
    <xf numFmtId="0" fontId="20" fillId="6" borderId="9" xfId="0" applyFont="1" applyFill="1" applyBorder="1" applyAlignment="1">
      <alignment horizontal="center" vertical="center" wrapText="1" readingOrder="1"/>
    </xf>
    <xf numFmtId="0" fontId="20" fillId="2" borderId="34" xfId="0" applyFont="1" applyFill="1" applyBorder="1" applyAlignment="1">
      <alignment horizontal="center" vertical="center" wrapText="1" readingOrder="1"/>
    </xf>
  </cellXfs>
  <cellStyles count="96">
    <cellStyle name="どちらでもない 2" xfId="77" xr:uid="{00000000-0005-0000-0000-000000000000}"/>
    <cellStyle name="パーセント" xfId="1" builtinId="5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8" builtinId="8" customBuiltin="1"/>
    <cellStyle name="ハイパーリンク 2" xfId="95" xr:uid="{00000000-0005-0000-0000-000026000000}"/>
    <cellStyle name="悪い 2" xfId="93" xr:uid="{00000000-0005-0000-0000-000027000000}"/>
    <cellStyle name="桁区切り" xfId="4" builtinId="6"/>
    <cellStyle name="標準" xfId="0" builtinId="0"/>
    <cellStyle name="標準 2" xfId="79" xr:uid="{00000000-0005-0000-0000-00002A000000}"/>
    <cellStyle name="標準 2 2" xfId="76" xr:uid="{00000000-0005-0000-0000-00002B000000}"/>
    <cellStyle name="標準 2 3" xfId="80" xr:uid="{00000000-0005-0000-0000-00002C000000}"/>
    <cellStyle name="標準 3" xfId="3" xr:uid="{00000000-0005-0000-0000-00002D000000}"/>
    <cellStyle name="標準 3 2" xfId="81" xr:uid="{00000000-0005-0000-0000-00002E000000}"/>
    <cellStyle name="標準 3 3" xfId="82" xr:uid="{00000000-0005-0000-0000-00002F000000}"/>
    <cellStyle name="標準 4" xfId="2" xr:uid="{00000000-0005-0000-0000-000030000000}"/>
    <cellStyle name="標準 4 2" xfId="84" xr:uid="{00000000-0005-0000-0000-000031000000}"/>
    <cellStyle name="標準 4 2 2" xfId="85" xr:uid="{00000000-0005-0000-0000-000032000000}"/>
    <cellStyle name="標準 4 3" xfId="86" xr:uid="{00000000-0005-0000-0000-000033000000}"/>
    <cellStyle name="標準 4 4" xfId="87" xr:uid="{00000000-0005-0000-0000-000034000000}"/>
    <cellStyle name="標準 4 5" xfId="88" xr:uid="{00000000-0005-0000-0000-000035000000}"/>
    <cellStyle name="標準 4 6" xfId="83" xr:uid="{00000000-0005-0000-0000-000036000000}"/>
    <cellStyle name="標準 5" xfId="89" xr:uid="{00000000-0005-0000-0000-000037000000}"/>
    <cellStyle name="標準 5 2" xfId="90" xr:uid="{00000000-0005-0000-0000-000038000000}"/>
    <cellStyle name="標準 5 2 2" xfId="91" xr:uid="{00000000-0005-0000-0000-000039000000}"/>
    <cellStyle name="標準 5 3" xfId="92" xr:uid="{00000000-0005-0000-0000-00003A000000}"/>
    <cellStyle name="標準 7" xfId="75" xr:uid="{00000000-0005-0000-0000-00003B000000}"/>
    <cellStyle name="標準 8" xfId="94" xr:uid="{00000000-0005-0000-0000-00003C000000}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4066;&#31435;&#27744;&#30000;&#30149;&#38498;&#12305;22&#24180;10&#26376;&#24220;&#25312;&#28857;&#30149;&#38498;&#29694;&#27841;&#22577;&#21578;&#26360;&#27096;&#24335;1-3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かがみ"/>
      <sheetName val="表紙"/>
      <sheetName val="様式１(連絡先）"/>
      <sheetName val="様式２(全般事項)"/>
      <sheetName val="様式３（機能別）"/>
      <sheetName val="別紙１（機器）"/>
      <sheetName val="別紙２"/>
      <sheetName val="別紙３（放射線療法連携）"/>
      <sheetName val="別紙４(専門分野)"/>
      <sheetName val="別紙５(院内パス　)"/>
      <sheetName val="別紙６(レジメン　)"/>
      <sheetName val="別紙７(化学療法)"/>
      <sheetName val="別紙８（放治）"/>
      <sheetName val="別紙９（緩和Ｔ）"/>
      <sheetName val="別紙１０（緩和T紹介手順）"/>
      <sheetName val="別紙１１(外来緩和)"/>
      <sheetName val="別紙１２(緩和新規症例)"/>
      <sheetName val="別紙１３（緩和カンファレンス）"/>
      <sheetName val="別紙１４（緩和広報） "/>
      <sheetName val="別紙１５（緩和療法）"/>
      <sheetName val="別紙１６（病理協力）"/>
      <sheetName val="別紙１７（病理）"/>
      <sheetName val="別紙１８(地域連携)"/>
      <sheetName val="別紙１８－２"/>
      <sheetName val="別紙１９（地域連携体制）"/>
      <sheetName val="別紙２０（SO体制）"/>
      <sheetName val="別紙２１（SO窓口)"/>
      <sheetName val="別紙２２(患者支援)"/>
      <sheetName val="別紙２３(別途定める研修)"/>
      <sheetName val="別紙２４(地域研修)"/>
      <sheetName val="別紙２５(合同カンファ)"/>
      <sheetName val="別紙２６（相談支援窓口）"/>
      <sheetName val="別紙２７（患者団体）"/>
      <sheetName val="別紙２８（各種窓口）"/>
      <sheetName val="別紙２９（院内がん登録項目）"/>
      <sheetName val="別紙３０（一般向け講演会）"/>
      <sheetName val="別紙３１(府民へのメッセージ)"/>
      <sheetName val="追加資料"/>
      <sheetName val="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">
          <cell r="B2" t="str">
            <v>はい</v>
          </cell>
          <cell r="K2" t="str">
            <v>敷地内を全面禁煙</v>
          </cell>
        </row>
        <row r="3">
          <cell r="B3" t="str">
            <v>いいえ</v>
          </cell>
          <cell r="K3" t="str">
            <v>施設内のみを全面禁煙</v>
          </cell>
        </row>
        <row r="4">
          <cell r="K4" t="str">
            <v>その他（　　　　　　　　　　　　　　　　　　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I93"/>
  <sheetViews>
    <sheetView tabSelected="1" view="pageBreakPreview" zoomScale="55" zoomScaleNormal="50" zoomScaleSheetLayoutView="55" zoomScalePageLayoutView="50" workbookViewId="0">
      <pane xSplit="4" ySplit="5" topLeftCell="E6" activePane="bottomRight" state="frozen"/>
      <selection activeCell="AW5" sqref="AW5"/>
      <selection pane="topRight" activeCell="AW5" sqref="AW5"/>
      <selection pane="bottomLeft" activeCell="AW5" sqref="AW5"/>
      <selection pane="bottomRight" activeCell="BH2" sqref="BH2"/>
    </sheetView>
  </sheetViews>
  <sheetFormatPr defaultColWidth="8.88671875" defaultRowHeight="14.4" outlineLevelCol="1" x14ac:dyDescent="0.2"/>
  <cols>
    <col min="2" max="2" width="3.109375" customWidth="1"/>
    <col min="3" max="3" width="13.88671875" customWidth="1"/>
    <col min="4" max="4" width="47.109375" style="1" bestFit="1" customWidth="1"/>
    <col min="5" max="5" width="13.33203125" customWidth="1"/>
    <col min="6" max="6" width="13.33203125" style="6" customWidth="1"/>
    <col min="7" max="7" width="13.33203125" customWidth="1"/>
    <col min="8" max="8" width="14.33203125" bestFit="1" customWidth="1"/>
    <col min="9" max="9" width="15.6640625" customWidth="1" outlineLevel="1"/>
    <col min="10" max="10" width="9.33203125" customWidth="1" outlineLevel="1"/>
    <col min="11" max="11" width="10.109375" customWidth="1" outlineLevel="1"/>
    <col min="12" max="12" width="11.109375" customWidth="1" outlineLevel="1"/>
    <col min="13" max="13" width="10.109375" customWidth="1" outlineLevel="1"/>
    <col min="14" max="14" width="9.33203125" customWidth="1" outlineLevel="1"/>
    <col min="15" max="15" width="10" customWidth="1" outlineLevel="1"/>
    <col min="16" max="16" width="10.6640625" customWidth="1" outlineLevel="1"/>
    <col min="17" max="17" width="11.109375" customWidth="1" outlineLevel="1"/>
    <col min="18" max="21" width="11.6640625" customWidth="1" outlineLevel="1"/>
    <col min="22" max="22" width="11.88671875" customWidth="1" outlineLevel="1"/>
    <col min="23" max="23" width="11" customWidth="1" outlineLevel="1"/>
    <col min="24" max="24" width="9.109375" customWidth="1" outlineLevel="1"/>
    <col min="25" max="25" width="12" customWidth="1" outlineLevel="1"/>
    <col min="26" max="26" width="11.44140625" customWidth="1" outlineLevel="1"/>
    <col min="27" max="27" width="14.6640625" customWidth="1"/>
    <col min="28" max="39" width="11.44140625" customWidth="1" outlineLevel="1"/>
    <col min="40" max="40" width="15.109375" customWidth="1"/>
    <col min="41" max="44" width="13.109375" customWidth="1" outlineLevel="1"/>
    <col min="45" max="45" width="13.109375" customWidth="1"/>
    <col min="46" max="50" width="13.109375" customWidth="1" outlineLevel="1"/>
    <col min="51" max="51" width="11.33203125" customWidth="1"/>
    <col min="52" max="52" width="11.109375" customWidth="1"/>
    <col min="53" max="53" width="12" customWidth="1"/>
    <col min="54" max="54" width="11.77734375" customWidth="1"/>
    <col min="55" max="55" width="17.6640625" customWidth="1"/>
    <col min="56" max="56" width="13" customWidth="1"/>
    <col min="57" max="57" width="11.33203125" customWidth="1"/>
    <col min="58" max="58" width="12" customWidth="1"/>
    <col min="59" max="59" width="16.33203125" customWidth="1"/>
    <col min="60" max="60" width="11.109375" customWidth="1"/>
  </cols>
  <sheetData>
    <row r="1" spans="1:61" ht="11.25" customHeight="1" x14ac:dyDescent="0.2">
      <c r="A1" s="9" t="s">
        <v>0</v>
      </c>
      <c r="B1" s="9"/>
      <c r="C1" s="9"/>
      <c r="D1" s="10"/>
      <c r="E1" s="9"/>
      <c r="F1" s="11"/>
      <c r="G1" s="9"/>
      <c r="H1" s="9"/>
      <c r="I1" s="9"/>
      <c r="J1" s="9"/>
      <c r="K1" s="9"/>
      <c r="L1" s="9"/>
      <c r="M1" s="9"/>
      <c r="N1" s="9"/>
      <c r="O1" s="9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61" s="19" customFormat="1" ht="45" customHeight="1" thickBot="1" x14ac:dyDescent="0.25">
      <c r="A2" s="13" t="s">
        <v>161</v>
      </c>
      <c r="B2" s="14"/>
      <c r="C2" s="15"/>
      <c r="D2" s="16"/>
      <c r="E2" s="14"/>
      <c r="F2" s="17"/>
      <c r="G2" s="14"/>
      <c r="H2" s="14"/>
      <c r="I2" s="14"/>
      <c r="J2" s="14"/>
      <c r="K2" s="14"/>
      <c r="L2" s="14"/>
      <c r="M2" s="14"/>
      <c r="N2" s="14"/>
      <c r="O2" s="1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 t="s">
        <v>162</v>
      </c>
      <c r="BI2" s="18"/>
    </row>
    <row r="3" spans="1:61" s="2" customFormat="1" ht="36.75" customHeight="1" thickBot="1" x14ac:dyDescent="0.25">
      <c r="A3" s="218" t="s">
        <v>1</v>
      </c>
      <c r="B3" s="219"/>
      <c r="C3" s="230" t="s">
        <v>40</v>
      </c>
      <c r="D3" s="222" t="s">
        <v>2</v>
      </c>
      <c r="E3" s="177" t="s">
        <v>3</v>
      </c>
      <c r="F3" s="232"/>
      <c r="G3" s="144" t="s">
        <v>38</v>
      </c>
      <c r="H3" s="237" t="s">
        <v>160</v>
      </c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191" t="s">
        <v>108</v>
      </c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9"/>
      <c r="AX3" s="20" t="s">
        <v>112</v>
      </c>
      <c r="AY3" s="175" t="s">
        <v>4</v>
      </c>
      <c r="AZ3" s="176"/>
      <c r="BA3" s="176"/>
      <c r="BB3" s="176"/>
      <c r="BC3" s="21" t="s">
        <v>5</v>
      </c>
      <c r="BD3" s="177" t="s">
        <v>6</v>
      </c>
      <c r="BE3" s="178"/>
      <c r="BF3" s="178"/>
      <c r="BG3" s="179"/>
      <c r="BH3" s="22" t="s">
        <v>6</v>
      </c>
      <c r="BI3" s="146" t="s">
        <v>118</v>
      </c>
    </row>
    <row r="4" spans="1:61" s="2" customFormat="1" ht="66.75" customHeight="1" thickTop="1" thickBot="1" x14ac:dyDescent="0.25">
      <c r="A4" s="220"/>
      <c r="B4" s="221"/>
      <c r="C4" s="231"/>
      <c r="D4" s="223"/>
      <c r="E4" s="224" t="s">
        <v>106</v>
      </c>
      <c r="F4" s="233" t="s">
        <v>139</v>
      </c>
      <c r="G4" s="235" t="s">
        <v>39</v>
      </c>
      <c r="H4" s="235" t="s">
        <v>7</v>
      </c>
      <c r="I4" s="180" t="s">
        <v>8</v>
      </c>
      <c r="J4" s="190"/>
      <c r="K4" s="226" t="s">
        <v>9</v>
      </c>
      <c r="L4" s="227"/>
      <c r="M4" s="227"/>
      <c r="N4" s="228"/>
      <c r="O4" s="226" t="s">
        <v>10</v>
      </c>
      <c r="P4" s="227"/>
      <c r="Q4" s="228"/>
      <c r="R4" s="226" t="s">
        <v>11</v>
      </c>
      <c r="S4" s="227"/>
      <c r="T4" s="227"/>
      <c r="U4" s="228"/>
      <c r="V4" s="180" t="s">
        <v>12</v>
      </c>
      <c r="W4" s="181"/>
      <c r="X4" s="181"/>
      <c r="Y4" s="181"/>
      <c r="Z4" s="229"/>
      <c r="AA4" s="180" t="s">
        <v>148</v>
      </c>
      <c r="AB4" s="181"/>
      <c r="AC4" s="182" t="s">
        <v>149</v>
      </c>
      <c r="AD4" s="183"/>
      <c r="AE4" s="143" t="s">
        <v>150</v>
      </c>
      <c r="AF4" s="184" t="s">
        <v>151</v>
      </c>
      <c r="AG4" s="184"/>
      <c r="AH4" s="185" t="s">
        <v>110</v>
      </c>
      <c r="AI4" s="187" t="s">
        <v>121</v>
      </c>
      <c r="AJ4" s="181"/>
      <c r="AK4" s="181"/>
      <c r="AL4" s="181"/>
      <c r="AM4" s="181"/>
      <c r="AN4" s="181"/>
      <c r="AO4" s="188"/>
      <c r="AP4" s="187" t="s">
        <v>129</v>
      </c>
      <c r="AQ4" s="181"/>
      <c r="AR4" s="181"/>
      <c r="AS4" s="181"/>
      <c r="AT4" s="181"/>
      <c r="AU4" s="181"/>
      <c r="AV4" s="181"/>
      <c r="AW4" s="188"/>
      <c r="AX4" s="167" t="s">
        <v>111</v>
      </c>
      <c r="AY4" s="184" t="s">
        <v>109</v>
      </c>
      <c r="AZ4" s="184" t="s">
        <v>135</v>
      </c>
      <c r="BA4" s="184"/>
      <c r="BB4" s="184"/>
      <c r="BC4" s="171" t="s">
        <v>13</v>
      </c>
      <c r="BD4" s="180" t="s">
        <v>140</v>
      </c>
      <c r="BE4" s="190"/>
      <c r="BF4" s="180" t="s">
        <v>141</v>
      </c>
      <c r="BG4" s="181"/>
      <c r="BH4" s="171" t="s">
        <v>119</v>
      </c>
      <c r="BI4" s="173" t="s">
        <v>120</v>
      </c>
    </row>
    <row r="5" spans="1:61" s="2" customFormat="1" ht="81.599999999999994" thickBot="1" x14ac:dyDescent="0.25">
      <c r="A5" s="220"/>
      <c r="B5" s="221"/>
      <c r="C5" s="231"/>
      <c r="D5" s="223"/>
      <c r="E5" s="225"/>
      <c r="F5" s="234"/>
      <c r="G5" s="236"/>
      <c r="H5" s="236"/>
      <c r="I5" s="23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99</v>
      </c>
      <c r="Q5" s="23" t="s">
        <v>21</v>
      </c>
      <c r="R5" s="23" t="s">
        <v>20</v>
      </c>
      <c r="S5" s="23" t="s">
        <v>22</v>
      </c>
      <c r="T5" s="23" t="s">
        <v>23</v>
      </c>
      <c r="U5" s="23" t="s">
        <v>24</v>
      </c>
      <c r="V5" s="23" t="s">
        <v>107</v>
      </c>
      <c r="W5" s="23" t="s">
        <v>25</v>
      </c>
      <c r="X5" s="23" t="s">
        <v>26</v>
      </c>
      <c r="Y5" s="23" t="s">
        <v>27</v>
      </c>
      <c r="Z5" s="23" t="s">
        <v>28</v>
      </c>
      <c r="AA5" s="23" t="s">
        <v>152</v>
      </c>
      <c r="AB5" s="23" t="s">
        <v>153</v>
      </c>
      <c r="AC5" s="29" t="s">
        <v>14</v>
      </c>
      <c r="AD5" s="29" t="s">
        <v>15</v>
      </c>
      <c r="AE5" s="29" t="s">
        <v>14</v>
      </c>
      <c r="AF5" s="164" t="s">
        <v>152</v>
      </c>
      <c r="AG5" s="165" t="s">
        <v>153</v>
      </c>
      <c r="AH5" s="186"/>
      <c r="AI5" s="24" t="s">
        <v>122</v>
      </c>
      <c r="AJ5" s="23" t="s">
        <v>123</v>
      </c>
      <c r="AK5" s="23" t="s">
        <v>124</v>
      </c>
      <c r="AL5" s="23" t="s">
        <v>125</v>
      </c>
      <c r="AM5" s="23" t="s">
        <v>126</v>
      </c>
      <c r="AN5" s="23" t="s">
        <v>127</v>
      </c>
      <c r="AO5" s="23" t="s">
        <v>128</v>
      </c>
      <c r="AP5" s="23" t="s">
        <v>130</v>
      </c>
      <c r="AQ5" s="23" t="s">
        <v>131</v>
      </c>
      <c r="AR5" s="23" t="s">
        <v>132</v>
      </c>
      <c r="AS5" s="23" t="s">
        <v>133</v>
      </c>
      <c r="AT5" s="25" t="s">
        <v>154</v>
      </c>
      <c r="AU5" s="25" t="s">
        <v>155</v>
      </c>
      <c r="AV5" s="25" t="s">
        <v>134</v>
      </c>
      <c r="AW5" s="25" t="s">
        <v>156</v>
      </c>
      <c r="AX5" s="26"/>
      <c r="AY5" s="189"/>
      <c r="AZ5" s="27" t="s">
        <v>136</v>
      </c>
      <c r="BA5" s="27" t="s">
        <v>137</v>
      </c>
      <c r="BB5" s="28" t="s">
        <v>138</v>
      </c>
      <c r="BC5" s="172"/>
      <c r="BD5" s="29" t="s">
        <v>142</v>
      </c>
      <c r="BE5" s="29" t="s">
        <v>143</v>
      </c>
      <c r="BF5" s="29" t="s">
        <v>144</v>
      </c>
      <c r="BG5" s="30" t="s">
        <v>143</v>
      </c>
      <c r="BH5" s="172"/>
      <c r="BI5" s="174"/>
    </row>
    <row r="6" spans="1:61" s="3" customFormat="1" ht="129.9" customHeight="1" x14ac:dyDescent="0.2">
      <c r="A6" s="202" t="s">
        <v>29</v>
      </c>
      <c r="B6" s="203"/>
      <c r="C6" s="66" t="s">
        <v>43</v>
      </c>
      <c r="D6" s="158" t="s">
        <v>47</v>
      </c>
      <c r="E6" s="68">
        <v>6638</v>
      </c>
      <c r="F6" s="166">
        <v>30.653428769337339</v>
      </c>
      <c r="G6" s="70">
        <v>2456</v>
      </c>
      <c r="H6" s="72">
        <v>2283</v>
      </c>
      <c r="I6" s="72">
        <v>53</v>
      </c>
      <c r="J6" s="72">
        <v>94</v>
      </c>
      <c r="K6" s="72">
        <v>8</v>
      </c>
      <c r="L6" s="72">
        <v>106</v>
      </c>
      <c r="M6" s="72">
        <v>2</v>
      </c>
      <c r="N6" s="72">
        <v>92</v>
      </c>
      <c r="O6" s="72">
        <v>14</v>
      </c>
      <c r="P6" s="72">
        <v>159</v>
      </c>
      <c r="Q6" s="72">
        <v>153</v>
      </c>
      <c r="R6" s="72">
        <v>36</v>
      </c>
      <c r="S6" s="73">
        <v>35</v>
      </c>
      <c r="T6" s="73">
        <v>0</v>
      </c>
      <c r="U6" s="73">
        <v>29</v>
      </c>
      <c r="V6" s="73">
        <v>285</v>
      </c>
      <c r="W6" s="73">
        <v>0</v>
      </c>
      <c r="X6" s="73">
        <v>43</v>
      </c>
      <c r="Y6" s="73">
        <v>342</v>
      </c>
      <c r="Z6" s="73">
        <v>18</v>
      </c>
      <c r="AA6" s="73">
        <v>0</v>
      </c>
      <c r="AB6" s="73">
        <v>30</v>
      </c>
      <c r="AC6" s="73">
        <v>1</v>
      </c>
      <c r="AD6" s="73">
        <v>0</v>
      </c>
      <c r="AE6" s="73">
        <v>7</v>
      </c>
      <c r="AF6" s="73">
        <v>38</v>
      </c>
      <c r="AG6" s="73">
        <v>27</v>
      </c>
      <c r="AH6" s="73">
        <v>924</v>
      </c>
      <c r="AI6" s="73">
        <v>835</v>
      </c>
      <c r="AJ6" s="73">
        <v>67</v>
      </c>
      <c r="AK6" s="73">
        <v>113</v>
      </c>
      <c r="AL6" s="73">
        <v>258</v>
      </c>
      <c r="AM6" s="73">
        <v>0</v>
      </c>
      <c r="AN6" s="73">
        <v>29</v>
      </c>
      <c r="AO6" s="73">
        <v>63</v>
      </c>
      <c r="AP6" s="73">
        <v>108</v>
      </c>
      <c r="AQ6" s="73">
        <v>7</v>
      </c>
      <c r="AR6" s="73">
        <v>13</v>
      </c>
      <c r="AS6" s="73">
        <v>30</v>
      </c>
      <c r="AT6" s="73">
        <v>7</v>
      </c>
      <c r="AU6" s="73">
        <v>23</v>
      </c>
      <c r="AV6" s="73">
        <v>109</v>
      </c>
      <c r="AW6" s="73">
        <v>96</v>
      </c>
      <c r="AX6" s="72">
        <v>3293</v>
      </c>
      <c r="AY6" s="73">
        <v>250</v>
      </c>
      <c r="AZ6" s="73">
        <v>265</v>
      </c>
      <c r="BA6" s="73">
        <v>67</v>
      </c>
      <c r="BB6" s="73">
        <v>14</v>
      </c>
      <c r="BC6" s="73">
        <v>730</v>
      </c>
      <c r="BD6" s="73">
        <v>433</v>
      </c>
      <c r="BE6" s="161">
        <f>BD6*12</f>
        <v>5196</v>
      </c>
      <c r="BF6" s="73">
        <v>37</v>
      </c>
      <c r="BG6" s="73">
        <f>BF6*12</f>
        <v>444</v>
      </c>
      <c r="BH6" s="73">
        <v>70</v>
      </c>
      <c r="BI6" s="74">
        <v>13.5</v>
      </c>
    </row>
    <row r="7" spans="1:61" s="3" customFormat="1" ht="129.9" customHeight="1" x14ac:dyDescent="0.2">
      <c r="A7" s="204"/>
      <c r="B7" s="205"/>
      <c r="C7" s="31" t="s">
        <v>43</v>
      </c>
      <c r="D7" s="32" t="s">
        <v>48</v>
      </c>
      <c r="E7" s="33">
        <v>3508</v>
      </c>
      <c r="F7" s="39">
        <v>14.12</v>
      </c>
      <c r="G7" s="34">
        <v>1538</v>
      </c>
      <c r="H7" s="35">
        <v>1538</v>
      </c>
      <c r="I7" s="35">
        <v>0</v>
      </c>
      <c r="J7" s="35">
        <v>57</v>
      </c>
      <c r="K7" s="35">
        <v>4</v>
      </c>
      <c r="L7" s="35">
        <v>90</v>
      </c>
      <c r="M7" s="35">
        <v>4</v>
      </c>
      <c r="N7" s="35">
        <v>100</v>
      </c>
      <c r="O7" s="35">
        <v>18</v>
      </c>
      <c r="P7" s="35">
        <v>152</v>
      </c>
      <c r="Q7" s="35">
        <v>114</v>
      </c>
      <c r="R7" s="35">
        <v>9</v>
      </c>
      <c r="S7" s="36">
        <v>19</v>
      </c>
      <c r="T7" s="36">
        <v>0</v>
      </c>
      <c r="U7" s="36">
        <v>21</v>
      </c>
      <c r="V7" s="36">
        <v>111</v>
      </c>
      <c r="W7" s="36">
        <v>0</v>
      </c>
      <c r="X7" s="36">
        <v>10</v>
      </c>
      <c r="Y7" s="36">
        <v>114</v>
      </c>
      <c r="Z7" s="36">
        <v>0</v>
      </c>
      <c r="AA7" s="36">
        <v>0</v>
      </c>
      <c r="AB7" s="36">
        <v>59</v>
      </c>
      <c r="AC7" s="36">
        <v>0</v>
      </c>
      <c r="AD7" s="36">
        <v>0</v>
      </c>
      <c r="AE7" s="36">
        <v>0</v>
      </c>
      <c r="AF7" s="36">
        <v>26</v>
      </c>
      <c r="AG7" s="36">
        <v>0</v>
      </c>
      <c r="AH7" s="36">
        <v>263</v>
      </c>
      <c r="AI7" s="36">
        <v>263</v>
      </c>
      <c r="AJ7" s="36">
        <v>10</v>
      </c>
      <c r="AK7" s="36">
        <v>11</v>
      </c>
      <c r="AL7" s="36">
        <v>0</v>
      </c>
      <c r="AM7" s="36">
        <v>0</v>
      </c>
      <c r="AN7" s="36">
        <v>0</v>
      </c>
      <c r="AO7" s="36">
        <v>8</v>
      </c>
      <c r="AP7" s="36">
        <v>36</v>
      </c>
      <c r="AQ7" s="36">
        <v>9</v>
      </c>
      <c r="AR7" s="36">
        <v>9</v>
      </c>
      <c r="AS7" s="36">
        <v>17</v>
      </c>
      <c r="AT7" s="36">
        <v>5</v>
      </c>
      <c r="AU7" s="36">
        <v>6</v>
      </c>
      <c r="AV7" s="36">
        <v>105</v>
      </c>
      <c r="AW7" s="36">
        <v>6</v>
      </c>
      <c r="AX7" s="40">
        <v>2077</v>
      </c>
      <c r="AY7" s="41">
        <v>246</v>
      </c>
      <c r="AZ7" s="41">
        <v>179</v>
      </c>
      <c r="BA7" s="41">
        <v>41</v>
      </c>
      <c r="BB7" s="41">
        <v>26</v>
      </c>
      <c r="BC7" s="41">
        <v>1578</v>
      </c>
      <c r="BD7" s="41">
        <v>63</v>
      </c>
      <c r="BE7" s="42">
        <f>BD7*12</f>
        <v>756</v>
      </c>
      <c r="BF7" s="41">
        <v>112</v>
      </c>
      <c r="BG7" s="36">
        <f>BF7*12</f>
        <v>1344</v>
      </c>
      <c r="BH7" s="41">
        <v>81</v>
      </c>
      <c r="BI7" s="147">
        <v>14.12</v>
      </c>
    </row>
    <row r="8" spans="1:61" s="49" customFormat="1" ht="129.9" customHeight="1" x14ac:dyDescent="0.2">
      <c r="A8" s="206"/>
      <c r="B8" s="207"/>
      <c r="C8" s="43" t="s">
        <v>37</v>
      </c>
      <c r="D8" s="44" t="s">
        <v>49</v>
      </c>
      <c r="E8" s="45">
        <v>2729</v>
      </c>
      <c r="F8" s="46">
        <v>29.7</v>
      </c>
      <c r="G8" s="47">
        <v>1152</v>
      </c>
      <c r="H8" s="48">
        <v>917</v>
      </c>
      <c r="I8" s="48">
        <v>18</v>
      </c>
      <c r="J8" s="42">
        <v>33</v>
      </c>
      <c r="K8" s="42">
        <v>6</v>
      </c>
      <c r="L8" s="42">
        <v>44</v>
      </c>
      <c r="M8" s="42">
        <v>1</v>
      </c>
      <c r="N8" s="42">
        <v>32</v>
      </c>
      <c r="O8" s="42">
        <v>14</v>
      </c>
      <c r="P8" s="42">
        <v>80</v>
      </c>
      <c r="Q8" s="42">
        <v>89</v>
      </c>
      <c r="R8" s="42">
        <v>17</v>
      </c>
      <c r="S8" s="42">
        <v>14</v>
      </c>
      <c r="T8" s="42">
        <v>0</v>
      </c>
      <c r="U8" s="42">
        <v>23</v>
      </c>
      <c r="V8" s="42">
        <v>92</v>
      </c>
      <c r="W8" s="42">
        <v>0</v>
      </c>
      <c r="X8" s="42">
        <v>5</v>
      </c>
      <c r="Y8" s="42">
        <v>4</v>
      </c>
      <c r="Z8" s="42">
        <v>0</v>
      </c>
      <c r="AA8" s="42">
        <v>0</v>
      </c>
      <c r="AB8" s="42">
        <v>26</v>
      </c>
      <c r="AC8" s="42">
        <v>5</v>
      </c>
      <c r="AD8" s="42">
        <v>0</v>
      </c>
      <c r="AE8" s="42">
        <v>0</v>
      </c>
      <c r="AF8" s="42">
        <v>19</v>
      </c>
      <c r="AG8" s="42">
        <v>0</v>
      </c>
      <c r="AH8" s="42">
        <v>263</v>
      </c>
      <c r="AI8" s="42">
        <v>249</v>
      </c>
      <c r="AJ8" s="42">
        <v>0</v>
      </c>
      <c r="AK8" s="42">
        <v>14</v>
      </c>
      <c r="AL8" s="42">
        <v>0</v>
      </c>
      <c r="AM8" s="42">
        <v>0</v>
      </c>
      <c r="AN8" s="42">
        <v>0</v>
      </c>
      <c r="AO8" s="42">
        <v>0</v>
      </c>
      <c r="AP8" s="42">
        <v>25</v>
      </c>
      <c r="AQ8" s="42">
        <v>6</v>
      </c>
      <c r="AR8" s="42">
        <v>1</v>
      </c>
      <c r="AS8" s="42">
        <v>1</v>
      </c>
      <c r="AT8" s="42">
        <v>0</v>
      </c>
      <c r="AU8" s="42">
        <v>2</v>
      </c>
      <c r="AV8" s="42">
        <v>105</v>
      </c>
      <c r="AW8" s="42">
        <v>25</v>
      </c>
      <c r="AX8" s="42">
        <v>1212</v>
      </c>
      <c r="AY8" s="42">
        <v>207</v>
      </c>
      <c r="AZ8" s="42">
        <v>200</v>
      </c>
      <c r="BA8" s="42">
        <v>52</v>
      </c>
      <c r="BB8" s="42">
        <v>45</v>
      </c>
      <c r="BC8" s="42">
        <v>87</v>
      </c>
      <c r="BD8" s="42">
        <v>225</v>
      </c>
      <c r="BE8" s="42">
        <f>BD8*12</f>
        <v>2700</v>
      </c>
      <c r="BF8" s="42">
        <v>251</v>
      </c>
      <c r="BG8" s="42">
        <f>BF8*12</f>
        <v>3012</v>
      </c>
      <c r="BH8" s="42">
        <v>70</v>
      </c>
      <c r="BI8" s="148">
        <v>12</v>
      </c>
    </row>
    <row r="9" spans="1:61" s="49" customFormat="1" ht="129.9" customHeight="1" x14ac:dyDescent="0.2">
      <c r="A9" s="206"/>
      <c r="B9" s="207"/>
      <c r="C9" s="43" t="s">
        <v>37</v>
      </c>
      <c r="D9" s="44" t="s">
        <v>50</v>
      </c>
      <c r="E9" s="45">
        <v>2399</v>
      </c>
      <c r="F9" s="50">
        <v>23.8</v>
      </c>
      <c r="G9" s="47">
        <v>1078</v>
      </c>
      <c r="H9" s="48">
        <v>892</v>
      </c>
      <c r="I9" s="48">
        <v>5</v>
      </c>
      <c r="J9" s="42">
        <v>69</v>
      </c>
      <c r="K9" s="42">
        <v>21</v>
      </c>
      <c r="L9" s="42">
        <v>20</v>
      </c>
      <c r="M9" s="42">
        <v>2</v>
      </c>
      <c r="N9" s="42">
        <v>72</v>
      </c>
      <c r="O9" s="42">
        <v>15</v>
      </c>
      <c r="P9" s="42">
        <v>74</v>
      </c>
      <c r="Q9" s="42">
        <v>40</v>
      </c>
      <c r="R9" s="42">
        <v>24</v>
      </c>
      <c r="S9" s="42">
        <v>3</v>
      </c>
      <c r="T9" s="42">
        <v>0</v>
      </c>
      <c r="U9" s="42">
        <v>40</v>
      </c>
      <c r="V9" s="42">
        <v>45</v>
      </c>
      <c r="W9" s="42">
        <v>0</v>
      </c>
      <c r="X9" s="42">
        <v>1</v>
      </c>
      <c r="Y9" s="42">
        <v>93</v>
      </c>
      <c r="Z9" s="42">
        <v>0</v>
      </c>
      <c r="AA9" s="42">
        <v>0</v>
      </c>
      <c r="AB9" s="42">
        <v>27</v>
      </c>
      <c r="AC9" s="42">
        <v>3</v>
      </c>
      <c r="AD9" s="42">
        <v>0</v>
      </c>
      <c r="AE9" s="42">
        <v>0</v>
      </c>
      <c r="AF9" s="42">
        <v>15</v>
      </c>
      <c r="AG9" s="42">
        <v>0</v>
      </c>
      <c r="AH9" s="42">
        <v>359</v>
      </c>
      <c r="AI9" s="42">
        <v>248</v>
      </c>
      <c r="AJ9" s="42">
        <v>23</v>
      </c>
      <c r="AK9" s="42">
        <v>9</v>
      </c>
      <c r="AL9" s="42">
        <v>76</v>
      </c>
      <c r="AM9" s="42">
        <v>0</v>
      </c>
      <c r="AN9" s="42">
        <v>0</v>
      </c>
      <c r="AO9" s="42">
        <v>3</v>
      </c>
      <c r="AP9" s="42">
        <v>93</v>
      </c>
      <c r="AQ9" s="42">
        <v>1</v>
      </c>
      <c r="AR9" s="42">
        <v>15</v>
      </c>
      <c r="AS9" s="42">
        <v>15</v>
      </c>
      <c r="AT9" s="42">
        <v>0</v>
      </c>
      <c r="AU9" s="42">
        <v>1</v>
      </c>
      <c r="AV9" s="42">
        <v>32</v>
      </c>
      <c r="AW9" s="42">
        <v>37</v>
      </c>
      <c r="AX9" s="42">
        <v>3509</v>
      </c>
      <c r="AY9" s="42">
        <v>139</v>
      </c>
      <c r="AZ9" s="42">
        <v>111</v>
      </c>
      <c r="BA9" s="42">
        <v>56</v>
      </c>
      <c r="BB9" s="42">
        <v>18</v>
      </c>
      <c r="BC9" s="42">
        <v>3009</v>
      </c>
      <c r="BD9" s="42">
        <v>313</v>
      </c>
      <c r="BE9" s="37">
        <f t="shared" ref="BE9:BE13" si="0">BD9*12</f>
        <v>3756</v>
      </c>
      <c r="BF9" s="42">
        <v>206</v>
      </c>
      <c r="BG9" s="37">
        <f t="shared" ref="BG9:BG13" si="1">BF9*12</f>
        <v>2472</v>
      </c>
      <c r="BH9" s="42">
        <v>8</v>
      </c>
      <c r="BI9" s="148">
        <v>3</v>
      </c>
    </row>
    <row r="10" spans="1:61" s="49" customFormat="1" ht="129.9" customHeight="1" x14ac:dyDescent="0.2">
      <c r="A10" s="206"/>
      <c r="B10" s="207"/>
      <c r="C10" s="43" t="s">
        <v>37</v>
      </c>
      <c r="D10" s="44" t="s">
        <v>51</v>
      </c>
      <c r="E10" s="45">
        <v>2428</v>
      </c>
      <c r="F10" s="50">
        <v>25.5</v>
      </c>
      <c r="G10" s="47">
        <v>940</v>
      </c>
      <c r="H10" s="48">
        <v>683</v>
      </c>
      <c r="I10" s="48">
        <v>1</v>
      </c>
      <c r="J10" s="42">
        <v>46</v>
      </c>
      <c r="K10" s="42">
        <v>27</v>
      </c>
      <c r="L10" s="42">
        <v>5</v>
      </c>
      <c r="M10" s="42">
        <v>1</v>
      </c>
      <c r="N10" s="42">
        <v>56</v>
      </c>
      <c r="O10" s="42">
        <v>7</v>
      </c>
      <c r="P10" s="42">
        <v>85</v>
      </c>
      <c r="Q10" s="42">
        <v>111</v>
      </c>
      <c r="R10" s="42">
        <v>10</v>
      </c>
      <c r="S10" s="42">
        <v>4</v>
      </c>
      <c r="T10" s="42">
        <v>0</v>
      </c>
      <c r="U10" s="42">
        <v>9</v>
      </c>
      <c r="V10" s="42">
        <v>101</v>
      </c>
      <c r="W10" s="42">
        <v>0</v>
      </c>
      <c r="X10" s="42">
        <v>2</v>
      </c>
      <c r="Y10" s="42">
        <v>77</v>
      </c>
      <c r="Z10" s="42">
        <v>0</v>
      </c>
      <c r="AA10" s="42">
        <v>0</v>
      </c>
      <c r="AB10" s="42">
        <v>22</v>
      </c>
      <c r="AC10" s="42">
        <v>3</v>
      </c>
      <c r="AD10" s="42">
        <v>0</v>
      </c>
      <c r="AE10" s="42">
        <v>1</v>
      </c>
      <c r="AF10" s="42">
        <v>8</v>
      </c>
      <c r="AG10" s="42">
        <v>0</v>
      </c>
      <c r="AH10" s="42">
        <v>244</v>
      </c>
      <c r="AI10" s="42">
        <v>229</v>
      </c>
      <c r="AJ10" s="42">
        <v>0</v>
      </c>
      <c r="AK10" s="42">
        <v>15</v>
      </c>
      <c r="AL10" s="42">
        <v>0</v>
      </c>
      <c r="AM10" s="42">
        <v>0</v>
      </c>
      <c r="AN10" s="42">
        <v>0</v>
      </c>
      <c r="AO10" s="42">
        <v>0</v>
      </c>
      <c r="AP10" s="42">
        <v>59</v>
      </c>
      <c r="AQ10" s="42">
        <v>1</v>
      </c>
      <c r="AR10" s="42">
        <v>3</v>
      </c>
      <c r="AS10" s="42">
        <v>0</v>
      </c>
      <c r="AT10" s="42">
        <v>0</v>
      </c>
      <c r="AU10" s="42">
        <v>0</v>
      </c>
      <c r="AV10" s="42">
        <v>79</v>
      </c>
      <c r="AW10" s="42">
        <v>41</v>
      </c>
      <c r="AX10" s="42">
        <v>1201</v>
      </c>
      <c r="AY10" s="42">
        <v>160</v>
      </c>
      <c r="AZ10" s="42">
        <v>150</v>
      </c>
      <c r="BA10" s="42">
        <v>3</v>
      </c>
      <c r="BB10" s="42">
        <v>0</v>
      </c>
      <c r="BC10" s="42">
        <v>766</v>
      </c>
      <c r="BD10" s="42">
        <v>63</v>
      </c>
      <c r="BE10" s="37">
        <f t="shared" si="0"/>
        <v>756</v>
      </c>
      <c r="BF10" s="42">
        <v>16</v>
      </c>
      <c r="BG10" s="37">
        <f t="shared" si="1"/>
        <v>192</v>
      </c>
      <c r="BH10" s="42">
        <v>21</v>
      </c>
      <c r="BI10" s="148">
        <v>9</v>
      </c>
    </row>
    <row r="11" spans="1:61" s="49" customFormat="1" ht="129.9" customHeight="1" x14ac:dyDescent="0.2">
      <c r="A11" s="206"/>
      <c r="B11" s="207"/>
      <c r="C11" s="43" t="s">
        <v>37</v>
      </c>
      <c r="D11" s="44" t="s">
        <v>52</v>
      </c>
      <c r="E11" s="45">
        <v>884</v>
      </c>
      <c r="F11" s="50">
        <v>11</v>
      </c>
      <c r="G11" s="47">
        <v>470</v>
      </c>
      <c r="H11" s="48">
        <v>386</v>
      </c>
      <c r="I11" s="48">
        <v>0</v>
      </c>
      <c r="J11" s="42">
        <v>0</v>
      </c>
      <c r="K11" s="42">
        <v>6</v>
      </c>
      <c r="L11" s="42">
        <v>11</v>
      </c>
      <c r="M11" s="42">
        <v>0</v>
      </c>
      <c r="N11" s="42">
        <v>12</v>
      </c>
      <c r="O11" s="42">
        <v>7</v>
      </c>
      <c r="P11" s="42">
        <v>50</v>
      </c>
      <c r="Q11" s="42">
        <v>295</v>
      </c>
      <c r="R11" s="42">
        <v>2</v>
      </c>
      <c r="S11" s="42">
        <v>0</v>
      </c>
      <c r="T11" s="42">
        <v>0</v>
      </c>
      <c r="U11" s="42">
        <v>0</v>
      </c>
      <c r="V11" s="42">
        <v>81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10</v>
      </c>
      <c r="AC11" s="42">
        <v>1</v>
      </c>
      <c r="AD11" s="42">
        <v>0</v>
      </c>
      <c r="AE11" s="42">
        <v>1</v>
      </c>
      <c r="AF11" s="42">
        <v>0</v>
      </c>
      <c r="AG11" s="42">
        <v>0</v>
      </c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42">
        <v>449</v>
      </c>
      <c r="AY11" s="42">
        <v>99</v>
      </c>
      <c r="AZ11" s="42">
        <v>161</v>
      </c>
      <c r="BA11" s="42">
        <v>14</v>
      </c>
      <c r="BB11" s="42">
        <v>3</v>
      </c>
      <c r="BC11" s="42">
        <v>353</v>
      </c>
      <c r="BD11" s="42">
        <v>37</v>
      </c>
      <c r="BE11" s="37">
        <f t="shared" si="0"/>
        <v>444</v>
      </c>
      <c r="BF11" s="42">
        <v>60</v>
      </c>
      <c r="BG11" s="37">
        <f t="shared" si="1"/>
        <v>720</v>
      </c>
      <c r="BH11" s="42">
        <v>5</v>
      </c>
      <c r="BI11" s="148">
        <v>3</v>
      </c>
    </row>
    <row r="12" spans="1:61" s="49" customFormat="1" ht="129.9" customHeight="1" x14ac:dyDescent="0.2">
      <c r="A12" s="206"/>
      <c r="B12" s="207"/>
      <c r="C12" s="52" t="s">
        <v>37</v>
      </c>
      <c r="D12" s="53" t="s">
        <v>53</v>
      </c>
      <c r="E12" s="45">
        <v>1318</v>
      </c>
      <c r="F12" s="50">
        <v>18.399999999999999</v>
      </c>
      <c r="G12" s="47">
        <v>723</v>
      </c>
      <c r="H12" s="48">
        <v>638</v>
      </c>
      <c r="I12" s="48">
        <v>7</v>
      </c>
      <c r="J12" s="42">
        <v>12</v>
      </c>
      <c r="K12" s="42">
        <v>15</v>
      </c>
      <c r="L12" s="42">
        <v>15</v>
      </c>
      <c r="M12" s="42">
        <v>0</v>
      </c>
      <c r="N12" s="42">
        <v>35</v>
      </c>
      <c r="O12" s="42">
        <v>17</v>
      </c>
      <c r="P12" s="42">
        <v>71</v>
      </c>
      <c r="Q12" s="42">
        <v>71</v>
      </c>
      <c r="R12" s="42">
        <v>3</v>
      </c>
      <c r="S12" s="42">
        <v>5</v>
      </c>
      <c r="T12" s="42">
        <v>6</v>
      </c>
      <c r="U12" s="42">
        <v>2</v>
      </c>
      <c r="V12" s="42">
        <v>53</v>
      </c>
      <c r="W12" s="42">
        <v>0</v>
      </c>
      <c r="X12" s="42">
        <v>0</v>
      </c>
      <c r="Y12" s="42">
        <v>9</v>
      </c>
      <c r="Z12" s="42">
        <v>2</v>
      </c>
      <c r="AA12" s="54">
        <v>0</v>
      </c>
      <c r="AB12" s="54">
        <v>46</v>
      </c>
      <c r="AC12" s="54">
        <v>1</v>
      </c>
      <c r="AD12" s="54">
        <v>0</v>
      </c>
      <c r="AE12" s="54">
        <v>0</v>
      </c>
      <c r="AF12" s="54">
        <v>7</v>
      </c>
      <c r="AG12" s="54">
        <v>0</v>
      </c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42">
        <v>534</v>
      </c>
      <c r="AY12" s="42">
        <v>152</v>
      </c>
      <c r="AZ12" s="42">
        <v>234</v>
      </c>
      <c r="BA12" s="42">
        <v>112</v>
      </c>
      <c r="BB12" s="42">
        <v>173</v>
      </c>
      <c r="BC12" s="42">
        <v>1139</v>
      </c>
      <c r="BD12" s="42">
        <v>162</v>
      </c>
      <c r="BE12" s="37">
        <f t="shared" si="0"/>
        <v>1944</v>
      </c>
      <c r="BF12" s="42">
        <v>262</v>
      </c>
      <c r="BG12" s="37">
        <f t="shared" si="1"/>
        <v>3144</v>
      </c>
      <c r="BH12" s="42">
        <v>52</v>
      </c>
      <c r="BI12" s="148">
        <v>5</v>
      </c>
    </row>
    <row r="13" spans="1:61" s="3" customFormat="1" ht="129.9" customHeight="1" thickBot="1" x14ac:dyDescent="0.25">
      <c r="A13" s="208"/>
      <c r="B13" s="209"/>
      <c r="C13" s="55" t="s">
        <v>45</v>
      </c>
      <c r="D13" s="56" t="s">
        <v>117</v>
      </c>
      <c r="E13" s="57">
        <v>1078</v>
      </c>
      <c r="F13" s="58">
        <v>33.572095920274059</v>
      </c>
      <c r="G13" s="59">
        <v>215</v>
      </c>
      <c r="H13" s="60">
        <v>87</v>
      </c>
      <c r="I13" s="60">
        <v>7</v>
      </c>
      <c r="J13" s="61">
        <v>80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57">
        <v>63</v>
      </c>
      <c r="AI13" s="57">
        <v>63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63">
        <v>1038</v>
      </c>
      <c r="AQ13" s="64"/>
      <c r="AR13" s="64"/>
      <c r="AS13" s="64"/>
      <c r="AT13" s="64"/>
      <c r="AU13" s="64"/>
      <c r="AV13" s="64"/>
      <c r="AW13" s="62"/>
      <c r="AX13" s="63">
        <v>760</v>
      </c>
      <c r="AY13" s="63">
        <v>95</v>
      </c>
      <c r="AZ13" s="63">
        <v>92</v>
      </c>
      <c r="BA13" s="63">
        <v>68</v>
      </c>
      <c r="BB13" s="63">
        <v>48</v>
      </c>
      <c r="BC13" s="63">
        <v>788</v>
      </c>
      <c r="BD13" s="63">
        <v>32</v>
      </c>
      <c r="BE13" s="63">
        <f t="shared" si="0"/>
        <v>384</v>
      </c>
      <c r="BF13" s="63">
        <v>14</v>
      </c>
      <c r="BG13" s="63">
        <f t="shared" si="1"/>
        <v>168</v>
      </c>
      <c r="BH13" s="65">
        <v>0</v>
      </c>
      <c r="BI13" s="95">
        <v>4</v>
      </c>
    </row>
    <row r="14" spans="1:61" s="3" customFormat="1" ht="129.9" customHeight="1" x14ac:dyDescent="0.2">
      <c r="A14" s="210" t="s">
        <v>30</v>
      </c>
      <c r="B14" s="211"/>
      <c r="C14" s="66" t="s">
        <v>43</v>
      </c>
      <c r="D14" s="67" t="s">
        <v>157</v>
      </c>
      <c r="E14" s="68">
        <v>3944</v>
      </c>
      <c r="F14" s="69">
        <v>23.786261383511249</v>
      </c>
      <c r="G14" s="70">
        <v>2634</v>
      </c>
      <c r="H14" s="71">
        <v>1264</v>
      </c>
      <c r="I14" s="72">
        <v>13</v>
      </c>
      <c r="J14" s="72">
        <v>186</v>
      </c>
      <c r="K14" s="72">
        <v>2</v>
      </c>
      <c r="L14" s="72">
        <v>110</v>
      </c>
      <c r="M14" s="72">
        <v>36</v>
      </c>
      <c r="N14" s="72">
        <v>101</v>
      </c>
      <c r="O14" s="72">
        <v>4</v>
      </c>
      <c r="P14" s="72">
        <v>257</v>
      </c>
      <c r="Q14" s="72">
        <v>6</v>
      </c>
      <c r="R14" s="72">
        <v>13</v>
      </c>
      <c r="S14" s="73">
        <v>55</v>
      </c>
      <c r="T14" s="73">
        <v>1</v>
      </c>
      <c r="U14" s="73">
        <v>40</v>
      </c>
      <c r="V14" s="73">
        <v>261</v>
      </c>
      <c r="W14" s="73">
        <v>0</v>
      </c>
      <c r="X14" s="73">
        <v>14</v>
      </c>
      <c r="Y14" s="73">
        <v>252</v>
      </c>
      <c r="Z14" s="73">
        <v>0</v>
      </c>
      <c r="AA14" s="73">
        <v>0</v>
      </c>
      <c r="AB14" s="73">
        <v>66</v>
      </c>
      <c r="AC14" s="73">
        <v>0</v>
      </c>
      <c r="AD14" s="73">
        <v>3</v>
      </c>
      <c r="AE14" s="73">
        <v>8</v>
      </c>
      <c r="AF14" s="73">
        <v>5</v>
      </c>
      <c r="AG14" s="73">
        <v>46</v>
      </c>
      <c r="AH14" s="73">
        <v>835</v>
      </c>
      <c r="AI14" s="73">
        <v>835</v>
      </c>
      <c r="AJ14" s="73">
        <v>1</v>
      </c>
      <c r="AK14" s="73">
        <v>27</v>
      </c>
      <c r="AL14" s="73">
        <v>167</v>
      </c>
      <c r="AM14" s="73">
        <v>0</v>
      </c>
      <c r="AN14" s="73">
        <v>21</v>
      </c>
      <c r="AO14" s="73">
        <v>3</v>
      </c>
      <c r="AP14" s="73">
        <v>107</v>
      </c>
      <c r="AQ14" s="73">
        <v>9</v>
      </c>
      <c r="AR14" s="73">
        <v>14</v>
      </c>
      <c r="AS14" s="73">
        <v>25</v>
      </c>
      <c r="AT14" s="73">
        <v>3</v>
      </c>
      <c r="AU14" s="73">
        <v>9</v>
      </c>
      <c r="AV14" s="73">
        <v>221</v>
      </c>
      <c r="AW14" s="73">
        <v>60</v>
      </c>
      <c r="AX14" s="72">
        <v>4170</v>
      </c>
      <c r="AY14" s="73">
        <v>299</v>
      </c>
      <c r="AZ14" s="73">
        <v>269</v>
      </c>
      <c r="BA14" s="73">
        <v>51</v>
      </c>
      <c r="BB14" s="73">
        <v>14</v>
      </c>
      <c r="BC14" s="73">
        <v>2978</v>
      </c>
      <c r="BD14" s="73">
        <v>184</v>
      </c>
      <c r="BE14" s="161">
        <f>BD14*12</f>
        <v>2208</v>
      </c>
      <c r="BF14" s="73">
        <v>43</v>
      </c>
      <c r="BG14" s="73">
        <f>BF14*12</f>
        <v>516</v>
      </c>
      <c r="BH14" s="73">
        <v>63</v>
      </c>
      <c r="BI14" s="74">
        <v>33.826388888888886</v>
      </c>
    </row>
    <row r="15" spans="1:61" s="3" customFormat="1" ht="129.9" customHeight="1" x14ac:dyDescent="0.2">
      <c r="A15" s="212"/>
      <c r="B15" s="213"/>
      <c r="C15" s="75" t="s">
        <v>37</v>
      </c>
      <c r="D15" s="76" t="s">
        <v>54</v>
      </c>
      <c r="E15" s="33">
        <v>1355</v>
      </c>
      <c r="F15" s="50">
        <v>9.5</v>
      </c>
      <c r="G15" s="77">
        <v>937</v>
      </c>
      <c r="H15" s="78">
        <v>640</v>
      </c>
      <c r="I15" s="78">
        <v>1</v>
      </c>
      <c r="J15" s="35">
        <v>39</v>
      </c>
      <c r="K15" s="35">
        <v>26</v>
      </c>
      <c r="L15" s="35">
        <v>6</v>
      </c>
      <c r="M15" s="35">
        <v>0</v>
      </c>
      <c r="N15" s="35">
        <v>26</v>
      </c>
      <c r="O15" s="35">
        <v>19</v>
      </c>
      <c r="P15" s="35">
        <v>48</v>
      </c>
      <c r="Q15" s="35">
        <v>39</v>
      </c>
      <c r="R15" s="35">
        <v>9</v>
      </c>
      <c r="S15" s="36">
        <v>2</v>
      </c>
      <c r="T15" s="36">
        <v>0</v>
      </c>
      <c r="U15" s="36">
        <v>7</v>
      </c>
      <c r="V15" s="36">
        <v>90</v>
      </c>
      <c r="W15" s="36">
        <v>0</v>
      </c>
      <c r="X15" s="36">
        <v>0</v>
      </c>
      <c r="Y15" s="36">
        <v>11</v>
      </c>
      <c r="Z15" s="36">
        <v>0</v>
      </c>
      <c r="AA15" s="36">
        <v>1</v>
      </c>
      <c r="AB15" s="36">
        <v>0</v>
      </c>
      <c r="AC15" s="36">
        <v>1</v>
      </c>
      <c r="AD15" s="36">
        <v>0</v>
      </c>
      <c r="AE15" s="36">
        <v>0</v>
      </c>
      <c r="AF15" s="36">
        <v>4</v>
      </c>
      <c r="AG15" s="36">
        <v>0</v>
      </c>
      <c r="AH15" s="36">
        <v>282</v>
      </c>
      <c r="AI15" s="36">
        <v>242</v>
      </c>
      <c r="AJ15" s="36">
        <v>15</v>
      </c>
      <c r="AK15" s="36">
        <v>9</v>
      </c>
      <c r="AL15" s="36">
        <v>16</v>
      </c>
      <c r="AM15" s="36">
        <v>0</v>
      </c>
      <c r="AN15" s="36">
        <v>0</v>
      </c>
      <c r="AO15" s="36">
        <v>0</v>
      </c>
      <c r="AP15" s="36">
        <v>76</v>
      </c>
      <c r="AQ15" s="36">
        <v>1</v>
      </c>
      <c r="AR15" s="36">
        <v>0</v>
      </c>
      <c r="AS15" s="36">
        <v>4</v>
      </c>
      <c r="AT15" s="36">
        <v>0</v>
      </c>
      <c r="AU15" s="36">
        <v>0</v>
      </c>
      <c r="AV15" s="36">
        <v>112</v>
      </c>
      <c r="AW15" s="36">
        <v>24</v>
      </c>
      <c r="AX15" s="36">
        <v>2811</v>
      </c>
      <c r="AY15" s="36">
        <v>102</v>
      </c>
      <c r="AZ15" s="36">
        <v>80</v>
      </c>
      <c r="BA15" s="36">
        <v>76</v>
      </c>
      <c r="BB15" s="36">
        <v>45</v>
      </c>
      <c r="BC15" s="36">
        <v>522</v>
      </c>
      <c r="BD15" s="36">
        <v>139</v>
      </c>
      <c r="BE15" s="36">
        <f>BD15*12</f>
        <v>1668</v>
      </c>
      <c r="BF15" s="36">
        <v>160</v>
      </c>
      <c r="BG15" s="36">
        <f>BF15*12</f>
        <v>1920</v>
      </c>
      <c r="BH15" s="36">
        <v>22</v>
      </c>
      <c r="BI15" s="79">
        <v>12</v>
      </c>
    </row>
    <row r="16" spans="1:61" s="3" customFormat="1" ht="129.9" customHeight="1" x14ac:dyDescent="0.2">
      <c r="A16" s="212"/>
      <c r="B16" s="213"/>
      <c r="C16" s="80" t="s">
        <v>37</v>
      </c>
      <c r="D16" s="81" t="s">
        <v>55</v>
      </c>
      <c r="E16" s="33">
        <v>751</v>
      </c>
      <c r="F16" s="50">
        <v>13.2</v>
      </c>
      <c r="G16" s="82">
        <v>314</v>
      </c>
      <c r="H16" s="78">
        <v>224</v>
      </c>
      <c r="I16" s="78">
        <v>4</v>
      </c>
      <c r="J16" s="35">
        <v>13</v>
      </c>
      <c r="K16" s="35">
        <v>18</v>
      </c>
      <c r="L16" s="35">
        <v>7</v>
      </c>
      <c r="M16" s="35">
        <v>1</v>
      </c>
      <c r="N16" s="35">
        <v>9</v>
      </c>
      <c r="O16" s="35">
        <v>5</v>
      </c>
      <c r="P16" s="35">
        <v>43</v>
      </c>
      <c r="Q16" s="35">
        <v>34</v>
      </c>
      <c r="R16" s="35">
        <v>2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1</v>
      </c>
      <c r="AG16" s="36">
        <v>0</v>
      </c>
      <c r="AH16" s="36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36">
        <v>410</v>
      </c>
      <c r="AY16" s="36">
        <v>88</v>
      </c>
      <c r="AZ16" s="36">
        <v>88</v>
      </c>
      <c r="BA16" s="36">
        <v>33</v>
      </c>
      <c r="BB16" s="36">
        <v>17</v>
      </c>
      <c r="BC16" s="36">
        <v>355</v>
      </c>
      <c r="BD16" s="36">
        <v>131</v>
      </c>
      <c r="BE16" s="36">
        <f t="shared" ref="BE16:BE17" si="2">BD16*12</f>
        <v>1572</v>
      </c>
      <c r="BF16" s="36">
        <v>99</v>
      </c>
      <c r="BG16" s="36">
        <f t="shared" ref="BG16:BG17" si="3">BF16*12</f>
        <v>1188</v>
      </c>
      <c r="BH16" s="36">
        <v>16</v>
      </c>
      <c r="BI16" s="79">
        <v>5</v>
      </c>
    </row>
    <row r="17" spans="1:61" s="3" customFormat="1" ht="129.9" customHeight="1" x14ac:dyDescent="0.2">
      <c r="A17" s="212"/>
      <c r="B17" s="213"/>
      <c r="C17" s="84" t="s">
        <v>37</v>
      </c>
      <c r="D17" s="85" t="s">
        <v>102</v>
      </c>
      <c r="E17" s="86">
        <v>1355</v>
      </c>
      <c r="F17" s="87">
        <v>19.7</v>
      </c>
      <c r="G17" s="88">
        <v>525</v>
      </c>
      <c r="H17" s="89">
        <v>359</v>
      </c>
      <c r="I17" s="89">
        <v>7</v>
      </c>
      <c r="J17" s="90">
        <v>36</v>
      </c>
      <c r="K17" s="90">
        <v>12</v>
      </c>
      <c r="L17" s="90">
        <v>12</v>
      </c>
      <c r="M17" s="90">
        <v>0</v>
      </c>
      <c r="N17" s="90">
        <v>52</v>
      </c>
      <c r="O17" s="90">
        <v>3</v>
      </c>
      <c r="P17" s="90">
        <v>39</v>
      </c>
      <c r="Q17" s="90">
        <v>45</v>
      </c>
      <c r="R17" s="90">
        <v>1</v>
      </c>
      <c r="S17" s="91">
        <v>0</v>
      </c>
      <c r="T17" s="91">
        <v>0</v>
      </c>
      <c r="U17" s="91">
        <v>8</v>
      </c>
      <c r="V17" s="91">
        <v>45</v>
      </c>
      <c r="W17" s="91">
        <v>0</v>
      </c>
      <c r="X17" s="91">
        <v>0</v>
      </c>
      <c r="Y17" s="91">
        <v>2</v>
      </c>
      <c r="Z17" s="91">
        <v>0</v>
      </c>
      <c r="AA17" s="91">
        <v>0</v>
      </c>
      <c r="AB17" s="91">
        <v>5</v>
      </c>
      <c r="AC17" s="91">
        <v>0</v>
      </c>
      <c r="AD17" s="91">
        <v>0</v>
      </c>
      <c r="AE17" s="91">
        <v>0</v>
      </c>
      <c r="AF17" s="91">
        <v>6</v>
      </c>
      <c r="AG17" s="91">
        <v>0</v>
      </c>
      <c r="AH17" s="91">
        <v>132</v>
      </c>
      <c r="AI17" s="91">
        <v>132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37</v>
      </c>
      <c r="AQ17" s="91">
        <v>4</v>
      </c>
      <c r="AR17" s="91">
        <v>7</v>
      </c>
      <c r="AS17" s="91">
        <v>5</v>
      </c>
      <c r="AT17" s="91">
        <v>6</v>
      </c>
      <c r="AU17" s="91">
        <v>4</v>
      </c>
      <c r="AV17" s="91">
        <v>36</v>
      </c>
      <c r="AW17" s="91">
        <v>0</v>
      </c>
      <c r="AX17" s="91">
        <v>1370</v>
      </c>
      <c r="AY17" s="91">
        <v>219</v>
      </c>
      <c r="AZ17" s="91">
        <v>129</v>
      </c>
      <c r="BA17" s="91">
        <v>186</v>
      </c>
      <c r="BB17" s="91">
        <v>174</v>
      </c>
      <c r="BC17" s="91">
        <v>729</v>
      </c>
      <c r="BD17" s="91">
        <v>19</v>
      </c>
      <c r="BE17" s="36">
        <f t="shared" si="2"/>
        <v>228</v>
      </c>
      <c r="BF17" s="91">
        <v>19</v>
      </c>
      <c r="BG17" s="36">
        <f t="shared" si="3"/>
        <v>228</v>
      </c>
      <c r="BH17" s="91">
        <v>0</v>
      </c>
      <c r="BI17" s="92">
        <v>9</v>
      </c>
    </row>
    <row r="18" spans="1:61" s="3" customFormat="1" ht="129.9" customHeight="1" thickBot="1" x14ac:dyDescent="0.25">
      <c r="A18" s="216"/>
      <c r="B18" s="217"/>
      <c r="C18" s="55" t="s">
        <v>37</v>
      </c>
      <c r="D18" s="93" t="s">
        <v>147</v>
      </c>
      <c r="E18" s="94">
        <v>769</v>
      </c>
      <c r="F18" s="142">
        <v>11.7</v>
      </c>
      <c r="G18" s="94">
        <v>294</v>
      </c>
      <c r="H18" s="94">
        <v>541</v>
      </c>
      <c r="I18" s="94">
        <v>1</v>
      </c>
      <c r="J18" s="94">
        <v>1</v>
      </c>
      <c r="K18" s="94">
        <v>2</v>
      </c>
      <c r="L18" s="94">
        <v>14</v>
      </c>
      <c r="M18" s="94">
        <v>0</v>
      </c>
      <c r="N18" s="94">
        <v>36</v>
      </c>
      <c r="O18" s="94">
        <v>6</v>
      </c>
      <c r="P18" s="94">
        <v>45</v>
      </c>
      <c r="Q18" s="94">
        <v>51</v>
      </c>
      <c r="R18" s="94">
        <v>7</v>
      </c>
      <c r="S18" s="94">
        <v>6</v>
      </c>
      <c r="T18" s="94">
        <v>0</v>
      </c>
      <c r="U18" s="94">
        <v>0</v>
      </c>
      <c r="V18" s="94">
        <v>1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3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0</v>
      </c>
      <c r="AO18" s="94">
        <v>0</v>
      </c>
      <c r="AP18" s="94">
        <v>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94">
        <v>0</v>
      </c>
      <c r="AX18" s="94">
        <v>461</v>
      </c>
      <c r="AY18" s="94">
        <v>115</v>
      </c>
      <c r="AZ18" s="94">
        <v>62</v>
      </c>
      <c r="BA18" s="94">
        <v>74</v>
      </c>
      <c r="BB18" s="94">
        <v>26</v>
      </c>
      <c r="BC18" s="63">
        <v>734</v>
      </c>
      <c r="BD18" s="63">
        <v>40</v>
      </c>
      <c r="BE18" s="63">
        <f>BD18*12</f>
        <v>480</v>
      </c>
      <c r="BF18" s="63">
        <v>46</v>
      </c>
      <c r="BG18" s="63">
        <f>BF18*12</f>
        <v>552</v>
      </c>
      <c r="BH18" s="63">
        <v>1</v>
      </c>
      <c r="BI18" s="95">
        <v>3</v>
      </c>
    </row>
    <row r="19" spans="1:61" s="3" customFormat="1" ht="129.9" customHeight="1" x14ac:dyDescent="0.2">
      <c r="A19" s="202" t="s">
        <v>31</v>
      </c>
      <c r="B19" s="203"/>
      <c r="C19" s="66" t="s">
        <v>43</v>
      </c>
      <c r="D19" s="67" t="s">
        <v>56</v>
      </c>
      <c r="E19" s="68">
        <v>6404</v>
      </c>
      <c r="F19" s="69">
        <v>28.087719298245613</v>
      </c>
      <c r="G19" s="70">
        <v>3115</v>
      </c>
      <c r="H19" s="71">
        <v>3414</v>
      </c>
      <c r="I19" s="72">
        <v>64</v>
      </c>
      <c r="J19" s="72">
        <v>267</v>
      </c>
      <c r="K19" s="72">
        <v>49</v>
      </c>
      <c r="L19" s="72">
        <v>55</v>
      </c>
      <c r="M19" s="72">
        <v>6</v>
      </c>
      <c r="N19" s="72">
        <v>132</v>
      </c>
      <c r="O19" s="72">
        <v>26</v>
      </c>
      <c r="P19" s="72">
        <v>190</v>
      </c>
      <c r="Q19" s="72">
        <v>695</v>
      </c>
      <c r="R19" s="72">
        <v>23</v>
      </c>
      <c r="S19" s="73">
        <v>141</v>
      </c>
      <c r="T19" s="73">
        <v>0</v>
      </c>
      <c r="U19" s="73">
        <v>21</v>
      </c>
      <c r="V19" s="73">
        <v>260</v>
      </c>
      <c r="W19" s="73">
        <v>0</v>
      </c>
      <c r="X19" s="73">
        <v>35</v>
      </c>
      <c r="Y19" s="73">
        <v>137</v>
      </c>
      <c r="Z19" s="73">
        <v>0</v>
      </c>
      <c r="AA19" s="73">
        <v>0</v>
      </c>
      <c r="AB19" s="73">
        <v>97</v>
      </c>
      <c r="AC19" s="73">
        <v>6</v>
      </c>
      <c r="AD19" s="73">
        <v>0</v>
      </c>
      <c r="AE19" s="73">
        <v>14</v>
      </c>
      <c r="AF19" s="73">
        <v>83</v>
      </c>
      <c r="AG19" s="73">
        <v>15</v>
      </c>
      <c r="AH19" s="73">
        <v>1979</v>
      </c>
      <c r="AI19" s="73">
        <v>1075</v>
      </c>
      <c r="AJ19" s="73">
        <v>30</v>
      </c>
      <c r="AK19" s="73">
        <v>29</v>
      </c>
      <c r="AL19" s="73">
        <v>263</v>
      </c>
      <c r="AM19" s="73">
        <v>0</v>
      </c>
      <c r="AN19" s="73">
        <v>24</v>
      </c>
      <c r="AO19" s="73">
        <v>16</v>
      </c>
      <c r="AP19" s="73">
        <v>121</v>
      </c>
      <c r="AQ19" s="73">
        <v>12</v>
      </c>
      <c r="AR19" s="73">
        <v>10</v>
      </c>
      <c r="AS19" s="73">
        <v>18</v>
      </c>
      <c r="AT19" s="73">
        <v>3</v>
      </c>
      <c r="AU19" s="73">
        <v>15</v>
      </c>
      <c r="AV19" s="73">
        <v>237</v>
      </c>
      <c r="AW19" s="73">
        <v>126</v>
      </c>
      <c r="AX19" s="72">
        <v>7187</v>
      </c>
      <c r="AY19" s="73">
        <v>935</v>
      </c>
      <c r="AZ19" s="73">
        <v>552</v>
      </c>
      <c r="BA19" s="73">
        <v>299</v>
      </c>
      <c r="BB19" s="73">
        <v>84</v>
      </c>
      <c r="BC19" s="73">
        <v>9325</v>
      </c>
      <c r="BD19" s="73">
        <v>215</v>
      </c>
      <c r="BE19" s="73">
        <f>BD19*12</f>
        <v>2580</v>
      </c>
      <c r="BF19" s="73">
        <v>350</v>
      </c>
      <c r="BG19" s="73">
        <f>BF19*12</f>
        <v>4200</v>
      </c>
      <c r="BH19" s="73">
        <v>339</v>
      </c>
      <c r="BI19" s="74">
        <v>23.3</v>
      </c>
    </row>
    <row r="20" spans="1:61" s="3" customFormat="1" ht="129.9" customHeight="1" x14ac:dyDescent="0.2">
      <c r="A20" s="206"/>
      <c r="B20" s="207"/>
      <c r="C20" s="75" t="s">
        <v>37</v>
      </c>
      <c r="D20" s="76" t="s">
        <v>57</v>
      </c>
      <c r="E20" s="33">
        <v>1422</v>
      </c>
      <c r="F20" s="46">
        <v>21</v>
      </c>
      <c r="G20" s="102">
        <v>941</v>
      </c>
      <c r="H20" s="100">
        <v>419</v>
      </c>
      <c r="I20" s="100">
        <v>7</v>
      </c>
      <c r="J20" s="101">
        <v>27</v>
      </c>
      <c r="K20" s="101">
        <v>11</v>
      </c>
      <c r="L20" s="101">
        <v>20</v>
      </c>
      <c r="M20" s="101">
        <v>0</v>
      </c>
      <c r="N20" s="101">
        <v>46</v>
      </c>
      <c r="O20" s="101">
        <v>13</v>
      </c>
      <c r="P20" s="101">
        <v>51</v>
      </c>
      <c r="Q20" s="101">
        <v>4</v>
      </c>
      <c r="R20" s="101">
        <v>18</v>
      </c>
      <c r="S20" s="38">
        <v>4</v>
      </c>
      <c r="T20" s="38">
        <v>2</v>
      </c>
      <c r="U20" s="38">
        <v>11</v>
      </c>
      <c r="V20" s="38">
        <v>72</v>
      </c>
      <c r="W20" s="38">
        <v>0</v>
      </c>
      <c r="X20" s="38">
        <v>18</v>
      </c>
      <c r="Y20" s="38">
        <v>21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1</v>
      </c>
      <c r="AF20" s="38">
        <v>8</v>
      </c>
      <c r="AG20" s="38">
        <v>0</v>
      </c>
      <c r="AH20" s="38">
        <v>292</v>
      </c>
      <c r="AI20" s="38">
        <v>224</v>
      </c>
      <c r="AJ20" s="38">
        <v>21</v>
      </c>
      <c r="AK20" s="38">
        <v>27</v>
      </c>
      <c r="AL20" s="38">
        <v>20</v>
      </c>
      <c r="AM20" s="38">
        <v>0</v>
      </c>
      <c r="AN20" s="38">
        <v>0</v>
      </c>
      <c r="AO20" s="38">
        <v>0</v>
      </c>
      <c r="AP20" s="38">
        <v>67</v>
      </c>
      <c r="AQ20" s="38">
        <v>2</v>
      </c>
      <c r="AR20" s="38">
        <v>1</v>
      </c>
      <c r="AS20" s="38">
        <v>17</v>
      </c>
      <c r="AT20" s="38">
        <v>1</v>
      </c>
      <c r="AU20" s="38">
        <v>6</v>
      </c>
      <c r="AV20" s="38">
        <v>56</v>
      </c>
      <c r="AW20" s="38">
        <v>23</v>
      </c>
      <c r="AX20" s="38">
        <v>1053</v>
      </c>
      <c r="AY20" s="38">
        <v>114</v>
      </c>
      <c r="AZ20" s="38">
        <v>157</v>
      </c>
      <c r="BA20" s="38">
        <v>28</v>
      </c>
      <c r="BB20" s="38">
        <v>67</v>
      </c>
      <c r="BC20" s="38">
        <v>1964</v>
      </c>
      <c r="BD20" s="38">
        <v>227</v>
      </c>
      <c r="BE20" s="38">
        <f>BD20*12</f>
        <v>2724</v>
      </c>
      <c r="BF20" s="38">
        <v>211</v>
      </c>
      <c r="BG20" s="38">
        <f>BF20*12</f>
        <v>2532</v>
      </c>
      <c r="BH20" s="38">
        <v>48</v>
      </c>
      <c r="BI20" s="149">
        <v>6</v>
      </c>
    </row>
    <row r="21" spans="1:61" s="3" customFormat="1" ht="129.9" customHeight="1" x14ac:dyDescent="0.2">
      <c r="A21" s="206"/>
      <c r="B21" s="207"/>
      <c r="C21" s="80" t="s">
        <v>37</v>
      </c>
      <c r="D21" s="81" t="s">
        <v>58</v>
      </c>
      <c r="E21" s="103">
        <v>618</v>
      </c>
      <c r="F21" s="104">
        <v>9.4</v>
      </c>
      <c r="G21" s="103">
        <v>318</v>
      </c>
      <c r="H21" s="103">
        <v>240</v>
      </c>
      <c r="I21" s="103">
        <v>1</v>
      </c>
      <c r="J21" s="103">
        <v>8</v>
      </c>
      <c r="K21" s="103">
        <v>7</v>
      </c>
      <c r="L21" s="103">
        <v>6</v>
      </c>
      <c r="M21" s="103">
        <v>2</v>
      </c>
      <c r="N21" s="103">
        <v>32</v>
      </c>
      <c r="O21" s="103">
        <v>3</v>
      </c>
      <c r="P21" s="103">
        <v>17</v>
      </c>
      <c r="Q21" s="103">
        <v>16</v>
      </c>
      <c r="R21" s="103">
        <v>3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2</v>
      </c>
      <c r="AB21" s="103">
        <v>0</v>
      </c>
      <c r="AC21" s="103">
        <v>1</v>
      </c>
      <c r="AD21" s="103">
        <v>1</v>
      </c>
      <c r="AE21" s="103">
        <v>0</v>
      </c>
      <c r="AF21" s="103">
        <v>0</v>
      </c>
      <c r="AG21" s="103">
        <v>0</v>
      </c>
      <c r="AH21" s="103">
        <v>26</v>
      </c>
      <c r="AI21" s="103">
        <v>26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1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1</v>
      </c>
      <c r="AX21" s="103">
        <v>245</v>
      </c>
      <c r="AY21" s="103">
        <v>143</v>
      </c>
      <c r="AZ21" s="103">
        <v>154</v>
      </c>
      <c r="BA21" s="103">
        <v>117</v>
      </c>
      <c r="BB21" s="103">
        <v>48</v>
      </c>
      <c r="BC21" s="36">
        <v>202</v>
      </c>
      <c r="BD21" s="36">
        <v>55</v>
      </c>
      <c r="BE21" s="38">
        <f t="shared" ref="BE21:BE23" si="4">BD21*12</f>
        <v>660</v>
      </c>
      <c r="BF21" s="36">
        <v>17</v>
      </c>
      <c r="BG21" s="38">
        <f t="shared" ref="BG21:BG23" si="5">BF21*12</f>
        <v>204</v>
      </c>
      <c r="BH21" s="36">
        <v>0</v>
      </c>
      <c r="BI21" s="79">
        <v>3</v>
      </c>
    </row>
    <row r="22" spans="1:61" s="3" customFormat="1" ht="129.9" customHeight="1" x14ac:dyDescent="0.2">
      <c r="A22" s="206"/>
      <c r="B22" s="207"/>
      <c r="C22" s="80" t="s">
        <v>37</v>
      </c>
      <c r="D22" s="81" t="s">
        <v>59</v>
      </c>
      <c r="E22" s="105">
        <v>3124</v>
      </c>
      <c r="F22" s="50">
        <v>28.8</v>
      </c>
      <c r="G22" s="77">
        <v>1171</v>
      </c>
      <c r="H22" s="78">
        <v>836</v>
      </c>
      <c r="I22" s="78">
        <v>3</v>
      </c>
      <c r="J22" s="35">
        <v>66</v>
      </c>
      <c r="K22" s="35">
        <v>21</v>
      </c>
      <c r="L22" s="35">
        <v>6</v>
      </c>
      <c r="M22" s="35">
        <v>0</v>
      </c>
      <c r="N22" s="35">
        <v>39</v>
      </c>
      <c r="O22" s="35">
        <v>5</v>
      </c>
      <c r="P22" s="35">
        <v>63</v>
      </c>
      <c r="Q22" s="35">
        <v>371</v>
      </c>
      <c r="R22" s="35">
        <v>11</v>
      </c>
      <c r="S22" s="36">
        <v>9</v>
      </c>
      <c r="T22" s="36">
        <v>34</v>
      </c>
      <c r="U22" s="36">
        <v>0</v>
      </c>
      <c r="V22" s="36">
        <v>62</v>
      </c>
      <c r="W22" s="36">
        <v>0</v>
      </c>
      <c r="X22" s="36">
        <v>2</v>
      </c>
      <c r="Y22" s="36">
        <v>21</v>
      </c>
      <c r="Z22" s="36">
        <v>0</v>
      </c>
      <c r="AA22" s="36">
        <v>14</v>
      </c>
      <c r="AB22" s="36">
        <v>12</v>
      </c>
      <c r="AC22" s="36">
        <v>1</v>
      </c>
      <c r="AD22" s="36">
        <v>0</v>
      </c>
      <c r="AE22" s="36">
        <v>2</v>
      </c>
      <c r="AF22" s="36">
        <v>19</v>
      </c>
      <c r="AG22" s="36">
        <v>0</v>
      </c>
      <c r="AH22" s="36">
        <v>312</v>
      </c>
      <c r="AI22" s="36">
        <v>231</v>
      </c>
      <c r="AJ22" s="36">
        <v>0</v>
      </c>
      <c r="AK22" s="36">
        <v>0</v>
      </c>
      <c r="AL22" s="36">
        <v>0</v>
      </c>
      <c r="AM22" s="36">
        <v>0</v>
      </c>
      <c r="AN22" s="36">
        <v>54</v>
      </c>
      <c r="AO22" s="36">
        <v>27</v>
      </c>
      <c r="AP22" s="36">
        <v>27</v>
      </c>
      <c r="AQ22" s="36">
        <v>1</v>
      </c>
      <c r="AR22" s="36">
        <v>5</v>
      </c>
      <c r="AS22" s="36">
        <v>9</v>
      </c>
      <c r="AT22" s="36">
        <v>0</v>
      </c>
      <c r="AU22" s="36">
        <v>3</v>
      </c>
      <c r="AV22" s="36">
        <v>27</v>
      </c>
      <c r="AW22" s="36">
        <v>39</v>
      </c>
      <c r="AX22" s="36">
        <v>1161</v>
      </c>
      <c r="AY22" s="36">
        <v>134</v>
      </c>
      <c r="AZ22" s="36">
        <v>134</v>
      </c>
      <c r="BA22" s="36">
        <v>134</v>
      </c>
      <c r="BB22" s="36">
        <v>134</v>
      </c>
      <c r="BC22" s="36">
        <v>516</v>
      </c>
      <c r="BD22" s="36">
        <v>70</v>
      </c>
      <c r="BE22" s="38">
        <f t="shared" si="4"/>
        <v>840</v>
      </c>
      <c r="BF22" s="36">
        <v>82</v>
      </c>
      <c r="BG22" s="38">
        <f t="shared" si="5"/>
        <v>984</v>
      </c>
      <c r="BH22" s="36">
        <v>24</v>
      </c>
      <c r="BI22" s="79">
        <v>9</v>
      </c>
    </row>
    <row r="23" spans="1:61" s="3" customFormat="1" ht="129.9" customHeight="1" x14ac:dyDescent="0.2">
      <c r="A23" s="206"/>
      <c r="B23" s="207"/>
      <c r="C23" s="80" t="s">
        <v>37</v>
      </c>
      <c r="D23" s="81" t="s">
        <v>60</v>
      </c>
      <c r="E23" s="33">
        <v>544</v>
      </c>
      <c r="F23" s="50">
        <v>16</v>
      </c>
      <c r="G23" s="77">
        <v>278</v>
      </c>
      <c r="H23" s="106">
        <v>223</v>
      </c>
      <c r="I23" s="106">
        <v>1</v>
      </c>
      <c r="J23" s="35">
        <v>15</v>
      </c>
      <c r="K23" s="35">
        <v>0</v>
      </c>
      <c r="L23" s="35">
        <v>19</v>
      </c>
      <c r="M23" s="35">
        <v>0</v>
      </c>
      <c r="N23" s="35">
        <v>2</v>
      </c>
      <c r="O23" s="35">
        <v>4</v>
      </c>
      <c r="P23" s="35">
        <v>65</v>
      </c>
      <c r="Q23" s="35">
        <v>11</v>
      </c>
      <c r="R23" s="35">
        <v>0</v>
      </c>
      <c r="S23" s="36">
        <v>1</v>
      </c>
      <c r="T23" s="36">
        <v>0</v>
      </c>
      <c r="U23" s="36">
        <v>1</v>
      </c>
      <c r="V23" s="36">
        <v>15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23</v>
      </c>
      <c r="AC23" s="36">
        <v>2</v>
      </c>
      <c r="AD23" s="36">
        <v>0</v>
      </c>
      <c r="AE23" s="36">
        <v>1</v>
      </c>
      <c r="AF23" s="36">
        <v>1</v>
      </c>
      <c r="AG23" s="36">
        <v>0</v>
      </c>
      <c r="AH23" s="36">
        <v>227</v>
      </c>
      <c r="AI23" s="36">
        <v>175</v>
      </c>
      <c r="AJ23" s="36">
        <v>3</v>
      </c>
      <c r="AK23" s="36">
        <v>17</v>
      </c>
      <c r="AL23" s="36">
        <v>32</v>
      </c>
      <c r="AM23" s="36">
        <v>0</v>
      </c>
      <c r="AN23" s="36">
        <v>0</v>
      </c>
      <c r="AO23" s="36">
        <v>0</v>
      </c>
      <c r="AP23" s="36">
        <v>31</v>
      </c>
      <c r="AQ23" s="36">
        <v>12</v>
      </c>
      <c r="AR23" s="36">
        <v>4</v>
      </c>
      <c r="AS23" s="36">
        <v>25</v>
      </c>
      <c r="AT23" s="36">
        <v>4</v>
      </c>
      <c r="AU23" s="36">
        <v>4</v>
      </c>
      <c r="AV23" s="36">
        <v>61</v>
      </c>
      <c r="AW23" s="36">
        <v>21</v>
      </c>
      <c r="AX23" s="35">
        <v>408</v>
      </c>
      <c r="AY23" s="107">
        <v>116</v>
      </c>
      <c r="AZ23" s="107">
        <v>65</v>
      </c>
      <c r="BA23" s="107">
        <v>12</v>
      </c>
      <c r="BB23" s="107">
        <v>39</v>
      </c>
      <c r="BC23" s="36">
        <v>216</v>
      </c>
      <c r="BD23" s="36">
        <v>64</v>
      </c>
      <c r="BE23" s="38">
        <f t="shared" si="4"/>
        <v>768</v>
      </c>
      <c r="BF23" s="36">
        <v>73</v>
      </c>
      <c r="BG23" s="38">
        <f t="shared" si="5"/>
        <v>876</v>
      </c>
      <c r="BH23" s="36">
        <v>0</v>
      </c>
      <c r="BI23" s="79">
        <v>2</v>
      </c>
    </row>
    <row r="24" spans="1:61" s="3" customFormat="1" ht="129.9" customHeight="1" thickBot="1" x14ac:dyDescent="0.25">
      <c r="A24" s="208"/>
      <c r="B24" s="209"/>
      <c r="C24" s="108" t="s">
        <v>37</v>
      </c>
      <c r="D24" s="109" t="s">
        <v>61</v>
      </c>
      <c r="E24" s="57">
        <v>1145</v>
      </c>
      <c r="F24" s="58">
        <v>13</v>
      </c>
      <c r="G24" s="59">
        <v>620</v>
      </c>
      <c r="H24" s="110">
        <v>450</v>
      </c>
      <c r="I24" s="110">
        <v>20</v>
      </c>
      <c r="J24" s="61">
        <v>9</v>
      </c>
      <c r="K24" s="61">
        <v>4</v>
      </c>
      <c r="L24" s="61">
        <v>23</v>
      </c>
      <c r="M24" s="61">
        <v>3</v>
      </c>
      <c r="N24" s="61">
        <v>40</v>
      </c>
      <c r="O24" s="61">
        <v>3</v>
      </c>
      <c r="P24" s="61">
        <v>77</v>
      </c>
      <c r="Q24" s="61">
        <v>59</v>
      </c>
      <c r="R24" s="61">
        <v>8</v>
      </c>
      <c r="S24" s="63">
        <v>12</v>
      </c>
      <c r="T24" s="63">
        <v>0</v>
      </c>
      <c r="U24" s="63">
        <v>11</v>
      </c>
      <c r="V24" s="63">
        <v>98</v>
      </c>
      <c r="W24" s="63">
        <v>0</v>
      </c>
      <c r="X24" s="63">
        <v>13</v>
      </c>
      <c r="Y24" s="63">
        <v>124</v>
      </c>
      <c r="Z24" s="63">
        <v>0</v>
      </c>
      <c r="AA24" s="63">
        <v>0</v>
      </c>
      <c r="AB24" s="63">
        <v>0</v>
      </c>
      <c r="AC24" s="63">
        <v>1</v>
      </c>
      <c r="AD24" s="63">
        <v>0</v>
      </c>
      <c r="AE24" s="63">
        <v>0</v>
      </c>
      <c r="AF24" s="63">
        <v>5</v>
      </c>
      <c r="AG24" s="63">
        <v>1</v>
      </c>
      <c r="AH24" s="63">
        <v>124</v>
      </c>
      <c r="AI24" s="63">
        <v>110</v>
      </c>
      <c r="AJ24" s="63">
        <v>9</v>
      </c>
      <c r="AK24" s="63">
        <v>5</v>
      </c>
      <c r="AL24" s="63">
        <v>0</v>
      </c>
      <c r="AM24" s="63">
        <v>0</v>
      </c>
      <c r="AN24" s="63">
        <v>0</v>
      </c>
      <c r="AO24" s="63">
        <v>0</v>
      </c>
      <c r="AP24" s="63">
        <v>42</v>
      </c>
      <c r="AQ24" s="63">
        <v>2</v>
      </c>
      <c r="AR24" s="63">
        <v>0</v>
      </c>
      <c r="AS24" s="63">
        <v>5</v>
      </c>
      <c r="AT24" s="63">
        <v>0</v>
      </c>
      <c r="AU24" s="63">
        <v>2</v>
      </c>
      <c r="AV24" s="63">
        <v>45</v>
      </c>
      <c r="AW24" s="63">
        <v>2</v>
      </c>
      <c r="AX24" s="61">
        <v>579</v>
      </c>
      <c r="AY24" s="63">
        <v>81</v>
      </c>
      <c r="AZ24" s="63">
        <v>81</v>
      </c>
      <c r="BA24" s="63">
        <v>3</v>
      </c>
      <c r="BB24" s="63">
        <v>5</v>
      </c>
      <c r="BC24" s="63">
        <v>260</v>
      </c>
      <c r="BD24" s="63">
        <v>75</v>
      </c>
      <c r="BE24" s="63">
        <f>BD24*12</f>
        <v>900</v>
      </c>
      <c r="BF24" s="63">
        <v>39</v>
      </c>
      <c r="BG24" s="63">
        <f>BF24*12</f>
        <v>468</v>
      </c>
      <c r="BH24" s="63">
        <v>6</v>
      </c>
      <c r="BI24" s="95">
        <v>4</v>
      </c>
    </row>
    <row r="25" spans="1:61" s="3" customFormat="1" ht="129.9" customHeight="1" x14ac:dyDescent="0.2">
      <c r="A25" s="210" t="s">
        <v>42</v>
      </c>
      <c r="B25" s="211"/>
      <c r="C25" s="66" t="s">
        <v>43</v>
      </c>
      <c r="D25" s="67" t="s">
        <v>62</v>
      </c>
      <c r="E25" s="68">
        <v>2223</v>
      </c>
      <c r="F25" s="69">
        <v>15.80294305822137</v>
      </c>
      <c r="G25" s="70">
        <v>1323</v>
      </c>
      <c r="H25" s="71">
        <v>1100</v>
      </c>
      <c r="I25" s="72">
        <v>1</v>
      </c>
      <c r="J25" s="72">
        <v>74</v>
      </c>
      <c r="K25" s="72">
        <v>30</v>
      </c>
      <c r="L25" s="72">
        <v>22</v>
      </c>
      <c r="M25" s="72">
        <v>1</v>
      </c>
      <c r="N25" s="72">
        <v>66</v>
      </c>
      <c r="O25" s="72">
        <v>7</v>
      </c>
      <c r="P25" s="72">
        <v>133</v>
      </c>
      <c r="Q25" s="72">
        <v>583</v>
      </c>
      <c r="R25" s="72">
        <v>28</v>
      </c>
      <c r="S25" s="73">
        <v>3</v>
      </c>
      <c r="T25" s="73">
        <v>1</v>
      </c>
      <c r="U25" s="73">
        <v>21</v>
      </c>
      <c r="V25" s="73">
        <v>105</v>
      </c>
      <c r="W25" s="73">
        <v>0</v>
      </c>
      <c r="X25" s="73">
        <v>15</v>
      </c>
      <c r="Y25" s="73">
        <v>10</v>
      </c>
      <c r="Z25" s="73">
        <v>0</v>
      </c>
      <c r="AA25" s="73">
        <v>0</v>
      </c>
      <c r="AB25" s="73">
        <v>57</v>
      </c>
      <c r="AC25" s="73">
        <v>2</v>
      </c>
      <c r="AD25" s="73">
        <v>0</v>
      </c>
      <c r="AE25" s="73">
        <v>0</v>
      </c>
      <c r="AF25" s="73">
        <v>35</v>
      </c>
      <c r="AG25" s="73">
        <v>4</v>
      </c>
      <c r="AH25" s="73">
        <v>286</v>
      </c>
      <c r="AI25" s="73">
        <v>281</v>
      </c>
      <c r="AJ25" s="73">
        <v>1</v>
      </c>
      <c r="AK25" s="73">
        <v>26</v>
      </c>
      <c r="AL25" s="73">
        <v>110</v>
      </c>
      <c r="AM25" s="73">
        <v>0</v>
      </c>
      <c r="AN25" s="73">
        <v>0</v>
      </c>
      <c r="AO25" s="73">
        <v>8</v>
      </c>
      <c r="AP25" s="73">
        <v>33</v>
      </c>
      <c r="AQ25" s="73">
        <v>16</v>
      </c>
      <c r="AR25" s="73">
        <v>18</v>
      </c>
      <c r="AS25" s="73">
        <v>2</v>
      </c>
      <c r="AT25" s="73">
        <v>2</v>
      </c>
      <c r="AU25" s="73">
        <v>4</v>
      </c>
      <c r="AV25" s="73">
        <v>70</v>
      </c>
      <c r="AW25" s="73">
        <v>51</v>
      </c>
      <c r="AX25" s="72">
        <v>1157</v>
      </c>
      <c r="AY25" s="73">
        <v>212</v>
      </c>
      <c r="AZ25" s="73">
        <v>193</v>
      </c>
      <c r="BA25" s="73">
        <v>51</v>
      </c>
      <c r="BB25" s="73">
        <v>47</v>
      </c>
      <c r="BC25" s="73">
        <v>723</v>
      </c>
      <c r="BD25" s="73">
        <v>190</v>
      </c>
      <c r="BE25" s="73">
        <f>BD25*12</f>
        <v>2280</v>
      </c>
      <c r="BF25" s="73">
        <v>341</v>
      </c>
      <c r="BG25" s="73">
        <f>BF25*12</f>
        <v>4092</v>
      </c>
      <c r="BH25" s="73">
        <v>247</v>
      </c>
      <c r="BI25" s="74">
        <v>13.9</v>
      </c>
    </row>
    <row r="26" spans="1:61" s="3" customFormat="1" ht="129.9" customHeight="1" x14ac:dyDescent="0.2">
      <c r="A26" s="214"/>
      <c r="B26" s="215"/>
      <c r="C26" s="96" t="s">
        <v>43</v>
      </c>
      <c r="D26" s="97" t="s">
        <v>63</v>
      </c>
      <c r="E26" s="33">
        <v>1734</v>
      </c>
      <c r="F26" s="111">
        <v>19.505061867266591</v>
      </c>
      <c r="G26" s="34">
        <v>1211</v>
      </c>
      <c r="H26" s="78">
        <v>978</v>
      </c>
      <c r="I26" s="35">
        <v>13</v>
      </c>
      <c r="J26" s="35">
        <v>54</v>
      </c>
      <c r="K26" s="35">
        <v>22</v>
      </c>
      <c r="L26" s="35">
        <v>30</v>
      </c>
      <c r="M26" s="35">
        <v>0</v>
      </c>
      <c r="N26" s="35">
        <v>63</v>
      </c>
      <c r="O26" s="35">
        <v>3</v>
      </c>
      <c r="P26" s="35">
        <v>119</v>
      </c>
      <c r="Q26" s="35">
        <v>58</v>
      </c>
      <c r="R26" s="35">
        <v>9</v>
      </c>
      <c r="S26" s="36">
        <v>12</v>
      </c>
      <c r="T26" s="36">
        <v>0</v>
      </c>
      <c r="U26" s="36">
        <v>19</v>
      </c>
      <c r="V26" s="36">
        <v>195</v>
      </c>
      <c r="W26" s="36">
        <v>0</v>
      </c>
      <c r="X26" s="36">
        <v>9</v>
      </c>
      <c r="Y26" s="36">
        <v>8</v>
      </c>
      <c r="Z26" s="36">
        <v>3</v>
      </c>
      <c r="AA26" s="36">
        <v>1</v>
      </c>
      <c r="AB26" s="36">
        <v>8</v>
      </c>
      <c r="AC26" s="36">
        <v>4</v>
      </c>
      <c r="AD26" s="36">
        <v>0</v>
      </c>
      <c r="AE26" s="36">
        <v>1</v>
      </c>
      <c r="AF26" s="36">
        <v>8</v>
      </c>
      <c r="AG26" s="36">
        <v>2</v>
      </c>
      <c r="AH26" s="36">
        <v>378</v>
      </c>
      <c r="AI26" s="36">
        <v>378</v>
      </c>
      <c r="AJ26" s="36">
        <v>0</v>
      </c>
      <c r="AK26" s="36">
        <v>23</v>
      </c>
      <c r="AL26" s="36">
        <v>139</v>
      </c>
      <c r="AM26" s="36">
        <v>0</v>
      </c>
      <c r="AN26" s="36">
        <v>0</v>
      </c>
      <c r="AO26" s="36">
        <v>0</v>
      </c>
      <c r="AP26" s="36">
        <v>57</v>
      </c>
      <c r="AQ26" s="36">
        <v>5</v>
      </c>
      <c r="AR26" s="36">
        <v>5</v>
      </c>
      <c r="AS26" s="36">
        <v>13</v>
      </c>
      <c r="AT26" s="36">
        <v>0</v>
      </c>
      <c r="AU26" s="36">
        <v>3</v>
      </c>
      <c r="AV26" s="36">
        <v>98</v>
      </c>
      <c r="AW26" s="36">
        <v>53</v>
      </c>
      <c r="AX26" s="35">
        <v>3374</v>
      </c>
      <c r="AY26" s="36">
        <v>111</v>
      </c>
      <c r="AZ26" s="36">
        <v>100</v>
      </c>
      <c r="BA26" s="36">
        <v>59</v>
      </c>
      <c r="BB26" s="36">
        <v>12</v>
      </c>
      <c r="BC26" s="36">
        <v>3662</v>
      </c>
      <c r="BD26" s="36">
        <v>41</v>
      </c>
      <c r="BE26" s="36">
        <f>BD26*12</f>
        <v>492</v>
      </c>
      <c r="BF26" s="36">
        <v>79</v>
      </c>
      <c r="BG26" s="36">
        <f>BF26*12</f>
        <v>948</v>
      </c>
      <c r="BH26" s="36">
        <v>47</v>
      </c>
      <c r="BI26" s="79">
        <v>10.7</v>
      </c>
    </row>
    <row r="27" spans="1:61" s="3" customFormat="1" ht="129.9" customHeight="1" x14ac:dyDescent="0.2">
      <c r="A27" s="212"/>
      <c r="B27" s="213"/>
      <c r="C27" s="75" t="s">
        <v>37</v>
      </c>
      <c r="D27" s="76" t="s">
        <v>64</v>
      </c>
      <c r="E27" s="33">
        <v>1455</v>
      </c>
      <c r="F27" s="50">
        <v>13.553795994410805</v>
      </c>
      <c r="G27" s="77">
        <v>937</v>
      </c>
      <c r="H27" s="106">
        <v>678</v>
      </c>
      <c r="I27" s="106">
        <v>22</v>
      </c>
      <c r="J27" s="35">
        <v>35</v>
      </c>
      <c r="K27" s="35">
        <v>9</v>
      </c>
      <c r="L27" s="35">
        <v>28</v>
      </c>
      <c r="M27" s="35">
        <v>0</v>
      </c>
      <c r="N27" s="35">
        <v>25</v>
      </c>
      <c r="O27" s="35">
        <v>14</v>
      </c>
      <c r="P27" s="35">
        <v>93</v>
      </c>
      <c r="Q27" s="35">
        <v>84</v>
      </c>
      <c r="R27" s="35">
        <v>5</v>
      </c>
      <c r="S27" s="36">
        <v>7</v>
      </c>
      <c r="T27" s="36">
        <v>22</v>
      </c>
      <c r="U27" s="36">
        <v>12</v>
      </c>
      <c r="V27" s="36">
        <v>28</v>
      </c>
      <c r="W27" s="36">
        <v>0</v>
      </c>
      <c r="X27" s="36">
        <v>0</v>
      </c>
      <c r="Y27" s="36">
        <v>0</v>
      </c>
      <c r="Z27" s="36">
        <v>0</v>
      </c>
      <c r="AA27" s="36">
        <v>3</v>
      </c>
      <c r="AB27" s="36">
        <v>0</v>
      </c>
      <c r="AC27" s="36">
        <v>3</v>
      </c>
      <c r="AD27" s="36">
        <v>0</v>
      </c>
      <c r="AE27" s="36">
        <v>3</v>
      </c>
      <c r="AF27" s="36">
        <v>14</v>
      </c>
      <c r="AG27" s="36">
        <v>0</v>
      </c>
      <c r="AH27" s="36">
        <v>133</v>
      </c>
      <c r="AI27" s="36">
        <v>133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16</v>
      </c>
      <c r="AQ27" s="36">
        <v>1</v>
      </c>
      <c r="AR27" s="36">
        <v>0</v>
      </c>
      <c r="AS27" s="36">
        <v>7</v>
      </c>
      <c r="AT27" s="36">
        <v>1</v>
      </c>
      <c r="AU27" s="36">
        <v>7</v>
      </c>
      <c r="AV27" s="36">
        <v>5</v>
      </c>
      <c r="AW27" s="36">
        <v>19</v>
      </c>
      <c r="AX27" s="35">
        <v>881</v>
      </c>
      <c r="AY27" s="36">
        <v>44</v>
      </c>
      <c r="AZ27" s="36">
        <v>44</v>
      </c>
      <c r="BA27" s="36">
        <v>23</v>
      </c>
      <c r="BB27" s="36">
        <v>0</v>
      </c>
      <c r="BC27" s="36">
        <v>90</v>
      </c>
      <c r="BD27" s="36">
        <v>42</v>
      </c>
      <c r="BE27" s="36">
        <f>BD27*12</f>
        <v>504</v>
      </c>
      <c r="BF27" s="36">
        <v>14</v>
      </c>
      <c r="BG27" s="36">
        <f>BF27*12</f>
        <v>168</v>
      </c>
      <c r="BH27" s="36">
        <v>17</v>
      </c>
      <c r="BI27" s="79">
        <v>13</v>
      </c>
    </row>
    <row r="28" spans="1:61" s="3" customFormat="1" ht="129.9" customHeight="1" x14ac:dyDescent="0.2">
      <c r="A28" s="212"/>
      <c r="B28" s="213"/>
      <c r="C28" s="80" t="s">
        <v>37</v>
      </c>
      <c r="D28" s="81" t="s">
        <v>65</v>
      </c>
      <c r="E28" s="33">
        <v>674</v>
      </c>
      <c r="F28" s="112">
        <v>13</v>
      </c>
      <c r="G28" s="77">
        <v>295</v>
      </c>
      <c r="H28" s="106">
        <v>211</v>
      </c>
      <c r="I28" s="106">
        <v>0</v>
      </c>
      <c r="J28" s="35">
        <v>0</v>
      </c>
      <c r="K28" s="35">
        <v>18</v>
      </c>
      <c r="L28" s="35">
        <v>1</v>
      </c>
      <c r="M28" s="35">
        <v>0</v>
      </c>
      <c r="N28" s="35">
        <v>33</v>
      </c>
      <c r="O28" s="35">
        <v>38</v>
      </c>
      <c r="P28" s="35">
        <v>38</v>
      </c>
      <c r="Q28" s="35">
        <v>374</v>
      </c>
      <c r="R28" s="35">
        <v>0</v>
      </c>
      <c r="S28" s="36">
        <v>0</v>
      </c>
      <c r="T28" s="36">
        <v>0</v>
      </c>
      <c r="U28" s="36">
        <v>0</v>
      </c>
      <c r="V28" s="36">
        <v>9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28</v>
      </c>
      <c r="AI28" s="36">
        <v>28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8</v>
      </c>
      <c r="AQ28" s="36">
        <v>0</v>
      </c>
      <c r="AR28" s="36">
        <v>0</v>
      </c>
      <c r="AS28" s="36">
        <v>6</v>
      </c>
      <c r="AT28" s="36">
        <v>1</v>
      </c>
      <c r="AU28" s="36">
        <v>0</v>
      </c>
      <c r="AV28" s="36">
        <v>3</v>
      </c>
      <c r="AW28" s="36">
        <v>4</v>
      </c>
      <c r="AX28" s="35">
        <v>564</v>
      </c>
      <c r="AY28" s="36">
        <v>79</v>
      </c>
      <c r="AZ28" s="36">
        <v>55</v>
      </c>
      <c r="BA28" s="36">
        <v>2</v>
      </c>
      <c r="BB28" s="36">
        <v>60</v>
      </c>
      <c r="BC28" s="36">
        <v>152</v>
      </c>
      <c r="BD28" s="36">
        <v>143</v>
      </c>
      <c r="BE28" s="36">
        <f t="shared" ref="BE28:BE29" si="6">BD28*12</f>
        <v>1716</v>
      </c>
      <c r="BF28" s="36">
        <v>256</v>
      </c>
      <c r="BG28" s="36">
        <f t="shared" ref="BG28:BG29" si="7">BF28*12</f>
        <v>3072</v>
      </c>
      <c r="BH28" s="36">
        <v>35</v>
      </c>
      <c r="BI28" s="79">
        <v>5</v>
      </c>
    </row>
    <row r="29" spans="1:61" s="3" customFormat="1" ht="129.9" customHeight="1" x14ac:dyDescent="0.2">
      <c r="A29" s="212"/>
      <c r="B29" s="213"/>
      <c r="C29" s="80" t="s">
        <v>37</v>
      </c>
      <c r="D29" s="81" t="s">
        <v>66</v>
      </c>
      <c r="E29" s="33">
        <v>1183</v>
      </c>
      <c r="F29" s="50">
        <v>18.7</v>
      </c>
      <c r="G29" s="77">
        <v>789</v>
      </c>
      <c r="H29" s="106">
        <v>580</v>
      </c>
      <c r="I29" s="106">
        <v>6</v>
      </c>
      <c r="J29" s="35">
        <v>56</v>
      </c>
      <c r="K29" s="35">
        <v>3</v>
      </c>
      <c r="L29" s="35">
        <v>28</v>
      </c>
      <c r="M29" s="35">
        <v>0</v>
      </c>
      <c r="N29" s="35">
        <v>31</v>
      </c>
      <c r="O29" s="35">
        <v>9</v>
      </c>
      <c r="P29" s="35">
        <v>73</v>
      </c>
      <c r="Q29" s="35">
        <v>29</v>
      </c>
      <c r="R29" s="35">
        <v>10</v>
      </c>
      <c r="S29" s="36">
        <v>8</v>
      </c>
      <c r="T29" s="36">
        <v>1</v>
      </c>
      <c r="U29" s="36">
        <v>0</v>
      </c>
      <c r="V29" s="36">
        <v>85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2</v>
      </c>
      <c r="AD29" s="36">
        <v>0</v>
      </c>
      <c r="AE29" s="36">
        <v>0</v>
      </c>
      <c r="AF29" s="36">
        <v>10</v>
      </c>
      <c r="AG29" s="36">
        <v>0</v>
      </c>
      <c r="AH29" s="36">
        <v>341</v>
      </c>
      <c r="AI29" s="36">
        <v>281</v>
      </c>
      <c r="AJ29" s="36">
        <v>26</v>
      </c>
      <c r="AK29" s="36">
        <v>11</v>
      </c>
      <c r="AL29" s="36">
        <v>23</v>
      </c>
      <c r="AM29" s="36">
        <v>0</v>
      </c>
      <c r="AN29" s="36">
        <v>0</v>
      </c>
      <c r="AO29" s="36">
        <v>0</v>
      </c>
      <c r="AP29" s="36">
        <v>120</v>
      </c>
      <c r="AQ29" s="36">
        <v>3</v>
      </c>
      <c r="AR29" s="36">
        <v>0</v>
      </c>
      <c r="AS29" s="36">
        <v>13</v>
      </c>
      <c r="AT29" s="36">
        <v>0</v>
      </c>
      <c r="AU29" s="36">
        <v>3</v>
      </c>
      <c r="AV29" s="36">
        <v>77</v>
      </c>
      <c r="AW29" s="36">
        <v>21</v>
      </c>
      <c r="AX29" s="35">
        <v>636</v>
      </c>
      <c r="AY29" s="36">
        <v>56</v>
      </c>
      <c r="AZ29" s="36">
        <v>40</v>
      </c>
      <c r="BA29" s="36">
        <v>12</v>
      </c>
      <c r="BB29" s="36">
        <v>35</v>
      </c>
      <c r="BC29" s="36">
        <v>291</v>
      </c>
      <c r="BD29" s="36">
        <v>19</v>
      </c>
      <c r="BE29" s="36">
        <f t="shared" si="6"/>
        <v>228</v>
      </c>
      <c r="BF29" s="36">
        <v>34</v>
      </c>
      <c r="BG29" s="36">
        <f t="shared" si="7"/>
        <v>408</v>
      </c>
      <c r="BH29" s="36">
        <v>25</v>
      </c>
      <c r="BI29" s="79">
        <v>8</v>
      </c>
    </row>
    <row r="30" spans="1:61" s="3" customFormat="1" ht="129.9" customHeight="1" thickBot="1" x14ac:dyDescent="0.25">
      <c r="A30" s="216"/>
      <c r="B30" s="217"/>
      <c r="C30" s="108" t="s">
        <v>37</v>
      </c>
      <c r="D30" s="109" t="s">
        <v>67</v>
      </c>
      <c r="E30" s="57">
        <v>670</v>
      </c>
      <c r="F30" s="58">
        <v>15.338827838827839</v>
      </c>
      <c r="G30" s="59">
        <v>239</v>
      </c>
      <c r="H30" s="110">
        <v>207</v>
      </c>
      <c r="I30" s="110">
        <v>0</v>
      </c>
      <c r="J30" s="61">
        <v>0</v>
      </c>
      <c r="K30" s="61">
        <v>11</v>
      </c>
      <c r="L30" s="61">
        <v>8</v>
      </c>
      <c r="M30" s="61">
        <v>0</v>
      </c>
      <c r="N30" s="61">
        <v>11</v>
      </c>
      <c r="O30" s="61">
        <v>19</v>
      </c>
      <c r="P30" s="61">
        <v>44</v>
      </c>
      <c r="Q30" s="61">
        <v>288</v>
      </c>
      <c r="R30" s="61">
        <v>5</v>
      </c>
      <c r="S30" s="63">
        <v>0</v>
      </c>
      <c r="T30" s="63">
        <v>0</v>
      </c>
      <c r="U30" s="63">
        <v>1</v>
      </c>
      <c r="V30" s="63">
        <v>23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1</v>
      </c>
      <c r="AD30" s="63">
        <v>0</v>
      </c>
      <c r="AE30" s="63">
        <v>0</v>
      </c>
      <c r="AF30" s="63">
        <v>1</v>
      </c>
      <c r="AG30" s="63">
        <v>0</v>
      </c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3">
        <v>411</v>
      </c>
      <c r="AY30" s="63">
        <v>39</v>
      </c>
      <c r="AZ30" s="63">
        <v>37</v>
      </c>
      <c r="BA30" s="63">
        <v>4</v>
      </c>
      <c r="BB30" s="63">
        <v>1</v>
      </c>
      <c r="BC30" s="63">
        <v>70</v>
      </c>
      <c r="BD30" s="63">
        <v>33</v>
      </c>
      <c r="BE30" s="63">
        <f>BD30*12</f>
        <v>396</v>
      </c>
      <c r="BF30" s="63">
        <v>21</v>
      </c>
      <c r="BG30" s="63">
        <f>BF30*12</f>
        <v>252</v>
      </c>
      <c r="BH30" s="63">
        <v>1</v>
      </c>
      <c r="BI30" s="95">
        <v>11</v>
      </c>
    </row>
    <row r="31" spans="1:61" s="3" customFormat="1" ht="129.9" customHeight="1" x14ac:dyDescent="0.2">
      <c r="A31" s="204" t="s">
        <v>32</v>
      </c>
      <c r="B31" s="205"/>
      <c r="C31" s="96" t="s">
        <v>43</v>
      </c>
      <c r="D31" s="97" t="s">
        <v>68</v>
      </c>
      <c r="E31" s="98">
        <v>6849</v>
      </c>
      <c r="F31" s="46">
        <v>28.947590870667796</v>
      </c>
      <c r="G31" s="99">
        <v>3523</v>
      </c>
      <c r="H31" s="100">
        <v>3237</v>
      </c>
      <c r="I31" s="101">
        <v>35</v>
      </c>
      <c r="J31" s="101">
        <v>163</v>
      </c>
      <c r="K31" s="101">
        <v>36</v>
      </c>
      <c r="L31" s="101">
        <v>49</v>
      </c>
      <c r="M31" s="101">
        <v>0</v>
      </c>
      <c r="N31" s="101">
        <v>109</v>
      </c>
      <c r="O31" s="101">
        <v>13</v>
      </c>
      <c r="P31" s="101">
        <v>176</v>
      </c>
      <c r="Q31" s="101">
        <v>116</v>
      </c>
      <c r="R31" s="101">
        <v>11</v>
      </c>
      <c r="S31" s="38">
        <v>15</v>
      </c>
      <c r="T31" s="38">
        <v>0</v>
      </c>
      <c r="U31" s="38">
        <v>108</v>
      </c>
      <c r="V31" s="38">
        <v>234</v>
      </c>
      <c r="W31" s="38">
        <v>0</v>
      </c>
      <c r="X31" s="38">
        <v>1</v>
      </c>
      <c r="Y31" s="38">
        <v>85</v>
      </c>
      <c r="Z31" s="38">
        <v>0</v>
      </c>
      <c r="AA31" s="38">
        <v>0</v>
      </c>
      <c r="AB31" s="38">
        <v>49</v>
      </c>
      <c r="AC31" s="38">
        <v>3</v>
      </c>
      <c r="AD31" s="38">
        <v>1</v>
      </c>
      <c r="AE31" s="38">
        <v>11</v>
      </c>
      <c r="AF31" s="38">
        <v>2</v>
      </c>
      <c r="AG31" s="38">
        <v>0</v>
      </c>
      <c r="AH31" s="38">
        <v>819</v>
      </c>
      <c r="AI31" s="38">
        <v>821</v>
      </c>
      <c r="AJ31" s="38">
        <v>30</v>
      </c>
      <c r="AK31" s="38">
        <v>29</v>
      </c>
      <c r="AL31" s="38">
        <v>235</v>
      </c>
      <c r="AM31" s="38">
        <v>0</v>
      </c>
      <c r="AN31" s="38">
        <v>56</v>
      </c>
      <c r="AO31" s="38">
        <v>83</v>
      </c>
      <c r="AP31" s="38">
        <v>185</v>
      </c>
      <c r="AQ31" s="38">
        <v>10</v>
      </c>
      <c r="AR31" s="38">
        <v>17</v>
      </c>
      <c r="AS31" s="38">
        <v>34</v>
      </c>
      <c r="AT31" s="38">
        <v>24</v>
      </c>
      <c r="AU31" s="38">
        <v>23</v>
      </c>
      <c r="AV31" s="38">
        <v>119</v>
      </c>
      <c r="AW31" s="38">
        <v>59</v>
      </c>
      <c r="AX31" s="101">
        <v>4051</v>
      </c>
      <c r="AY31" s="38">
        <v>396</v>
      </c>
      <c r="AZ31" s="38">
        <v>316</v>
      </c>
      <c r="BA31" s="38">
        <v>210</v>
      </c>
      <c r="BB31" s="38">
        <v>140</v>
      </c>
      <c r="BC31" s="38">
        <v>3221</v>
      </c>
      <c r="BD31" s="38">
        <v>202</v>
      </c>
      <c r="BE31" s="38">
        <f>BD31*12</f>
        <v>2424</v>
      </c>
      <c r="BF31" s="38">
        <v>287</v>
      </c>
      <c r="BG31" s="38">
        <f>BF31*12</f>
        <v>3444</v>
      </c>
      <c r="BH31" s="38">
        <v>226</v>
      </c>
      <c r="BI31" s="149">
        <v>22.3</v>
      </c>
    </row>
    <row r="32" spans="1:61" s="3" customFormat="1" ht="129.9" customHeight="1" x14ac:dyDescent="0.2">
      <c r="A32" s="204"/>
      <c r="B32" s="205"/>
      <c r="C32" s="96" t="s">
        <v>43</v>
      </c>
      <c r="D32" s="97" t="s">
        <v>69</v>
      </c>
      <c r="E32" s="33">
        <v>1522</v>
      </c>
      <c r="F32" s="50">
        <v>19.285352255448558</v>
      </c>
      <c r="G32" s="34">
        <v>865</v>
      </c>
      <c r="H32" s="78">
        <v>470</v>
      </c>
      <c r="I32" s="35">
        <v>0</v>
      </c>
      <c r="J32" s="35">
        <v>0</v>
      </c>
      <c r="K32" s="35">
        <v>9</v>
      </c>
      <c r="L32" s="35">
        <v>28</v>
      </c>
      <c r="M32" s="35">
        <v>0</v>
      </c>
      <c r="N32" s="35">
        <v>30</v>
      </c>
      <c r="O32" s="35">
        <v>3</v>
      </c>
      <c r="P32" s="35">
        <v>74</v>
      </c>
      <c r="Q32" s="35">
        <v>61</v>
      </c>
      <c r="R32" s="35">
        <v>9</v>
      </c>
      <c r="S32" s="36">
        <v>0</v>
      </c>
      <c r="T32" s="36">
        <v>0</v>
      </c>
      <c r="U32" s="36">
        <v>1</v>
      </c>
      <c r="V32" s="36">
        <v>58</v>
      </c>
      <c r="W32" s="36">
        <v>0</v>
      </c>
      <c r="X32" s="36">
        <v>1</v>
      </c>
      <c r="Y32" s="36">
        <v>1</v>
      </c>
      <c r="Z32" s="36">
        <v>0</v>
      </c>
      <c r="AA32" s="36">
        <v>0</v>
      </c>
      <c r="AB32" s="36">
        <v>3</v>
      </c>
      <c r="AC32" s="36">
        <v>3</v>
      </c>
      <c r="AD32" s="36">
        <v>0</v>
      </c>
      <c r="AE32" s="36">
        <v>1</v>
      </c>
      <c r="AF32" s="36">
        <v>8</v>
      </c>
      <c r="AG32" s="36">
        <v>0</v>
      </c>
      <c r="AH32" s="36">
        <v>202</v>
      </c>
      <c r="AI32" s="36">
        <v>78</v>
      </c>
      <c r="AJ32" s="36">
        <v>2</v>
      </c>
      <c r="AK32" s="36">
        <v>13</v>
      </c>
      <c r="AL32" s="36">
        <v>63</v>
      </c>
      <c r="AM32" s="36">
        <v>0</v>
      </c>
      <c r="AN32" s="36">
        <v>0</v>
      </c>
      <c r="AO32" s="36">
        <v>12</v>
      </c>
      <c r="AP32" s="36">
        <v>21</v>
      </c>
      <c r="AQ32" s="36">
        <v>5</v>
      </c>
      <c r="AR32" s="36">
        <v>2</v>
      </c>
      <c r="AS32" s="36">
        <v>4</v>
      </c>
      <c r="AT32" s="36">
        <v>0</v>
      </c>
      <c r="AU32" s="36">
        <v>5</v>
      </c>
      <c r="AV32" s="36">
        <v>51</v>
      </c>
      <c r="AW32" s="36">
        <v>36</v>
      </c>
      <c r="AX32" s="35">
        <v>2479</v>
      </c>
      <c r="AY32" s="36">
        <v>96</v>
      </c>
      <c r="AZ32" s="36">
        <v>85</v>
      </c>
      <c r="BA32" s="36">
        <v>82</v>
      </c>
      <c r="BB32" s="36">
        <v>42</v>
      </c>
      <c r="BC32" s="36">
        <v>2435</v>
      </c>
      <c r="BD32" s="36">
        <v>73</v>
      </c>
      <c r="BE32" s="36">
        <f>BD32*12</f>
        <v>876</v>
      </c>
      <c r="BF32" s="36">
        <v>77</v>
      </c>
      <c r="BG32" s="36">
        <f>BF32*12</f>
        <v>924</v>
      </c>
      <c r="BH32" s="36">
        <v>61</v>
      </c>
      <c r="BI32" s="79">
        <v>10.6</v>
      </c>
    </row>
    <row r="33" spans="1:61" s="3" customFormat="1" ht="129.9" customHeight="1" x14ac:dyDescent="0.2">
      <c r="A33" s="206"/>
      <c r="B33" s="207"/>
      <c r="C33" s="75" t="s">
        <v>37</v>
      </c>
      <c r="D33" s="76" t="s">
        <v>70</v>
      </c>
      <c r="E33" s="33">
        <v>747</v>
      </c>
      <c r="F33" s="50">
        <v>13.6</v>
      </c>
      <c r="G33" s="77">
        <v>678</v>
      </c>
      <c r="H33" s="106">
        <v>392</v>
      </c>
      <c r="I33" s="106">
        <v>0</v>
      </c>
      <c r="J33" s="113">
        <v>0</v>
      </c>
      <c r="K33" s="113">
        <v>10</v>
      </c>
      <c r="L33" s="35">
        <v>27</v>
      </c>
      <c r="M33" s="35">
        <v>8</v>
      </c>
      <c r="N33" s="35">
        <v>11</v>
      </c>
      <c r="O33" s="35">
        <v>3</v>
      </c>
      <c r="P33" s="35">
        <v>88</v>
      </c>
      <c r="Q33" s="35">
        <v>5</v>
      </c>
      <c r="R33" s="35">
        <v>4</v>
      </c>
      <c r="S33" s="36">
        <v>0</v>
      </c>
      <c r="T33" s="36">
        <v>0</v>
      </c>
      <c r="U33" s="36">
        <v>0</v>
      </c>
      <c r="V33" s="36">
        <v>68</v>
      </c>
      <c r="W33" s="36">
        <v>0</v>
      </c>
      <c r="X33" s="36">
        <v>3</v>
      </c>
      <c r="Y33" s="36">
        <v>40</v>
      </c>
      <c r="Z33" s="36">
        <v>0</v>
      </c>
      <c r="AA33" s="91">
        <v>6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36">
        <v>2010</v>
      </c>
      <c r="AY33" s="36">
        <v>524</v>
      </c>
      <c r="AZ33" s="36">
        <v>281</v>
      </c>
      <c r="BA33" s="36">
        <v>81</v>
      </c>
      <c r="BB33" s="36">
        <v>116</v>
      </c>
      <c r="BC33" s="36">
        <v>822</v>
      </c>
      <c r="BD33" s="36">
        <v>30</v>
      </c>
      <c r="BE33" s="36">
        <f>BD33*12</f>
        <v>360</v>
      </c>
      <c r="BF33" s="36">
        <v>58</v>
      </c>
      <c r="BG33" s="36">
        <f>BF33*12</f>
        <v>696</v>
      </c>
      <c r="BH33" s="36">
        <v>84</v>
      </c>
      <c r="BI33" s="79">
        <v>4</v>
      </c>
    </row>
    <row r="34" spans="1:61" s="3" customFormat="1" ht="129.9" customHeight="1" x14ac:dyDescent="0.2">
      <c r="A34" s="206"/>
      <c r="B34" s="207"/>
      <c r="C34" s="80" t="s">
        <v>37</v>
      </c>
      <c r="D34" s="81" t="s">
        <v>71</v>
      </c>
      <c r="E34" s="33">
        <v>788</v>
      </c>
      <c r="F34" s="50">
        <v>10</v>
      </c>
      <c r="G34" s="77">
        <v>516</v>
      </c>
      <c r="H34" s="106">
        <v>235</v>
      </c>
      <c r="I34" s="106">
        <v>0</v>
      </c>
      <c r="J34" s="35">
        <v>0</v>
      </c>
      <c r="K34" s="35">
        <v>4</v>
      </c>
      <c r="L34" s="35">
        <v>12</v>
      </c>
      <c r="M34" s="35">
        <v>0</v>
      </c>
      <c r="N34" s="35">
        <v>24</v>
      </c>
      <c r="O34" s="35">
        <v>7</v>
      </c>
      <c r="P34" s="35">
        <v>49</v>
      </c>
      <c r="Q34" s="35">
        <v>7</v>
      </c>
      <c r="R34" s="35">
        <v>15</v>
      </c>
      <c r="S34" s="36">
        <v>5</v>
      </c>
      <c r="T34" s="36">
        <v>0</v>
      </c>
      <c r="U34" s="36">
        <v>4</v>
      </c>
      <c r="V34" s="36">
        <v>0</v>
      </c>
      <c r="W34" s="36">
        <v>0</v>
      </c>
      <c r="X34" s="36">
        <v>1</v>
      </c>
      <c r="Y34" s="36">
        <v>5</v>
      </c>
      <c r="Z34" s="36">
        <v>1</v>
      </c>
      <c r="AA34" s="36">
        <v>0</v>
      </c>
      <c r="AB34" s="36">
        <v>0</v>
      </c>
      <c r="AC34" s="36">
        <v>1</v>
      </c>
      <c r="AD34" s="36">
        <v>0</v>
      </c>
      <c r="AE34" s="36">
        <v>0</v>
      </c>
      <c r="AF34" s="36">
        <v>8</v>
      </c>
      <c r="AG34" s="36">
        <v>0</v>
      </c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36">
        <v>483</v>
      </c>
      <c r="AY34" s="36">
        <v>74</v>
      </c>
      <c r="AZ34" s="36">
        <v>74</v>
      </c>
      <c r="BA34" s="36">
        <v>19</v>
      </c>
      <c r="BB34" s="36">
        <v>17</v>
      </c>
      <c r="BC34" s="36">
        <v>50</v>
      </c>
      <c r="BD34" s="36">
        <v>10</v>
      </c>
      <c r="BE34" s="36">
        <f t="shared" ref="BE34:BE37" si="8">BD34*12</f>
        <v>120</v>
      </c>
      <c r="BF34" s="36">
        <v>29</v>
      </c>
      <c r="BG34" s="36">
        <f t="shared" ref="BG34:BG37" si="9">BF34*12</f>
        <v>348</v>
      </c>
      <c r="BH34" s="36">
        <v>0</v>
      </c>
      <c r="BI34" s="79">
        <v>4</v>
      </c>
    </row>
    <row r="35" spans="1:61" s="3" customFormat="1" ht="129.9" customHeight="1" x14ac:dyDescent="0.2">
      <c r="A35" s="206"/>
      <c r="B35" s="207"/>
      <c r="C35" s="80" t="s">
        <v>37</v>
      </c>
      <c r="D35" s="85" t="s">
        <v>114</v>
      </c>
      <c r="E35" s="86">
        <v>527</v>
      </c>
      <c r="F35" s="50">
        <v>8.6999999999999993</v>
      </c>
      <c r="G35" s="116">
        <v>451</v>
      </c>
      <c r="H35" s="117">
        <v>206</v>
      </c>
      <c r="I35" s="117">
        <v>0</v>
      </c>
      <c r="J35" s="90">
        <v>0</v>
      </c>
      <c r="K35" s="90">
        <v>9</v>
      </c>
      <c r="L35" s="90">
        <v>11</v>
      </c>
      <c r="M35" s="90">
        <v>0</v>
      </c>
      <c r="N35" s="90">
        <v>27</v>
      </c>
      <c r="O35" s="90">
        <v>13</v>
      </c>
      <c r="P35" s="90">
        <v>61</v>
      </c>
      <c r="Q35" s="90">
        <v>40</v>
      </c>
      <c r="R35" s="90">
        <v>7</v>
      </c>
      <c r="S35" s="91">
        <v>8</v>
      </c>
      <c r="T35" s="91">
        <v>0</v>
      </c>
      <c r="U35" s="91">
        <v>1</v>
      </c>
      <c r="V35" s="91">
        <v>70</v>
      </c>
      <c r="W35" s="91">
        <v>0</v>
      </c>
      <c r="X35" s="91">
        <v>65</v>
      </c>
      <c r="Y35" s="91">
        <v>22</v>
      </c>
      <c r="Z35" s="91">
        <v>0</v>
      </c>
      <c r="AA35" s="91">
        <v>0</v>
      </c>
      <c r="AB35" s="91">
        <v>0</v>
      </c>
      <c r="AC35" s="91">
        <v>1</v>
      </c>
      <c r="AD35" s="91">
        <v>1</v>
      </c>
      <c r="AE35" s="91">
        <v>3</v>
      </c>
      <c r="AF35" s="91">
        <v>3</v>
      </c>
      <c r="AG35" s="91">
        <v>0</v>
      </c>
      <c r="AH35" s="36">
        <v>496</v>
      </c>
      <c r="AI35" s="36">
        <v>248</v>
      </c>
      <c r="AJ35" s="36">
        <v>248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465</v>
      </c>
      <c r="AY35" s="91">
        <v>101</v>
      </c>
      <c r="AZ35" s="36">
        <v>51</v>
      </c>
      <c r="BA35" s="36">
        <v>36</v>
      </c>
      <c r="BB35" s="36">
        <v>3</v>
      </c>
      <c r="BC35" s="91">
        <v>154</v>
      </c>
      <c r="BD35" s="91">
        <v>142</v>
      </c>
      <c r="BE35" s="36">
        <f t="shared" si="8"/>
        <v>1704</v>
      </c>
      <c r="BF35" s="91">
        <v>134</v>
      </c>
      <c r="BG35" s="36">
        <f t="shared" si="9"/>
        <v>1608</v>
      </c>
      <c r="BH35" s="91">
        <v>0</v>
      </c>
      <c r="BI35" s="92">
        <v>10</v>
      </c>
    </row>
    <row r="36" spans="1:61" s="3" customFormat="1" ht="129.9" customHeight="1" x14ac:dyDescent="0.2">
      <c r="A36" s="206"/>
      <c r="B36" s="207"/>
      <c r="C36" s="80" t="s">
        <v>37</v>
      </c>
      <c r="D36" s="85" t="s">
        <v>146</v>
      </c>
      <c r="E36" s="86">
        <v>666</v>
      </c>
      <c r="F36" s="87">
        <v>15.99</v>
      </c>
      <c r="G36" s="116">
        <v>312</v>
      </c>
      <c r="H36" s="117">
        <v>296</v>
      </c>
      <c r="I36" s="117">
        <v>0</v>
      </c>
      <c r="J36" s="90">
        <v>2</v>
      </c>
      <c r="K36" s="90">
        <v>15</v>
      </c>
      <c r="L36" s="90">
        <v>8</v>
      </c>
      <c r="M36" s="90">
        <v>0</v>
      </c>
      <c r="N36" s="90">
        <v>0</v>
      </c>
      <c r="O36" s="90">
        <v>6</v>
      </c>
      <c r="P36" s="90">
        <v>75</v>
      </c>
      <c r="Q36" s="90">
        <v>20</v>
      </c>
      <c r="R36" s="90">
        <v>1</v>
      </c>
      <c r="S36" s="91">
        <v>0</v>
      </c>
      <c r="T36" s="91">
        <v>0</v>
      </c>
      <c r="U36" s="91">
        <v>1</v>
      </c>
      <c r="V36" s="91">
        <v>18</v>
      </c>
      <c r="W36" s="91">
        <v>0</v>
      </c>
      <c r="X36" s="91">
        <v>12</v>
      </c>
      <c r="Y36" s="91">
        <v>19</v>
      </c>
      <c r="Z36" s="91">
        <v>0</v>
      </c>
      <c r="AA36" s="91">
        <v>0</v>
      </c>
      <c r="AB36" s="91">
        <v>25</v>
      </c>
      <c r="AC36" s="91">
        <v>1</v>
      </c>
      <c r="AD36" s="91">
        <v>1</v>
      </c>
      <c r="AE36" s="91">
        <v>0</v>
      </c>
      <c r="AF36" s="91">
        <v>2</v>
      </c>
      <c r="AG36" s="91">
        <v>1</v>
      </c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91">
        <v>439</v>
      </c>
      <c r="AY36" s="91">
        <v>60</v>
      </c>
      <c r="AZ36" s="91">
        <v>57</v>
      </c>
      <c r="BA36" s="91">
        <v>51</v>
      </c>
      <c r="BB36" s="91">
        <v>52</v>
      </c>
      <c r="BC36" s="91">
        <v>125</v>
      </c>
      <c r="BD36" s="91">
        <v>7</v>
      </c>
      <c r="BE36" s="36">
        <f t="shared" si="8"/>
        <v>84</v>
      </c>
      <c r="BF36" s="91">
        <v>10</v>
      </c>
      <c r="BG36" s="36">
        <f t="shared" si="9"/>
        <v>120</v>
      </c>
      <c r="BH36" s="91">
        <v>0</v>
      </c>
      <c r="BI36" s="92">
        <v>2</v>
      </c>
    </row>
    <row r="37" spans="1:61" s="3" customFormat="1" ht="129.9" customHeight="1" thickBot="1" x14ac:dyDescent="0.25">
      <c r="A37" s="208"/>
      <c r="B37" s="209"/>
      <c r="C37" s="55" t="s">
        <v>45</v>
      </c>
      <c r="D37" s="118" t="s">
        <v>104</v>
      </c>
      <c r="E37" s="57">
        <v>2073</v>
      </c>
      <c r="F37" s="58">
        <v>23.835805450155227</v>
      </c>
      <c r="G37" s="59">
        <v>237</v>
      </c>
      <c r="H37" s="60">
        <v>112</v>
      </c>
      <c r="I37" s="60">
        <v>15</v>
      </c>
      <c r="J37" s="61">
        <v>97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3">
        <v>74</v>
      </c>
      <c r="AI37" s="63">
        <v>74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1041</v>
      </c>
      <c r="AQ37" s="62"/>
      <c r="AR37" s="62"/>
      <c r="AS37" s="62"/>
      <c r="AT37" s="62"/>
      <c r="AU37" s="62"/>
      <c r="AV37" s="62"/>
      <c r="AW37" s="62"/>
      <c r="AX37" s="63">
        <v>449</v>
      </c>
      <c r="AY37" s="63">
        <v>42</v>
      </c>
      <c r="AZ37" s="63">
        <v>99</v>
      </c>
      <c r="BA37" s="63">
        <v>7</v>
      </c>
      <c r="BB37" s="63">
        <v>0</v>
      </c>
      <c r="BC37" s="63">
        <v>532</v>
      </c>
      <c r="BD37" s="63">
        <v>36</v>
      </c>
      <c r="BE37" s="63">
        <f t="shared" si="8"/>
        <v>432</v>
      </c>
      <c r="BF37" s="63">
        <v>10</v>
      </c>
      <c r="BG37" s="63">
        <f t="shared" si="9"/>
        <v>120</v>
      </c>
      <c r="BH37" s="65">
        <v>0</v>
      </c>
      <c r="BI37" s="95">
        <v>11</v>
      </c>
    </row>
    <row r="38" spans="1:61" s="3" customFormat="1" ht="129.9" customHeight="1" x14ac:dyDescent="0.2">
      <c r="A38" s="202" t="s">
        <v>33</v>
      </c>
      <c r="B38" s="203"/>
      <c r="C38" s="66" t="s">
        <v>43</v>
      </c>
      <c r="D38" s="119" t="s">
        <v>72</v>
      </c>
      <c r="E38" s="98">
        <v>3606</v>
      </c>
      <c r="F38" s="46">
        <v>22.371114833426393</v>
      </c>
      <c r="G38" s="120">
        <v>1619</v>
      </c>
      <c r="H38" s="100">
        <v>2131</v>
      </c>
      <c r="I38" s="101">
        <v>0</v>
      </c>
      <c r="J38" s="101">
        <v>30</v>
      </c>
      <c r="K38" s="101">
        <v>45</v>
      </c>
      <c r="L38" s="101">
        <v>45</v>
      </c>
      <c r="M38" s="101">
        <v>27</v>
      </c>
      <c r="N38" s="101">
        <v>65</v>
      </c>
      <c r="O38" s="101">
        <v>18</v>
      </c>
      <c r="P38" s="101">
        <v>173</v>
      </c>
      <c r="Q38" s="101">
        <v>58</v>
      </c>
      <c r="R38" s="101">
        <v>31</v>
      </c>
      <c r="S38" s="38">
        <v>10</v>
      </c>
      <c r="T38" s="38">
        <v>0</v>
      </c>
      <c r="U38" s="38">
        <v>46</v>
      </c>
      <c r="V38" s="38">
        <v>167</v>
      </c>
      <c r="W38" s="38">
        <v>0</v>
      </c>
      <c r="X38" s="38">
        <v>5</v>
      </c>
      <c r="Y38" s="38">
        <v>9</v>
      </c>
      <c r="Z38" s="38">
        <v>1</v>
      </c>
      <c r="AA38" s="38">
        <v>0</v>
      </c>
      <c r="AB38" s="38">
        <v>78</v>
      </c>
      <c r="AC38" s="38">
        <v>3</v>
      </c>
      <c r="AD38" s="38">
        <v>0</v>
      </c>
      <c r="AE38" s="38">
        <v>1</v>
      </c>
      <c r="AF38" s="38">
        <v>20</v>
      </c>
      <c r="AG38" s="38">
        <v>2</v>
      </c>
      <c r="AH38" s="38">
        <v>247</v>
      </c>
      <c r="AI38" s="38">
        <v>247</v>
      </c>
      <c r="AJ38" s="38">
        <v>0</v>
      </c>
      <c r="AK38" s="38">
        <v>10</v>
      </c>
      <c r="AL38" s="38">
        <v>4</v>
      </c>
      <c r="AM38" s="38">
        <v>0</v>
      </c>
      <c r="AN38" s="38">
        <v>3</v>
      </c>
      <c r="AO38" s="38">
        <v>2</v>
      </c>
      <c r="AP38" s="38">
        <v>9</v>
      </c>
      <c r="AQ38" s="38">
        <v>3</v>
      </c>
      <c r="AR38" s="38">
        <v>6</v>
      </c>
      <c r="AS38" s="38">
        <v>21</v>
      </c>
      <c r="AT38" s="38">
        <v>0</v>
      </c>
      <c r="AU38" s="38">
        <v>5</v>
      </c>
      <c r="AV38" s="38">
        <v>56</v>
      </c>
      <c r="AW38" s="38">
        <v>39</v>
      </c>
      <c r="AX38" s="101">
        <v>3338</v>
      </c>
      <c r="AY38" s="38">
        <v>2383</v>
      </c>
      <c r="AZ38" s="38">
        <v>1248</v>
      </c>
      <c r="BA38" s="38">
        <v>1031</v>
      </c>
      <c r="BB38" s="38">
        <v>217</v>
      </c>
      <c r="BC38" s="38">
        <v>3735</v>
      </c>
      <c r="BD38" s="38">
        <v>299</v>
      </c>
      <c r="BE38" s="37">
        <f>BD38*12</f>
        <v>3588</v>
      </c>
      <c r="BF38" s="38">
        <v>464</v>
      </c>
      <c r="BG38" s="38">
        <f>BF38*12</f>
        <v>5568</v>
      </c>
      <c r="BH38" s="38">
        <v>328</v>
      </c>
      <c r="BI38" s="149">
        <v>20.8</v>
      </c>
    </row>
    <row r="39" spans="1:61" s="3" customFormat="1" ht="129.9" customHeight="1" x14ac:dyDescent="0.2">
      <c r="A39" s="204"/>
      <c r="B39" s="205"/>
      <c r="C39" s="31" t="s">
        <v>43</v>
      </c>
      <c r="D39" s="121" t="s">
        <v>73</v>
      </c>
      <c r="E39" s="33">
        <v>2544</v>
      </c>
      <c r="F39" s="50">
        <v>24.541771174995176</v>
      </c>
      <c r="G39" s="122">
        <v>1894</v>
      </c>
      <c r="H39" s="78">
        <v>1966</v>
      </c>
      <c r="I39" s="35">
        <v>3</v>
      </c>
      <c r="J39" s="35">
        <v>69</v>
      </c>
      <c r="K39" s="35">
        <v>12</v>
      </c>
      <c r="L39" s="35">
        <v>45</v>
      </c>
      <c r="M39" s="35">
        <v>0</v>
      </c>
      <c r="N39" s="35">
        <v>65</v>
      </c>
      <c r="O39" s="35">
        <v>16</v>
      </c>
      <c r="P39" s="35">
        <v>120</v>
      </c>
      <c r="Q39" s="35">
        <v>807</v>
      </c>
      <c r="R39" s="35">
        <v>0</v>
      </c>
      <c r="S39" s="36">
        <v>11</v>
      </c>
      <c r="T39" s="36">
        <v>0</v>
      </c>
      <c r="U39" s="36">
        <v>8</v>
      </c>
      <c r="V39" s="36">
        <v>137</v>
      </c>
      <c r="W39" s="36">
        <v>0</v>
      </c>
      <c r="X39" s="36">
        <v>4</v>
      </c>
      <c r="Y39" s="36">
        <v>0</v>
      </c>
      <c r="Z39" s="36">
        <v>0</v>
      </c>
      <c r="AA39" s="36">
        <v>0</v>
      </c>
      <c r="AB39" s="36">
        <v>58</v>
      </c>
      <c r="AC39" s="36">
        <v>2</v>
      </c>
      <c r="AD39" s="36">
        <v>0</v>
      </c>
      <c r="AE39" s="36">
        <v>3</v>
      </c>
      <c r="AF39" s="36">
        <v>10</v>
      </c>
      <c r="AG39" s="36">
        <v>3</v>
      </c>
      <c r="AH39" s="36">
        <v>494</v>
      </c>
      <c r="AI39" s="36">
        <v>494</v>
      </c>
      <c r="AJ39" s="36">
        <v>42</v>
      </c>
      <c r="AK39" s="36">
        <v>37</v>
      </c>
      <c r="AL39" s="36">
        <v>111</v>
      </c>
      <c r="AM39" s="36">
        <v>0</v>
      </c>
      <c r="AN39" s="36">
        <v>0</v>
      </c>
      <c r="AO39" s="36">
        <v>2</v>
      </c>
      <c r="AP39" s="36">
        <v>128</v>
      </c>
      <c r="AQ39" s="36">
        <v>11</v>
      </c>
      <c r="AR39" s="36">
        <v>2</v>
      </c>
      <c r="AS39" s="36">
        <v>48</v>
      </c>
      <c r="AT39" s="36">
        <v>0</v>
      </c>
      <c r="AU39" s="36">
        <v>5</v>
      </c>
      <c r="AV39" s="36">
        <v>117</v>
      </c>
      <c r="AW39" s="36">
        <v>72</v>
      </c>
      <c r="AX39" s="35">
        <v>2459</v>
      </c>
      <c r="AY39" s="36">
        <v>599</v>
      </c>
      <c r="AZ39" s="36">
        <v>508</v>
      </c>
      <c r="BA39" s="36">
        <v>580</v>
      </c>
      <c r="BB39" s="36">
        <v>368</v>
      </c>
      <c r="BC39" s="36">
        <v>2754</v>
      </c>
      <c r="BD39" s="36">
        <v>72</v>
      </c>
      <c r="BE39" s="37">
        <f>BD39*12</f>
        <v>864</v>
      </c>
      <c r="BF39" s="36">
        <v>72</v>
      </c>
      <c r="BG39" s="38">
        <f>BF39*12</f>
        <v>864</v>
      </c>
      <c r="BH39" s="36">
        <v>36</v>
      </c>
      <c r="BI39" s="79">
        <v>22.1</v>
      </c>
    </row>
    <row r="40" spans="1:61" s="3" customFormat="1" ht="129.9" customHeight="1" x14ac:dyDescent="0.2">
      <c r="A40" s="206"/>
      <c r="B40" s="207"/>
      <c r="C40" s="80" t="s">
        <v>37</v>
      </c>
      <c r="D40" s="123" t="s">
        <v>74</v>
      </c>
      <c r="E40" s="33">
        <v>2031</v>
      </c>
      <c r="F40" s="50">
        <v>14.9</v>
      </c>
      <c r="G40" s="124">
        <v>1189</v>
      </c>
      <c r="H40" s="106">
        <v>872</v>
      </c>
      <c r="I40" s="106">
        <v>6</v>
      </c>
      <c r="J40" s="35">
        <v>94</v>
      </c>
      <c r="K40" s="35">
        <v>2</v>
      </c>
      <c r="L40" s="35">
        <v>64</v>
      </c>
      <c r="M40" s="35">
        <v>1</v>
      </c>
      <c r="N40" s="35">
        <v>58</v>
      </c>
      <c r="O40" s="35">
        <v>28</v>
      </c>
      <c r="P40" s="35">
        <v>146</v>
      </c>
      <c r="Q40" s="35">
        <v>61</v>
      </c>
      <c r="R40" s="35">
        <v>10</v>
      </c>
      <c r="S40" s="36">
        <v>10</v>
      </c>
      <c r="T40" s="36">
        <v>0</v>
      </c>
      <c r="U40" s="36">
        <v>15</v>
      </c>
      <c r="V40" s="36">
        <v>155</v>
      </c>
      <c r="W40" s="36">
        <v>0</v>
      </c>
      <c r="X40" s="36">
        <v>39</v>
      </c>
      <c r="Y40" s="36">
        <v>0</v>
      </c>
      <c r="Z40" s="36">
        <v>2</v>
      </c>
      <c r="AA40" s="36">
        <v>0</v>
      </c>
      <c r="AB40" s="36">
        <v>32</v>
      </c>
      <c r="AC40" s="36">
        <v>1</v>
      </c>
      <c r="AD40" s="36">
        <v>0</v>
      </c>
      <c r="AE40" s="36">
        <v>1</v>
      </c>
      <c r="AF40" s="36">
        <v>21</v>
      </c>
      <c r="AG40" s="36">
        <v>4</v>
      </c>
      <c r="AH40" s="36">
        <v>257</v>
      </c>
      <c r="AI40" s="36">
        <v>245</v>
      </c>
      <c r="AJ40" s="36">
        <v>10</v>
      </c>
      <c r="AK40" s="36">
        <v>2</v>
      </c>
      <c r="AL40" s="36">
        <v>0</v>
      </c>
      <c r="AM40" s="36">
        <v>0</v>
      </c>
      <c r="AN40" s="36">
        <v>0</v>
      </c>
      <c r="AO40" s="36">
        <v>0</v>
      </c>
      <c r="AP40" s="36">
        <v>47</v>
      </c>
      <c r="AQ40" s="36">
        <v>1</v>
      </c>
      <c r="AR40" s="36">
        <v>0</v>
      </c>
      <c r="AS40" s="36">
        <v>21</v>
      </c>
      <c r="AT40" s="36">
        <v>0</v>
      </c>
      <c r="AU40" s="36">
        <v>2</v>
      </c>
      <c r="AV40" s="36">
        <v>84</v>
      </c>
      <c r="AW40" s="36">
        <v>17</v>
      </c>
      <c r="AX40" s="35">
        <v>671</v>
      </c>
      <c r="AY40" s="36">
        <v>86</v>
      </c>
      <c r="AZ40" s="36">
        <v>58</v>
      </c>
      <c r="BA40" s="36">
        <v>12</v>
      </c>
      <c r="BB40" s="36">
        <v>10</v>
      </c>
      <c r="BC40" s="36">
        <v>457</v>
      </c>
      <c r="BD40" s="36">
        <v>66</v>
      </c>
      <c r="BE40" s="36">
        <f>BD40*12</f>
        <v>792</v>
      </c>
      <c r="BF40" s="36">
        <v>46</v>
      </c>
      <c r="BG40" s="36">
        <f>BF40*12</f>
        <v>552</v>
      </c>
      <c r="BH40" s="36">
        <v>12</v>
      </c>
      <c r="BI40" s="79">
        <v>11</v>
      </c>
    </row>
    <row r="41" spans="1:61" s="3" customFormat="1" ht="129.9" customHeight="1" x14ac:dyDescent="0.2">
      <c r="A41" s="206"/>
      <c r="B41" s="207"/>
      <c r="C41" s="80" t="s">
        <v>37</v>
      </c>
      <c r="D41" s="125" t="s">
        <v>103</v>
      </c>
      <c r="E41" s="33">
        <v>1268</v>
      </c>
      <c r="F41" s="50">
        <v>13.5</v>
      </c>
      <c r="G41" s="124">
        <v>518</v>
      </c>
      <c r="H41" s="106">
        <v>349</v>
      </c>
      <c r="I41" s="106">
        <v>0</v>
      </c>
      <c r="J41" s="35">
        <v>32</v>
      </c>
      <c r="K41" s="35">
        <v>15</v>
      </c>
      <c r="L41" s="35">
        <v>21</v>
      </c>
      <c r="M41" s="35">
        <v>2</v>
      </c>
      <c r="N41" s="35">
        <v>65</v>
      </c>
      <c r="O41" s="35">
        <v>2</v>
      </c>
      <c r="P41" s="35">
        <v>44</v>
      </c>
      <c r="Q41" s="35">
        <v>31</v>
      </c>
      <c r="R41" s="35">
        <v>3</v>
      </c>
      <c r="S41" s="36">
        <v>0</v>
      </c>
      <c r="T41" s="36">
        <v>0</v>
      </c>
      <c r="U41" s="36">
        <v>16</v>
      </c>
      <c r="V41" s="36">
        <v>41</v>
      </c>
      <c r="W41" s="36">
        <v>0</v>
      </c>
      <c r="X41" s="36">
        <v>2</v>
      </c>
      <c r="Y41" s="36">
        <v>1</v>
      </c>
      <c r="Z41" s="36">
        <v>0</v>
      </c>
      <c r="AA41" s="83">
        <v>3</v>
      </c>
      <c r="AB41" s="83">
        <v>0</v>
      </c>
      <c r="AC41" s="83">
        <v>2</v>
      </c>
      <c r="AD41" s="83">
        <v>0</v>
      </c>
      <c r="AE41" s="83">
        <v>0</v>
      </c>
      <c r="AF41" s="83">
        <v>1</v>
      </c>
      <c r="AG41" s="83">
        <v>0</v>
      </c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36">
        <v>405</v>
      </c>
      <c r="AY41" s="36">
        <v>43</v>
      </c>
      <c r="AZ41" s="36">
        <v>41</v>
      </c>
      <c r="BA41" s="36">
        <v>2</v>
      </c>
      <c r="BB41" s="36">
        <v>0</v>
      </c>
      <c r="BC41" s="36">
        <v>1394</v>
      </c>
      <c r="BD41" s="36">
        <v>71</v>
      </c>
      <c r="BE41" s="36">
        <f>BD41*12</f>
        <v>852</v>
      </c>
      <c r="BF41" s="36">
        <v>155</v>
      </c>
      <c r="BG41" s="36">
        <f>BF41*12</f>
        <v>1860</v>
      </c>
      <c r="BH41" s="36">
        <v>46</v>
      </c>
      <c r="BI41" s="79">
        <v>7</v>
      </c>
    </row>
    <row r="42" spans="1:61" s="3" customFormat="1" ht="129.9" customHeight="1" thickBot="1" x14ac:dyDescent="0.25">
      <c r="A42" s="208"/>
      <c r="B42" s="209"/>
      <c r="C42" s="55" t="s">
        <v>45</v>
      </c>
      <c r="D42" s="157" t="s">
        <v>115</v>
      </c>
      <c r="E42" s="126">
        <v>1996</v>
      </c>
      <c r="F42" s="58">
        <v>45.769318963540471</v>
      </c>
      <c r="G42" s="127">
        <v>372</v>
      </c>
      <c r="H42" s="60">
        <v>130</v>
      </c>
      <c r="I42" s="60">
        <v>31</v>
      </c>
      <c r="J42" s="61">
        <v>99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9">
        <v>421</v>
      </c>
      <c r="AI42" s="129">
        <v>283</v>
      </c>
      <c r="AJ42" s="129">
        <v>0</v>
      </c>
      <c r="AK42" s="129">
        <v>53</v>
      </c>
      <c r="AL42" s="129">
        <v>85</v>
      </c>
      <c r="AM42" s="129">
        <v>0</v>
      </c>
      <c r="AN42" s="129">
        <v>0</v>
      </c>
      <c r="AO42" s="129">
        <v>0</v>
      </c>
      <c r="AP42" s="129">
        <v>1859</v>
      </c>
      <c r="AQ42" s="128"/>
      <c r="AR42" s="128"/>
      <c r="AS42" s="128"/>
      <c r="AT42" s="128"/>
      <c r="AU42" s="128"/>
      <c r="AV42" s="128"/>
      <c r="AW42" s="128"/>
      <c r="AX42" s="129">
        <v>1098</v>
      </c>
      <c r="AY42" s="63">
        <v>378</v>
      </c>
      <c r="AZ42" s="63">
        <v>309</v>
      </c>
      <c r="BA42" s="63">
        <v>223</v>
      </c>
      <c r="BB42" s="63">
        <v>31</v>
      </c>
      <c r="BC42" s="63">
        <v>653</v>
      </c>
      <c r="BD42" s="63">
        <v>96</v>
      </c>
      <c r="BE42" s="63">
        <f>BD42*12</f>
        <v>1152</v>
      </c>
      <c r="BF42" s="63">
        <v>10</v>
      </c>
      <c r="BG42" s="63">
        <f>BF42*12</f>
        <v>120</v>
      </c>
      <c r="BH42" s="63">
        <v>22</v>
      </c>
      <c r="BI42" s="95">
        <v>10</v>
      </c>
    </row>
    <row r="43" spans="1:61" s="3" customFormat="1" ht="129.9" customHeight="1" x14ac:dyDescent="0.2">
      <c r="A43" s="210" t="s">
        <v>35</v>
      </c>
      <c r="B43" s="211"/>
      <c r="C43" s="66" t="s">
        <v>43</v>
      </c>
      <c r="D43" s="158" t="s">
        <v>75</v>
      </c>
      <c r="E43" s="68">
        <v>2099</v>
      </c>
      <c r="F43" s="69">
        <v>25.88481933653965</v>
      </c>
      <c r="G43" s="70">
        <v>1072</v>
      </c>
      <c r="H43" s="71">
        <v>683</v>
      </c>
      <c r="I43" s="72">
        <v>3</v>
      </c>
      <c r="J43" s="72">
        <v>49</v>
      </c>
      <c r="K43" s="72">
        <v>2</v>
      </c>
      <c r="L43" s="72">
        <v>28</v>
      </c>
      <c r="M43" s="72">
        <v>1</v>
      </c>
      <c r="N43" s="72">
        <v>29</v>
      </c>
      <c r="O43" s="72">
        <v>15</v>
      </c>
      <c r="P43" s="72">
        <v>51</v>
      </c>
      <c r="Q43" s="72">
        <v>30</v>
      </c>
      <c r="R43" s="72">
        <v>9</v>
      </c>
      <c r="S43" s="73">
        <v>5</v>
      </c>
      <c r="T43" s="73">
        <v>0</v>
      </c>
      <c r="U43" s="73">
        <v>14</v>
      </c>
      <c r="V43" s="73">
        <v>123</v>
      </c>
      <c r="W43" s="73">
        <v>0</v>
      </c>
      <c r="X43" s="73">
        <v>5</v>
      </c>
      <c r="Y43" s="73">
        <v>3</v>
      </c>
      <c r="Z43" s="73">
        <v>0</v>
      </c>
      <c r="AA43" s="73">
        <v>0</v>
      </c>
      <c r="AB43" s="73">
        <v>0</v>
      </c>
      <c r="AC43" s="73">
        <v>1</v>
      </c>
      <c r="AD43" s="73">
        <v>0</v>
      </c>
      <c r="AE43" s="73">
        <v>2</v>
      </c>
      <c r="AF43" s="73">
        <v>6</v>
      </c>
      <c r="AG43" s="73">
        <v>1</v>
      </c>
      <c r="AH43" s="73">
        <v>290</v>
      </c>
      <c r="AI43" s="73">
        <v>290</v>
      </c>
      <c r="AJ43" s="73">
        <v>20</v>
      </c>
      <c r="AK43" s="73">
        <v>26</v>
      </c>
      <c r="AL43" s="73">
        <v>76</v>
      </c>
      <c r="AM43" s="73">
        <v>0</v>
      </c>
      <c r="AN43" s="73">
        <v>0</v>
      </c>
      <c r="AO43" s="73">
        <v>0</v>
      </c>
      <c r="AP43" s="73">
        <v>102</v>
      </c>
      <c r="AQ43" s="73">
        <v>2</v>
      </c>
      <c r="AR43" s="73">
        <v>1</v>
      </c>
      <c r="AS43" s="73">
        <v>11</v>
      </c>
      <c r="AT43" s="73">
        <v>0</v>
      </c>
      <c r="AU43" s="73">
        <v>3</v>
      </c>
      <c r="AV43" s="73">
        <v>15</v>
      </c>
      <c r="AW43" s="73">
        <v>35</v>
      </c>
      <c r="AX43" s="72">
        <v>1102</v>
      </c>
      <c r="AY43" s="73">
        <v>98</v>
      </c>
      <c r="AZ43" s="73">
        <v>80</v>
      </c>
      <c r="BA43" s="73">
        <v>49</v>
      </c>
      <c r="BB43" s="73">
        <v>53</v>
      </c>
      <c r="BC43" s="73">
        <v>3504</v>
      </c>
      <c r="BD43" s="73">
        <v>157</v>
      </c>
      <c r="BE43" s="161">
        <f t="shared" ref="BE43:BE54" si="10">BD43*12</f>
        <v>1884</v>
      </c>
      <c r="BF43" s="73">
        <v>109</v>
      </c>
      <c r="BG43" s="73">
        <f t="shared" ref="BG43:BG54" si="11">BF43*12</f>
        <v>1308</v>
      </c>
      <c r="BH43" s="73">
        <v>141</v>
      </c>
      <c r="BI43" s="74">
        <v>14.1</v>
      </c>
    </row>
    <row r="44" spans="1:61" s="3" customFormat="1" ht="129.9" customHeight="1" x14ac:dyDescent="0.2">
      <c r="A44" s="212"/>
      <c r="B44" s="213"/>
      <c r="C44" s="75" t="s">
        <v>37</v>
      </c>
      <c r="D44" s="130" t="s">
        <v>76</v>
      </c>
      <c r="E44" s="33">
        <v>2056</v>
      </c>
      <c r="F44" s="50">
        <v>23.3</v>
      </c>
      <c r="G44" s="77">
        <v>1083</v>
      </c>
      <c r="H44" s="106">
        <v>488</v>
      </c>
      <c r="I44" s="106">
        <v>0</v>
      </c>
      <c r="J44" s="35">
        <v>2</v>
      </c>
      <c r="K44" s="35">
        <v>11</v>
      </c>
      <c r="L44" s="35">
        <v>43</v>
      </c>
      <c r="M44" s="35">
        <v>19</v>
      </c>
      <c r="N44" s="35">
        <v>84</v>
      </c>
      <c r="O44" s="35">
        <v>16</v>
      </c>
      <c r="P44" s="35">
        <v>84</v>
      </c>
      <c r="Q44" s="35">
        <v>76</v>
      </c>
      <c r="R44" s="35">
        <v>9</v>
      </c>
      <c r="S44" s="36">
        <v>9</v>
      </c>
      <c r="T44" s="36">
        <v>0</v>
      </c>
      <c r="U44" s="36">
        <v>17</v>
      </c>
      <c r="V44" s="36">
        <v>73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39</v>
      </c>
      <c r="AC44" s="36">
        <v>4</v>
      </c>
      <c r="AD44" s="36">
        <v>0</v>
      </c>
      <c r="AE44" s="36">
        <v>2</v>
      </c>
      <c r="AF44" s="36">
        <v>21</v>
      </c>
      <c r="AG44" s="36">
        <v>1</v>
      </c>
      <c r="AH44" s="36">
        <v>127</v>
      </c>
      <c r="AI44" s="36">
        <v>127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5</v>
      </c>
      <c r="AQ44" s="36">
        <v>5</v>
      </c>
      <c r="AR44" s="36">
        <v>4</v>
      </c>
      <c r="AS44" s="36">
        <v>3</v>
      </c>
      <c r="AT44" s="36">
        <v>1</v>
      </c>
      <c r="AU44" s="36">
        <v>3</v>
      </c>
      <c r="AV44" s="36">
        <v>48</v>
      </c>
      <c r="AW44" s="36">
        <v>13</v>
      </c>
      <c r="AX44" s="35">
        <v>630</v>
      </c>
      <c r="AY44" s="36">
        <v>61</v>
      </c>
      <c r="AZ44" s="36">
        <v>61</v>
      </c>
      <c r="BA44" s="36">
        <v>11</v>
      </c>
      <c r="BB44" s="36">
        <v>4</v>
      </c>
      <c r="BC44" s="36">
        <v>1385</v>
      </c>
      <c r="BD44" s="36">
        <v>110</v>
      </c>
      <c r="BE44" s="36">
        <f t="shared" si="10"/>
        <v>1320</v>
      </c>
      <c r="BF44" s="36">
        <v>54</v>
      </c>
      <c r="BG44" s="36">
        <f t="shared" si="11"/>
        <v>648</v>
      </c>
      <c r="BH44" s="36">
        <v>48</v>
      </c>
      <c r="BI44" s="79">
        <v>13</v>
      </c>
    </row>
    <row r="45" spans="1:61" s="3" customFormat="1" ht="129.9" customHeight="1" x14ac:dyDescent="0.2">
      <c r="A45" s="212"/>
      <c r="B45" s="213"/>
      <c r="C45" s="80" t="s">
        <v>37</v>
      </c>
      <c r="D45" s="130" t="s">
        <v>77</v>
      </c>
      <c r="E45" s="33">
        <v>1320</v>
      </c>
      <c r="F45" s="50">
        <v>16.899999999999999</v>
      </c>
      <c r="G45" s="77">
        <v>815</v>
      </c>
      <c r="H45" s="106">
        <v>561</v>
      </c>
      <c r="I45" s="106">
        <v>4</v>
      </c>
      <c r="J45" s="35">
        <v>20</v>
      </c>
      <c r="K45" s="35">
        <v>9</v>
      </c>
      <c r="L45" s="35">
        <v>41</v>
      </c>
      <c r="M45" s="35">
        <v>0</v>
      </c>
      <c r="N45" s="35">
        <v>31</v>
      </c>
      <c r="O45" s="35">
        <v>4</v>
      </c>
      <c r="P45" s="35">
        <v>73</v>
      </c>
      <c r="Q45" s="35">
        <v>10</v>
      </c>
      <c r="R45" s="35">
        <v>10</v>
      </c>
      <c r="S45" s="36">
        <v>1</v>
      </c>
      <c r="T45" s="36">
        <v>0</v>
      </c>
      <c r="U45" s="36">
        <v>0</v>
      </c>
      <c r="V45" s="36">
        <v>55</v>
      </c>
      <c r="W45" s="36">
        <v>0</v>
      </c>
      <c r="X45" s="36">
        <v>1</v>
      </c>
      <c r="Y45" s="36">
        <v>0</v>
      </c>
      <c r="Z45" s="36">
        <v>5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11</v>
      </c>
      <c r="AG45" s="36">
        <v>0</v>
      </c>
      <c r="AH45" s="36">
        <v>128</v>
      </c>
      <c r="AI45" s="36">
        <v>128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5</v>
      </c>
      <c r="AQ45" s="36">
        <v>3</v>
      </c>
      <c r="AR45" s="36">
        <v>0</v>
      </c>
      <c r="AS45" s="36">
        <v>13</v>
      </c>
      <c r="AT45" s="36">
        <v>0</v>
      </c>
      <c r="AU45" s="36">
        <v>2</v>
      </c>
      <c r="AV45" s="36">
        <v>33</v>
      </c>
      <c r="AW45" s="36">
        <v>5</v>
      </c>
      <c r="AX45" s="35">
        <v>845</v>
      </c>
      <c r="AY45" s="36">
        <v>68</v>
      </c>
      <c r="AZ45" s="36">
        <v>54</v>
      </c>
      <c r="BA45" s="36">
        <v>54</v>
      </c>
      <c r="BB45" s="36">
        <v>12</v>
      </c>
      <c r="BC45" s="36">
        <v>880</v>
      </c>
      <c r="BD45" s="36">
        <v>171</v>
      </c>
      <c r="BE45" s="36">
        <f t="shared" si="10"/>
        <v>2052</v>
      </c>
      <c r="BF45" s="36">
        <v>165</v>
      </c>
      <c r="BG45" s="36">
        <f t="shared" si="11"/>
        <v>1980</v>
      </c>
      <c r="BH45" s="36">
        <v>74</v>
      </c>
      <c r="BI45" s="79">
        <v>9</v>
      </c>
    </row>
    <row r="46" spans="1:61" s="3" customFormat="1" ht="129.9" customHeight="1" x14ac:dyDescent="0.2">
      <c r="A46" s="214"/>
      <c r="B46" s="215"/>
      <c r="C46" s="31" t="s">
        <v>145</v>
      </c>
      <c r="D46" s="159" t="s">
        <v>113</v>
      </c>
      <c r="E46" s="33">
        <v>2981</v>
      </c>
      <c r="F46" s="50">
        <v>34.682955206515416</v>
      </c>
      <c r="G46" s="34">
        <v>1184</v>
      </c>
      <c r="H46" s="106">
        <v>822</v>
      </c>
      <c r="I46" s="106">
        <v>19</v>
      </c>
      <c r="J46" s="35">
        <v>117</v>
      </c>
      <c r="K46" s="35">
        <v>6</v>
      </c>
      <c r="L46" s="35">
        <v>28</v>
      </c>
      <c r="M46" s="35">
        <v>1</v>
      </c>
      <c r="N46" s="35">
        <v>56</v>
      </c>
      <c r="O46" s="35">
        <v>5</v>
      </c>
      <c r="P46" s="35">
        <v>58</v>
      </c>
      <c r="Q46" s="35">
        <v>72</v>
      </c>
      <c r="R46" s="35">
        <v>5</v>
      </c>
      <c r="S46" s="36">
        <v>0</v>
      </c>
      <c r="T46" s="36">
        <v>0</v>
      </c>
      <c r="U46" s="36">
        <v>22</v>
      </c>
      <c r="V46" s="36">
        <v>65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43</v>
      </c>
      <c r="AC46" s="36">
        <v>0</v>
      </c>
      <c r="AD46" s="36">
        <v>0</v>
      </c>
      <c r="AE46" s="36">
        <v>1</v>
      </c>
      <c r="AF46" s="36">
        <v>3</v>
      </c>
      <c r="AG46" s="36">
        <v>0</v>
      </c>
      <c r="AH46" s="36">
        <v>323</v>
      </c>
      <c r="AI46" s="36">
        <v>323</v>
      </c>
      <c r="AJ46" s="36">
        <v>19</v>
      </c>
      <c r="AK46" s="36">
        <v>12</v>
      </c>
      <c r="AL46" s="36">
        <v>135</v>
      </c>
      <c r="AM46" s="36">
        <v>0</v>
      </c>
      <c r="AN46" s="36">
        <v>0</v>
      </c>
      <c r="AO46" s="36">
        <v>0</v>
      </c>
      <c r="AP46" s="36">
        <v>108</v>
      </c>
      <c r="AQ46" s="36">
        <v>13</v>
      </c>
      <c r="AR46" s="36">
        <v>8</v>
      </c>
      <c r="AS46" s="36">
        <v>16</v>
      </c>
      <c r="AT46" s="36">
        <v>2</v>
      </c>
      <c r="AU46" s="36">
        <v>10</v>
      </c>
      <c r="AV46" s="36">
        <v>73</v>
      </c>
      <c r="AW46" s="36">
        <v>29</v>
      </c>
      <c r="AX46" s="36">
        <v>1511</v>
      </c>
      <c r="AY46" s="36">
        <v>229</v>
      </c>
      <c r="AZ46" s="36">
        <v>138</v>
      </c>
      <c r="BA46" s="36">
        <v>124</v>
      </c>
      <c r="BB46" s="36">
        <v>69</v>
      </c>
      <c r="BC46" s="36">
        <v>2014</v>
      </c>
      <c r="BD46" s="36">
        <v>226</v>
      </c>
      <c r="BE46" s="37">
        <f t="shared" si="10"/>
        <v>2712</v>
      </c>
      <c r="BF46" s="36">
        <v>153</v>
      </c>
      <c r="BG46" s="38">
        <f t="shared" si="11"/>
        <v>1836</v>
      </c>
      <c r="BH46" s="36">
        <v>210</v>
      </c>
      <c r="BI46" s="79">
        <v>18.600000000000001</v>
      </c>
    </row>
    <row r="47" spans="1:61" s="3" customFormat="1" ht="129.9" customHeight="1" x14ac:dyDescent="0.2">
      <c r="A47" s="212"/>
      <c r="B47" s="213"/>
      <c r="C47" s="80" t="s">
        <v>37</v>
      </c>
      <c r="D47" s="130" t="s">
        <v>78</v>
      </c>
      <c r="E47" s="33">
        <v>1877</v>
      </c>
      <c r="F47" s="50">
        <v>29.1</v>
      </c>
      <c r="G47" s="77">
        <v>922</v>
      </c>
      <c r="H47" s="106">
        <v>550</v>
      </c>
      <c r="I47" s="106">
        <v>0</v>
      </c>
      <c r="J47" s="35">
        <v>0</v>
      </c>
      <c r="K47" s="35">
        <v>7</v>
      </c>
      <c r="L47" s="35">
        <v>11</v>
      </c>
      <c r="M47" s="35">
        <v>0</v>
      </c>
      <c r="N47" s="35">
        <v>2</v>
      </c>
      <c r="O47" s="35">
        <v>16</v>
      </c>
      <c r="P47" s="35">
        <v>57</v>
      </c>
      <c r="Q47" s="35">
        <v>22</v>
      </c>
      <c r="R47" s="35">
        <v>9</v>
      </c>
      <c r="S47" s="36">
        <v>0</v>
      </c>
      <c r="T47" s="36">
        <v>0</v>
      </c>
      <c r="U47" s="36">
        <v>6</v>
      </c>
      <c r="V47" s="36">
        <v>185</v>
      </c>
      <c r="W47" s="36">
        <v>0</v>
      </c>
      <c r="X47" s="36">
        <v>24</v>
      </c>
      <c r="Y47" s="36">
        <v>179</v>
      </c>
      <c r="Z47" s="36">
        <v>0</v>
      </c>
      <c r="AA47" s="36">
        <v>0</v>
      </c>
      <c r="AB47" s="36">
        <v>0</v>
      </c>
      <c r="AC47" s="36">
        <v>1</v>
      </c>
      <c r="AD47" s="36">
        <v>0</v>
      </c>
      <c r="AE47" s="36">
        <v>0</v>
      </c>
      <c r="AF47" s="36">
        <v>2</v>
      </c>
      <c r="AG47" s="36">
        <v>1</v>
      </c>
      <c r="AH47" s="36">
        <v>215</v>
      </c>
      <c r="AI47" s="36">
        <v>215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3</v>
      </c>
      <c r="AQ47" s="36">
        <v>0</v>
      </c>
      <c r="AR47" s="36">
        <v>5</v>
      </c>
      <c r="AS47" s="36">
        <v>7</v>
      </c>
      <c r="AT47" s="36">
        <v>0</v>
      </c>
      <c r="AU47" s="36">
        <v>9</v>
      </c>
      <c r="AV47" s="36">
        <v>94</v>
      </c>
      <c r="AW47" s="36">
        <v>49</v>
      </c>
      <c r="AX47" s="35">
        <v>925</v>
      </c>
      <c r="AY47" s="36">
        <v>170</v>
      </c>
      <c r="AZ47" s="36">
        <v>57</v>
      </c>
      <c r="BA47" s="36">
        <v>67</v>
      </c>
      <c r="BB47" s="36">
        <v>25</v>
      </c>
      <c r="BC47" s="36">
        <v>500</v>
      </c>
      <c r="BD47" s="36">
        <v>145</v>
      </c>
      <c r="BE47" s="36">
        <f t="shared" si="10"/>
        <v>1740</v>
      </c>
      <c r="BF47" s="36">
        <v>5</v>
      </c>
      <c r="BG47" s="36">
        <f t="shared" si="11"/>
        <v>60</v>
      </c>
      <c r="BH47" s="36">
        <v>50</v>
      </c>
      <c r="BI47" s="79">
        <v>15</v>
      </c>
    </row>
    <row r="48" spans="1:61" s="3" customFormat="1" ht="129.9" customHeight="1" thickBot="1" x14ac:dyDescent="0.25">
      <c r="A48" s="216"/>
      <c r="B48" s="217"/>
      <c r="C48" s="55" t="s">
        <v>37</v>
      </c>
      <c r="D48" s="160" t="s">
        <v>79</v>
      </c>
      <c r="E48" s="57">
        <v>1697</v>
      </c>
      <c r="F48" s="58">
        <v>17.100000000000001</v>
      </c>
      <c r="G48" s="59">
        <v>1027</v>
      </c>
      <c r="H48" s="110">
        <v>982</v>
      </c>
      <c r="I48" s="110">
        <v>0</v>
      </c>
      <c r="J48" s="61">
        <v>32</v>
      </c>
      <c r="K48" s="61">
        <v>17</v>
      </c>
      <c r="L48" s="61">
        <v>27</v>
      </c>
      <c r="M48" s="61">
        <v>1</v>
      </c>
      <c r="N48" s="61">
        <v>175</v>
      </c>
      <c r="O48" s="61">
        <v>70</v>
      </c>
      <c r="P48" s="61">
        <v>95</v>
      </c>
      <c r="Q48" s="61">
        <v>189</v>
      </c>
      <c r="R48" s="61">
        <v>5</v>
      </c>
      <c r="S48" s="63">
        <v>6</v>
      </c>
      <c r="T48" s="63">
        <v>1</v>
      </c>
      <c r="U48" s="63">
        <v>0</v>
      </c>
      <c r="V48" s="63">
        <v>57</v>
      </c>
      <c r="W48" s="63">
        <v>0</v>
      </c>
      <c r="X48" s="63">
        <v>1</v>
      </c>
      <c r="Y48" s="63">
        <v>3</v>
      </c>
      <c r="Z48" s="63">
        <v>1</v>
      </c>
      <c r="AA48" s="63">
        <v>0</v>
      </c>
      <c r="AB48" s="63">
        <v>45</v>
      </c>
      <c r="AC48" s="63">
        <v>0</v>
      </c>
      <c r="AD48" s="63">
        <v>0</v>
      </c>
      <c r="AE48" s="63">
        <v>1</v>
      </c>
      <c r="AF48" s="63">
        <v>11</v>
      </c>
      <c r="AG48" s="63">
        <v>4</v>
      </c>
      <c r="AH48" s="63">
        <v>216</v>
      </c>
      <c r="AI48" s="63">
        <v>133</v>
      </c>
      <c r="AJ48" s="63">
        <v>2</v>
      </c>
      <c r="AK48" s="63">
        <v>13</v>
      </c>
      <c r="AL48" s="63">
        <v>68</v>
      </c>
      <c r="AM48" s="63">
        <v>0</v>
      </c>
      <c r="AN48" s="63">
        <v>0</v>
      </c>
      <c r="AO48" s="63">
        <v>0</v>
      </c>
      <c r="AP48" s="63">
        <v>3</v>
      </c>
      <c r="AQ48" s="63">
        <v>6</v>
      </c>
      <c r="AR48" s="63">
        <v>6</v>
      </c>
      <c r="AS48" s="63">
        <v>5</v>
      </c>
      <c r="AT48" s="63">
        <v>2</v>
      </c>
      <c r="AU48" s="63">
        <v>5</v>
      </c>
      <c r="AV48" s="63">
        <v>86</v>
      </c>
      <c r="AW48" s="63">
        <v>9</v>
      </c>
      <c r="AX48" s="61">
        <v>666</v>
      </c>
      <c r="AY48" s="63">
        <v>231</v>
      </c>
      <c r="AZ48" s="63">
        <v>105</v>
      </c>
      <c r="BA48" s="63">
        <v>9</v>
      </c>
      <c r="BB48" s="63">
        <v>8</v>
      </c>
      <c r="BC48" s="63">
        <v>340</v>
      </c>
      <c r="BD48" s="63">
        <v>167</v>
      </c>
      <c r="BE48" s="63">
        <f t="shared" si="10"/>
        <v>2004</v>
      </c>
      <c r="BF48" s="63">
        <v>185</v>
      </c>
      <c r="BG48" s="63">
        <f t="shared" si="11"/>
        <v>2220</v>
      </c>
      <c r="BH48" s="63">
        <v>53</v>
      </c>
      <c r="BI48" s="95">
        <v>8</v>
      </c>
    </row>
    <row r="49" spans="1:61" s="3" customFormat="1" ht="129.9" customHeight="1" x14ac:dyDescent="0.2">
      <c r="A49" s="198" t="s">
        <v>36</v>
      </c>
      <c r="B49" s="199"/>
      <c r="C49" s="96" t="s">
        <v>44</v>
      </c>
      <c r="D49" s="131" t="s">
        <v>100</v>
      </c>
      <c r="E49" s="98">
        <v>15185</v>
      </c>
      <c r="F49" s="46">
        <v>95.084533500313086</v>
      </c>
      <c r="G49" s="99">
        <v>4566</v>
      </c>
      <c r="H49" s="100">
        <v>4006</v>
      </c>
      <c r="I49" s="101">
        <v>55</v>
      </c>
      <c r="J49" s="101">
        <v>201</v>
      </c>
      <c r="K49" s="101">
        <v>4</v>
      </c>
      <c r="L49" s="101">
        <v>220</v>
      </c>
      <c r="M49" s="101">
        <v>26</v>
      </c>
      <c r="N49" s="101">
        <v>312</v>
      </c>
      <c r="O49" s="101">
        <v>7</v>
      </c>
      <c r="P49" s="101">
        <v>365</v>
      </c>
      <c r="Q49" s="101">
        <v>551</v>
      </c>
      <c r="R49" s="101">
        <v>24</v>
      </c>
      <c r="S49" s="38">
        <v>13</v>
      </c>
      <c r="T49" s="38">
        <v>9</v>
      </c>
      <c r="U49" s="38">
        <v>133</v>
      </c>
      <c r="V49" s="38">
        <v>464</v>
      </c>
      <c r="W49" s="38">
        <v>0</v>
      </c>
      <c r="X49" s="38">
        <v>18</v>
      </c>
      <c r="Y49" s="38">
        <v>23</v>
      </c>
      <c r="Z49" s="38">
        <v>0</v>
      </c>
      <c r="AA49" s="38">
        <v>0</v>
      </c>
      <c r="AB49" s="38">
        <v>76</v>
      </c>
      <c r="AC49" s="38">
        <v>3</v>
      </c>
      <c r="AD49" s="38">
        <v>0</v>
      </c>
      <c r="AE49" s="38">
        <v>3</v>
      </c>
      <c r="AF49" s="38">
        <v>110</v>
      </c>
      <c r="AG49" s="38">
        <v>3</v>
      </c>
      <c r="AH49" s="38">
        <v>2110</v>
      </c>
      <c r="AI49" s="38">
        <v>1416</v>
      </c>
      <c r="AJ49" s="38">
        <v>77</v>
      </c>
      <c r="AK49" s="38">
        <v>48</v>
      </c>
      <c r="AL49" s="38">
        <v>827</v>
      </c>
      <c r="AM49" s="38">
        <v>0</v>
      </c>
      <c r="AN49" s="38">
        <v>55</v>
      </c>
      <c r="AO49" s="38">
        <v>0</v>
      </c>
      <c r="AP49" s="38">
        <v>216</v>
      </c>
      <c r="AQ49" s="38">
        <v>20</v>
      </c>
      <c r="AR49" s="38">
        <v>18</v>
      </c>
      <c r="AS49" s="38">
        <v>40</v>
      </c>
      <c r="AT49" s="38">
        <v>11</v>
      </c>
      <c r="AU49" s="38">
        <v>89</v>
      </c>
      <c r="AV49" s="38">
        <v>285</v>
      </c>
      <c r="AW49" s="38">
        <v>85</v>
      </c>
      <c r="AX49" s="101">
        <v>8582</v>
      </c>
      <c r="AY49" s="38">
        <v>209</v>
      </c>
      <c r="AZ49" s="38">
        <v>209</v>
      </c>
      <c r="BA49" s="38">
        <v>209</v>
      </c>
      <c r="BB49" s="38">
        <v>209</v>
      </c>
      <c r="BC49" s="38">
        <v>16754</v>
      </c>
      <c r="BD49" s="38">
        <v>755</v>
      </c>
      <c r="BE49" s="36">
        <f t="shared" si="10"/>
        <v>9060</v>
      </c>
      <c r="BF49" s="38">
        <v>473</v>
      </c>
      <c r="BG49" s="36">
        <f t="shared" si="11"/>
        <v>5676</v>
      </c>
      <c r="BH49" s="38">
        <v>77</v>
      </c>
      <c r="BI49" s="149">
        <v>8.405448717948719</v>
      </c>
    </row>
    <row r="50" spans="1:61" s="3" customFormat="1" ht="129.9" customHeight="1" x14ac:dyDescent="0.2">
      <c r="A50" s="200"/>
      <c r="B50" s="201"/>
      <c r="C50" s="96" t="s">
        <v>43</v>
      </c>
      <c r="D50" s="97" t="s">
        <v>158</v>
      </c>
      <c r="E50" s="33">
        <v>4967</v>
      </c>
      <c r="F50" s="50">
        <v>30.418274236021801</v>
      </c>
      <c r="G50" s="34">
        <v>2699</v>
      </c>
      <c r="H50" s="78">
        <v>1884</v>
      </c>
      <c r="I50" s="35">
        <v>15</v>
      </c>
      <c r="J50" s="35">
        <v>72</v>
      </c>
      <c r="K50" s="35">
        <v>26</v>
      </c>
      <c r="L50" s="35">
        <v>38</v>
      </c>
      <c r="M50" s="35">
        <v>0</v>
      </c>
      <c r="N50" s="35">
        <v>45</v>
      </c>
      <c r="O50" s="35">
        <v>5</v>
      </c>
      <c r="P50" s="35">
        <v>74</v>
      </c>
      <c r="Q50" s="35">
        <v>129</v>
      </c>
      <c r="R50" s="35">
        <v>16</v>
      </c>
      <c r="S50" s="36">
        <v>21</v>
      </c>
      <c r="T50" s="36">
        <v>0</v>
      </c>
      <c r="U50" s="36">
        <v>10</v>
      </c>
      <c r="V50" s="36">
        <v>98</v>
      </c>
      <c r="W50" s="36">
        <v>0</v>
      </c>
      <c r="X50" s="36">
        <v>3</v>
      </c>
      <c r="Y50" s="36">
        <v>9</v>
      </c>
      <c r="Z50" s="36">
        <v>1</v>
      </c>
      <c r="AA50" s="36">
        <v>0</v>
      </c>
      <c r="AB50" s="36">
        <v>55</v>
      </c>
      <c r="AC50" s="36">
        <v>3</v>
      </c>
      <c r="AD50" s="36">
        <v>0</v>
      </c>
      <c r="AE50" s="36">
        <v>5</v>
      </c>
      <c r="AF50" s="36">
        <v>22</v>
      </c>
      <c r="AG50" s="36">
        <v>4</v>
      </c>
      <c r="AH50" s="36">
        <v>732</v>
      </c>
      <c r="AI50" s="36">
        <v>585</v>
      </c>
      <c r="AJ50" s="36">
        <v>8</v>
      </c>
      <c r="AK50" s="36">
        <v>27</v>
      </c>
      <c r="AL50" s="36">
        <v>139</v>
      </c>
      <c r="AM50" s="36">
        <v>0</v>
      </c>
      <c r="AN50" s="36">
        <v>14</v>
      </c>
      <c r="AO50" s="36">
        <v>147</v>
      </c>
      <c r="AP50" s="36">
        <v>102</v>
      </c>
      <c r="AQ50" s="36">
        <v>0</v>
      </c>
      <c r="AR50" s="36">
        <v>8</v>
      </c>
      <c r="AS50" s="36">
        <v>26</v>
      </c>
      <c r="AT50" s="36">
        <v>2</v>
      </c>
      <c r="AU50" s="36">
        <v>12</v>
      </c>
      <c r="AV50" s="36">
        <v>117</v>
      </c>
      <c r="AW50" s="36">
        <v>55</v>
      </c>
      <c r="AX50" s="35">
        <v>3128</v>
      </c>
      <c r="AY50" s="36">
        <v>194</v>
      </c>
      <c r="AZ50" s="36">
        <v>154</v>
      </c>
      <c r="BA50" s="36">
        <v>93</v>
      </c>
      <c r="BB50" s="36">
        <v>33</v>
      </c>
      <c r="BC50" s="36">
        <v>1751</v>
      </c>
      <c r="BD50" s="36">
        <v>446</v>
      </c>
      <c r="BE50" s="36">
        <f t="shared" si="10"/>
        <v>5352</v>
      </c>
      <c r="BF50" s="36">
        <v>961</v>
      </c>
      <c r="BG50" s="36">
        <f t="shared" si="11"/>
        <v>11532</v>
      </c>
      <c r="BH50" s="36">
        <v>288</v>
      </c>
      <c r="BI50" s="79">
        <v>5.5</v>
      </c>
    </row>
    <row r="51" spans="1:61" s="3" customFormat="1" ht="129.9" customHeight="1" x14ac:dyDescent="0.2">
      <c r="A51" s="200"/>
      <c r="B51" s="201"/>
      <c r="C51" s="96" t="s">
        <v>43</v>
      </c>
      <c r="D51" s="97" t="s">
        <v>80</v>
      </c>
      <c r="E51" s="33">
        <v>7801</v>
      </c>
      <c r="F51" s="50">
        <v>32.644264970498391</v>
      </c>
      <c r="G51" s="34">
        <v>2387</v>
      </c>
      <c r="H51" s="78">
        <v>1415</v>
      </c>
      <c r="I51" s="35">
        <v>29</v>
      </c>
      <c r="J51" s="35">
        <v>165</v>
      </c>
      <c r="K51" s="35">
        <v>9</v>
      </c>
      <c r="L51" s="35">
        <v>60</v>
      </c>
      <c r="M51" s="35">
        <v>9</v>
      </c>
      <c r="N51" s="35">
        <v>96</v>
      </c>
      <c r="O51" s="35">
        <v>8</v>
      </c>
      <c r="P51" s="35">
        <v>162</v>
      </c>
      <c r="Q51" s="35">
        <v>1591</v>
      </c>
      <c r="R51" s="35">
        <v>16</v>
      </c>
      <c r="S51" s="36">
        <v>34</v>
      </c>
      <c r="T51" s="36">
        <v>0</v>
      </c>
      <c r="U51" s="36">
        <v>41</v>
      </c>
      <c r="V51" s="36">
        <v>163</v>
      </c>
      <c r="W51" s="36">
        <v>0</v>
      </c>
      <c r="X51" s="36">
        <v>17</v>
      </c>
      <c r="Y51" s="36">
        <v>18</v>
      </c>
      <c r="Z51" s="36">
        <v>0</v>
      </c>
      <c r="AA51" s="36">
        <v>0</v>
      </c>
      <c r="AB51" s="36">
        <v>23</v>
      </c>
      <c r="AC51" s="36">
        <v>5</v>
      </c>
      <c r="AD51" s="36">
        <v>0</v>
      </c>
      <c r="AE51" s="36">
        <v>1</v>
      </c>
      <c r="AF51" s="36">
        <v>41</v>
      </c>
      <c r="AG51" s="36">
        <v>13</v>
      </c>
      <c r="AH51" s="36">
        <v>892</v>
      </c>
      <c r="AI51" s="36">
        <v>792</v>
      </c>
      <c r="AJ51" s="36">
        <v>331</v>
      </c>
      <c r="AK51" s="36">
        <v>3</v>
      </c>
      <c r="AL51" s="36">
        <v>138</v>
      </c>
      <c r="AM51" s="36">
        <v>0</v>
      </c>
      <c r="AN51" s="36">
        <v>58</v>
      </c>
      <c r="AO51" s="36">
        <v>42</v>
      </c>
      <c r="AP51" s="36">
        <v>65</v>
      </c>
      <c r="AQ51" s="36">
        <v>9</v>
      </c>
      <c r="AR51" s="36">
        <v>2</v>
      </c>
      <c r="AS51" s="36">
        <v>6</v>
      </c>
      <c r="AT51" s="36">
        <v>3</v>
      </c>
      <c r="AU51" s="36">
        <v>6</v>
      </c>
      <c r="AV51" s="36">
        <v>76</v>
      </c>
      <c r="AW51" s="36">
        <v>60</v>
      </c>
      <c r="AX51" s="35">
        <v>3903</v>
      </c>
      <c r="AY51" s="36">
        <v>1015</v>
      </c>
      <c r="AZ51" s="36">
        <v>401</v>
      </c>
      <c r="BA51" s="36">
        <v>289</v>
      </c>
      <c r="BB51" s="36">
        <v>770</v>
      </c>
      <c r="BC51" s="36">
        <v>1202</v>
      </c>
      <c r="BD51" s="36">
        <v>619</v>
      </c>
      <c r="BE51" s="36">
        <f t="shared" si="10"/>
        <v>7428</v>
      </c>
      <c r="BF51" s="36">
        <v>1170</v>
      </c>
      <c r="BG51" s="36">
        <f t="shared" si="11"/>
        <v>14040</v>
      </c>
      <c r="BH51" s="36">
        <v>684</v>
      </c>
      <c r="BI51" s="79">
        <v>8</v>
      </c>
    </row>
    <row r="52" spans="1:61" s="3" customFormat="1" ht="129.9" customHeight="1" x14ac:dyDescent="0.2">
      <c r="A52" s="200"/>
      <c r="B52" s="201"/>
      <c r="C52" s="96" t="s">
        <v>43</v>
      </c>
      <c r="D52" s="97" t="s">
        <v>81</v>
      </c>
      <c r="E52" s="33">
        <v>3363</v>
      </c>
      <c r="F52" s="50">
        <v>19.811487481590575</v>
      </c>
      <c r="G52" s="34">
        <v>2342</v>
      </c>
      <c r="H52" s="78">
        <v>1735</v>
      </c>
      <c r="I52" s="35">
        <v>15</v>
      </c>
      <c r="J52" s="35">
        <v>120</v>
      </c>
      <c r="K52" s="35">
        <v>1</v>
      </c>
      <c r="L52" s="35">
        <v>72</v>
      </c>
      <c r="M52" s="35">
        <v>2</v>
      </c>
      <c r="N52" s="35">
        <v>96</v>
      </c>
      <c r="O52" s="35">
        <v>4</v>
      </c>
      <c r="P52" s="35">
        <v>228</v>
      </c>
      <c r="Q52" s="35">
        <v>107</v>
      </c>
      <c r="R52" s="35">
        <v>4</v>
      </c>
      <c r="S52" s="36">
        <v>13</v>
      </c>
      <c r="T52" s="36">
        <v>40</v>
      </c>
      <c r="U52" s="36">
        <v>54</v>
      </c>
      <c r="V52" s="36">
        <v>168</v>
      </c>
      <c r="W52" s="36">
        <v>0</v>
      </c>
      <c r="X52" s="36">
        <v>1</v>
      </c>
      <c r="Y52" s="36">
        <v>3</v>
      </c>
      <c r="Z52" s="36">
        <v>2</v>
      </c>
      <c r="AA52" s="36">
        <v>0</v>
      </c>
      <c r="AB52" s="36">
        <v>54</v>
      </c>
      <c r="AC52" s="36">
        <v>2</v>
      </c>
      <c r="AD52" s="36">
        <v>0</v>
      </c>
      <c r="AE52" s="36">
        <v>2</v>
      </c>
      <c r="AF52" s="36">
        <v>9</v>
      </c>
      <c r="AG52" s="36">
        <v>7</v>
      </c>
      <c r="AH52" s="36">
        <v>667</v>
      </c>
      <c r="AI52" s="36">
        <v>667</v>
      </c>
      <c r="AJ52" s="36">
        <v>0</v>
      </c>
      <c r="AK52" s="36">
        <v>55</v>
      </c>
      <c r="AL52" s="36">
        <v>178</v>
      </c>
      <c r="AM52" s="36">
        <v>0</v>
      </c>
      <c r="AN52" s="36">
        <v>0</v>
      </c>
      <c r="AO52" s="36">
        <v>11</v>
      </c>
      <c r="AP52" s="36">
        <v>98</v>
      </c>
      <c r="AQ52" s="36">
        <v>8</v>
      </c>
      <c r="AR52" s="36">
        <v>11</v>
      </c>
      <c r="AS52" s="36">
        <v>25</v>
      </c>
      <c r="AT52" s="36">
        <v>2</v>
      </c>
      <c r="AU52" s="36">
        <v>7</v>
      </c>
      <c r="AV52" s="36">
        <v>115</v>
      </c>
      <c r="AW52" s="36">
        <v>34</v>
      </c>
      <c r="AX52" s="35">
        <v>3582</v>
      </c>
      <c r="AY52" s="36">
        <v>397</v>
      </c>
      <c r="AZ52" s="36">
        <v>248</v>
      </c>
      <c r="BA52" s="36">
        <v>107</v>
      </c>
      <c r="BB52" s="36">
        <v>65</v>
      </c>
      <c r="BC52" s="36">
        <v>6692</v>
      </c>
      <c r="BD52" s="36">
        <v>706</v>
      </c>
      <c r="BE52" s="36">
        <f t="shared" si="10"/>
        <v>8472</v>
      </c>
      <c r="BF52" s="36">
        <v>399</v>
      </c>
      <c r="BG52" s="36">
        <f t="shared" si="11"/>
        <v>4788</v>
      </c>
      <c r="BH52" s="36">
        <v>450</v>
      </c>
      <c r="BI52" s="79">
        <v>4.7</v>
      </c>
    </row>
    <row r="53" spans="1:61" s="3" customFormat="1" ht="129.9" customHeight="1" x14ac:dyDescent="0.2">
      <c r="A53" s="200"/>
      <c r="B53" s="201"/>
      <c r="C53" s="96" t="s">
        <v>43</v>
      </c>
      <c r="D53" s="97" t="s">
        <v>82</v>
      </c>
      <c r="E53" s="33">
        <v>3458</v>
      </c>
      <c r="F53" s="50">
        <v>26.078431372549023</v>
      </c>
      <c r="G53" s="34">
        <v>1139</v>
      </c>
      <c r="H53" s="78">
        <v>1044</v>
      </c>
      <c r="I53" s="35">
        <v>0</v>
      </c>
      <c r="J53" s="35">
        <v>43</v>
      </c>
      <c r="K53" s="35">
        <v>12</v>
      </c>
      <c r="L53" s="35">
        <v>35</v>
      </c>
      <c r="M53" s="35">
        <v>1</v>
      </c>
      <c r="N53" s="35">
        <v>37</v>
      </c>
      <c r="O53" s="35">
        <v>3</v>
      </c>
      <c r="P53" s="35">
        <v>118</v>
      </c>
      <c r="Q53" s="35">
        <v>84</v>
      </c>
      <c r="R53" s="35">
        <v>10</v>
      </c>
      <c r="S53" s="36">
        <v>12</v>
      </c>
      <c r="T53" s="36">
        <v>1</v>
      </c>
      <c r="U53" s="36">
        <v>50</v>
      </c>
      <c r="V53" s="36">
        <v>132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34</v>
      </c>
      <c r="AC53" s="36">
        <v>0</v>
      </c>
      <c r="AD53" s="36">
        <v>0</v>
      </c>
      <c r="AE53" s="36">
        <v>6</v>
      </c>
      <c r="AF53" s="36">
        <v>21</v>
      </c>
      <c r="AG53" s="36">
        <v>1</v>
      </c>
      <c r="AH53" s="36">
        <v>475</v>
      </c>
      <c r="AI53" s="36">
        <v>190</v>
      </c>
      <c r="AJ53" s="36">
        <v>13</v>
      </c>
      <c r="AK53" s="36">
        <v>12</v>
      </c>
      <c r="AL53" s="36">
        <v>17</v>
      </c>
      <c r="AM53" s="36">
        <v>0</v>
      </c>
      <c r="AN53" s="36">
        <v>57</v>
      </c>
      <c r="AO53" s="36">
        <v>4</v>
      </c>
      <c r="AP53" s="36">
        <v>30</v>
      </c>
      <c r="AQ53" s="36">
        <v>7</v>
      </c>
      <c r="AR53" s="36">
        <v>6</v>
      </c>
      <c r="AS53" s="36">
        <v>15</v>
      </c>
      <c r="AT53" s="36">
        <v>2</v>
      </c>
      <c r="AU53" s="36">
        <v>7</v>
      </c>
      <c r="AV53" s="36">
        <v>58</v>
      </c>
      <c r="AW53" s="36">
        <v>16</v>
      </c>
      <c r="AX53" s="35">
        <v>7725</v>
      </c>
      <c r="AY53" s="36">
        <v>206</v>
      </c>
      <c r="AZ53" s="36">
        <v>250</v>
      </c>
      <c r="BA53" s="36">
        <v>112</v>
      </c>
      <c r="BB53" s="36">
        <v>46</v>
      </c>
      <c r="BC53" s="36">
        <v>3183</v>
      </c>
      <c r="BD53" s="36">
        <v>191</v>
      </c>
      <c r="BE53" s="36">
        <f t="shared" si="10"/>
        <v>2292</v>
      </c>
      <c r="BF53" s="36">
        <v>551</v>
      </c>
      <c r="BG53" s="36">
        <f t="shared" si="11"/>
        <v>6612</v>
      </c>
      <c r="BH53" s="36">
        <v>34</v>
      </c>
      <c r="BI53" s="79">
        <v>3.3</v>
      </c>
    </row>
    <row r="54" spans="1:61" s="3" customFormat="1" ht="129.9" customHeight="1" x14ac:dyDescent="0.2">
      <c r="A54" s="200"/>
      <c r="B54" s="201"/>
      <c r="C54" s="96" t="s">
        <v>43</v>
      </c>
      <c r="D54" s="97" t="s">
        <v>101</v>
      </c>
      <c r="E54" s="33">
        <v>3930</v>
      </c>
      <c r="F54" s="50">
        <v>21.278899778006387</v>
      </c>
      <c r="G54" s="34">
        <v>1849</v>
      </c>
      <c r="H54" s="78">
        <v>1554</v>
      </c>
      <c r="I54" s="35">
        <v>7</v>
      </c>
      <c r="J54" s="35">
        <v>69</v>
      </c>
      <c r="K54" s="35">
        <v>30</v>
      </c>
      <c r="L54" s="35">
        <v>35</v>
      </c>
      <c r="M54" s="35">
        <v>13</v>
      </c>
      <c r="N54" s="35">
        <v>64</v>
      </c>
      <c r="O54" s="35">
        <v>6</v>
      </c>
      <c r="P54" s="35">
        <v>218</v>
      </c>
      <c r="Q54" s="35">
        <v>129</v>
      </c>
      <c r="R54" s="35">
        <v>33</v>
      </c>
      <c r="S54" s="36">
        <v>12</v>
      </c>
      <c r="T54" s="36">
        <v>1</v>
      </c>
      <c r="U54" s="36">
        <v>32</v>
      </c>
      <c r="V54" s="36">
        <v>128</v>
      </c>
      <c r="W54" s="36">
        <v>0</v>
      </c>
      <c r="X54" s="36">
        <v>2</v>
      </c>
      <c r="Y54" s="36">
        <v>76</v>
      </c>
      <c r="Z54" s="36">
        <v>0</v>
      </c>
      <c r="AA54" s="36">
        <v>0</v>
      </c>
      <c r="AB54" s="36">
        <v>59</v>
      </c>
      <c r="AC54" s="36">
        <v>5</v>
      </c>
      <c r="AD54" s="36">
        <v>0</v>
      </c>
      <c r="AE54" s="36">
        <v>7</v>
      </c>
      <c r="AF54" s="36">
        <v>24</v>
      </c>
      <c r="AG54" s="36">
        <v>2</v>
      </c>
      <c r="AH54" s="36">
        <v>522</v>
      </c>
      <c r="AI54" s="36">
        <v>506</v>
      </c>
      <c r="AJ54" s="36">
        <v>28</v>
      </c>
      <c r="AK54" s="36">
        <v>37</v>
      </c>
      <c r="AL54" s="36">
        <v>201</v>
      </c>
      <c r="AM54" s="36">
        <v>0</v>
      </c>
      <c r="AN54" s="36">
        <v>24</v>
      </c>
      <c r="AO54" s="36">
        <v>4</v>
      </c>
      <c r="AP54" s="36">
        <v>161</v>
      </c>
      <c r="AQ54" s="36">
        <v>6</v>
      </c>
      <c r="AR54" s="36">
        <v>5</v>
      </c>
      <c r="AS54" s="36">
        <v>33</v>
      </c>
      <c r="AT54" s="36">
        <v>1</v>
      </c>
      <c r="AU54" s="36">
        <v>0</v>
      </c>
      <c r="AV54" s="36">
        <v>91</v>
      </c>
      <c r="AW54" s="36">
        <v>60</v>
      </c>
      <c r="AX54" s="35">
        <v>2148</v>
      </c>
      <c r="AY54" s="36">
        <v>268</v>
      </c>
      <c r="AZ54" s="36">
        <v>230</v>
      </c>
      <c r="BA54" s="36">
        <v>165</v>
      </c>
      <c r="BB54" s="36">
        <v>88</v>
      </c>
      <c r="BC54" s="36">
        <v>1333</v>
      </c>
      <c r="BD54" s="36">
        <v>206</v>
      </c>
      <c r="BE54" s="36">
        <f t="shared" si="10"/>
        <v>2472</v>
      </c>
      <c r="BF54" s="36">
        <v>231</v>
      </c>
      <c r="BG54" s="36">
        <f t="shared" si="11"/>
        <v>2772</v>
      </c>
      <c r="BH54" s="36">
        <v>209</v>
      </c>
      <c r="BI54" s="79">
        <v>5.6</v>
      </c>
    </row>
    <row r="55" spans="1:61" s="3" customFormat="1" ht="129.9" customHeight="1" x14ac:dyDescent="0.2">
      <c r="A55" s="200"/>
      <c r="B55" s="201"/>
      <c r="C55" s="80" t="s">
        <v>37</v>
      </c>
      <c r="D55" s="132" t="s">
        <v>83</v>
      </c>
      <c r="E55" s="33">
        <v>4109</v>
      </c>
      <c r="F55" s="50">
        <v>26.4</v>
      </c>
      <c r="G55" s="77">
        <v>1761</v>
      </c>
      <c r="H55" s="106">
        <v>1774</v>
      </c>
      <c r="I55" s="106">
        <v>1</v>
      </c>
      <c r="J55" s="35">
        <v>116</v>
      </c>
      <c r="K55" s="35">
        <v>7</v>
      </c>
      <c r="L55" s="35">
        <v>45</v>
      </c>
      <c r="M55" s="35">
        <v>5</v>
      </c>
      <c r="N55" s="35">
        <v>106</v>
      </c>
      <c r="O55" s="35">
        <v>4</v>
      </c>
      <c r="P55" s="35">
        <v>147</v>
      </c>
      <c r="Q55" s="35">
        <v>145</v>
      </c>
      <c r="R55" s="35">
        <v>7</v>
      </c>
      <c r="S55" s="36">
        <v>22</v>
      </c>
      <c r="T55" s="36">
        <v>0</v>
      </c>
      <c r="U55" s="36">
        <v>64</v>
      </c>
      <c r="V55" s="36">
        <v>180</v>
      </c>
      <c r="W55" s="36">
        <v>0</v>
      </c>
      <c r="X55" s="36">
        <v>5</v>
      </c>
      <c r="Y55" s="36">
        <v>11</v>
      </c>
      <c r="Z55" s="36">
        <v>1</v>
      </c>
      <c r="AA55" s="36">
        <v>0</v>
      </c>
      <c r="AB55" s="36">
        <v>68</v>
      </c>
      <c r="AC55" s="36">
        <v>6</v>
      </c>
      <c r="AD55" s="36">
        <v>0</v>
      </c>
      <c r="AE55" s="36">
        <v>1</v>
      </c>
      <c r="AF55" s="36">
        <v>18</v>
      </c>
      <c r="AG55" s="36">
        <v>6</v>
      </c>
      <c r="AH55" s="36">
        <v>646</v>
      </c>
      <c r="AI55" s="36">
        <v>382</v>
      </c>
      <c r="AJ55" s="36">
        <v>37</v>
      </c>
      <c r="AK55" s="36">
        <v>54</v>
      </c>
      <c r="AL55" s="36">
        <v>173</v>
      </c>
      <c r="AM55" s="36">
        <v>0</v>
      </c>
      <c r="AN55" s="36">
        <v>0</v>
      </c>
      <c r="AO55" s="36">
        <v>0</v>
      </c>
      <c r="AP55" s="36">
        <v>107</v>
      </c>
      <c r="AQ55" s="36">
        <v>6</v>
      </c>
      <c r="AR55" s="36">
        <v>8</v>
      </c>
      <c r="AS55" s="36">
        <v>30</v>
      </c>
      <c r="AT55" s="36">
        <v>1</v>
      </c>
      <c r="AU55" s="36">
        <v>12</v>
      </c>
      <c r="AV55" s="36">
        <v>82</v>
      </c>
      <c r="AW55" s="36">
        <v>52</v>
      </c>
      <c r="AX55" s="35">
        <v>2231</v>
      </c>
      <c r="AY55" s="36">
        <v>351</v>
      </c>
      <c r="AZ55" s="36">
        <v>351</v>
      </c>
      <c r="BA55" s="36">
        <v>231</v>
      </c>
      <c r="BB55" s="36">
        <v>114</v>
      </c>
      <c r="BC55" s="36">
        <v>1068</v>
      </c>
      <c r="BD55" s="36">
        <v>216</v>
      </c>
      <c r="BE55" s="36">
        <f>BD55*12</f>
        <v>2592</v>
      </c>
      <c r="BF55" s="36">
        <v>266</v>
      </c>
      <c r="BG55" s="36">
        <f>BF55*12</f>
        <v>3192</v>
      </c>
      <c r="BH55" s="36">
        <v>172</v>
      </c>
      <c r="BI55" s="79">
        <v>5</v>
      </c>
    </row>
    <row r="56" spans="1:61" s="3" customFormat="1" ht="129.9" customHeight="1" x14ac:dyDescent="0.2">
      <c r="A56" s="200"/>
      <c r="B56" s="201"/>
      <c r="C56" s="80" t="s">
        <v>37</v>
      </c>
      <c r="D56" s="81" t="s">
        <v>84</v>
      </c>
      <c r="E56" s="33">
        <v>1060</v>
      </c>
      <c r="F56" s="50">
        <v>13.8</v>
      </c>
      <c r="G56" s="77">
        <v>430</v>
      </c>
      <c r="H56" s="106">
        <v>245</v>
      </c>
      <c r="I56" s="106">
        <v>0</v>
      </c>
      <c r="J56" s="35">
        <v>43</v>
      </c>
      <c r="K56" s="35">
        <v>8</v>
      </c>
      <c r="L56" s="35">
        <v>8</v>
      </c>
      <c r="M56" s="35">
        <v>0</v>
      </c>
      <c r="N56" s="35">
        <v>18</v>
      </c>
      <c r="O56" s="35">
        <v>1</v>
      </c>
      <c r="P56" s="35">
        <v>43</v>
      </c>
      <c r="Q56" s="35">
        <v>3</v>
      </c>
      <c r="R56" s="35">
        <v>7</v>
      </c>
      <c r="S56" s="36">
        <v>0</v>
      </c>
      <c r="T56" s="36">
        <v>0</v>
      </c>
      <c r="U56" s="36">
        <v>0</v>
      </c>
      <c r="V56" s="36">
        <v>26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2</v>
      </c>
      <c r="AE56" s="36">
        <v>0</v>
      </c>
      <c r="AF56" s="36">
        <v>2</v>
      </c>
      <c r="AG56" s="36">
        <v>0</v>
      </c>
      <c r="AH56" s="36">
        <v>95</v>
      </c>
      <c r="AI56" s="36">
        <v>95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20</v>
      </c>
      <c r="AQ56" s="36">
        <v>4</v>
      </c>
      <c r="AR56" s="36">
        <v>3</v>
      </c>
      <c r="AS56" s="36">
        <v>4</v>
      </c>
      <c r="AT56" s="36">
        <v>0</v>
      </c>
      <c r="AU56" s="36">
        <v>1</v>
      </c>
      <c r="AV56" s="36">
        <v>23</v>
      </c>
      <c r="AW56" s="36">
        <v>4</v>
      </c>
      <c r="AX56" s="35">
        <v>628</v>
      </c>
      <c r="AY56" s="36">
        <v>79</v>
      </c>
      <c r="AZ56" s="36">
        <v>79</v>
      </c>
      <c r="BA56" s="36">
        <v>79</v>
      </c>
      <c r="BB56" s="36">
        <v>79</v>
      </c>
      <c r="BC56" s="36">
        <v>63</v>
      </c>
      <c r="BD56" s="36">
        <v>37</v>
      </c>
      <c r="BE56" s="36">
        <f t="shared" ref="BE56:BE72" si="12">BD56*12</f>
        <v>444</v>
      </c>
      <c r="BF56" s="36">
        <v>50</v>
      </c>
      <c r="BG56" s="36">
        <f t="shared" ref="BG56:BG74" si="13">BF56*12</f>
        <v>600</v>
      </c>
      <c r="BH56" s="36">
        <v>134</v>
      </c>
      <c r="BI56" s="79">
        <v>0</v>
      </c>
    </row>
    <row r="57" spans="1:61" s="3" customFormat="1" ht="129.9" customHeight="1" x14ac:dyDescent="0.2">
      <c r="A57" s="200"/>
      <c r="B57" s="201"/>
      <c r="C57" s="80" t="s">
        <v>37</v>
      </c>
      <c r="D57" s="81" t="s">
        <v>85</v>
      </c>
      <c r="E57" s="33">
        <v>2423</v>
      </c>
      <c r="F57" s="50">
        <v>28.5</v>
      </c>
      <c r="G57" s="77">
        <v>976</v>
      </c>
      <c r="H57" s="106">
        <v>503</v>
      </c>
      <c r="I57" s="106">
        <v>5</v>
      </c>
      <c r="J57" s="35">
        <v>36</v>
      </c>
      <c r="K57" s="35">
        <v>1</v>
      </c>
      <c r="L57" s="35">
        <v>24</v>
      </c>
      <c r="M57" s="35">
        <v>3</v>
      </c>
      <c r="N57" s="35">
        <v>45</v>
      </c>
      <c r="O57" s="35">
        <v>9</v>
      </c>
      <c r="P57" s="35">
        <v>30</v>
      </c>
      <c r="Q57" s="35">
        <v>134</v>
      </c>
      <c r="R57" s="35">
        <v>8</v>
      </c>
      <c r="S57" s="36">
        <v>2</v>
      </c>
      <c r="T57" s="36">
        <v>0</v>
      </c>
      <c r="U57" s="36">
        <v>27</v>
      </c>
      <c r="V57" s="36">
        <v>50</v>
      </c>
      <c r="W57" s="36">
        <v>0</v>
      </c>
      <c r="X57" s="36">
        <v>2</v>
      </c>
      <c r="Y57" s="36">
        <v>28</v>
      </c>
      <c r="Z57" s="36">
        <v>1</v>
      </c>
      <c r="AA57" s="36">
        <v>0</v>
      </c>
      <c r="AB57" s="36">
        <v>3</v>
      </c>
      <c r="AC57" s="36">
        <v>0</v>
      </c>
      <c r="AD57" s="36">
        <v>1</v>
      </c>
      <c r="AE57" s="36">
        <v>2</v>
      </c>
      <c r="AF57" s="36">
        <v>6</v>
      </c>
      <c r="AG57" s="36">
        <v>1</v>
      </c>
      <c r="AH57" s="36">
        <v>220</v>
      </c>
      <c r="AI57" s="36">
        <v>180</v>
      </c>
      <c r="AJ57" s="36">
        <v>0</v>
      </c>
      <c r="AK57" s="36">
        <v>2</v>
      </c>
      <c r="AL57" s="36">
        <v>0</v>
      </c>
      <c r="AM57" s="36">
        <v>0</v>
      </c>
      <c r="AN57" s="36">
        <v>17</v>
      </c>
      <c r="AO57" s="36">
        <v>21</v>
      </c>
      <c r="AP57" s="36">
        <v>47</v>
      </c>
      <c r="AQ57" s="36">
        <v>0</v>
      </c>
      <c r="AR57" s="36">
        <v>1</v>
      </c>
      <c r="AS57" s="36">
        <v>4</v>
      </c>
      <c r="AT57" s="36">
        <v>2</v>
      </c>
      <c r="AU57" s="36">
        <v>2</v>
      </c>
      <c r="AV57" s="36">
        <v>34</v>
      </c>
      <c r="AW57" s="36">
        <v>19</v>
      </c>
      <c r="AX57" s="35">
        <v>1276</v>
      </c>
      <c r="AY57" s="36">
        <v>131</v>
      </c>
      <c r="AZ57" s="36">
        <v>167</v>
      </c>
      <c r="BA57" s="36">
        <v>76</v>
      </c>
      <c r="BB57" s="36">
        <v>24</v>
      </c>
      <c r="BC57" s="36">
        <v>1420</v>
      </c>
      <c r="BD57" s="36">
        <v>93</v>
      </c>
      <c r="BE57" s="36">
        <f t="shared" si="12"/>
        <v>1116</v>
      </c>
      <c r="BF57" s="36">
        <v>116</v>
      </c>
      <c r="BG57" s="36">
        <f t="shared" si="13"/>
        <v>1392</v>
      </c>
      <c r="BH57" s="36">
        <v>20</v>
      </c>
      <c r="BI57" s="79">
        <v>4</v>
      </c>
    </row>
    <row r="58" spans="1:61" s="3" customFormat="1" ht="129.9" customHeight="1" x14ac:dyDescent="0.2">
      <c r="A58" s="200"/>
      <c r="B58" s="201"/>
      <c r="C58" s="80" t="s">
        <v>37</v>
      </c>
      <c r="D58" s="130" t="s">
        <v>86</v>
      </c>
      <c r="E58" s="36">
        <v>2813</v>
      </c>
      <c r="F58" s="50">
        <v>15.5</v>
      </c>
      <c r="G58" s="145">
        <v>1532</v>
      </c>
      <c r="H58" s="106">
        <v>1219</v>
      </c>
      <c r="I58" s="106">
        <v>5</v>
      </c>
      <c r="J58" s="35">
        <v>86</v>
      </c>
      <c r="K58" s="35">
        <v>5</v>
      </c>
      <c r="L58" s="35">
        <v>33</v>
      </c>
      <c r="M58" s="35">
        <v>0</v>
      </c>
      <c r="N58" s="35">
        <v>62</v>
      </c>
      <c r="O58" s="35">
        <v>21</v>
      </c>
      <c r="P58" s="35">
        <v>84</v>
      </c>
      <c r="Q58" s="35">
        <v>79</v>
      </c>
      <c r="R58" s="35">
        <v>9</v>
      </c>
      <c r="S58" s="36">
        <v>5</v>
      </c>
      <c r="T58" s="36">
        <v>0</v>
      </c>
      <c r="U58" s="36">
        <v>14</v>
      </c>
      <c r="V58" s="36">
        <v>178</v>
      </c>
      <c r="W58" s="36">
        <v>0</v>
      </c>
      <c r="X58" s="36">
        <v>5</v>
      </c>
      <c r="Y58" s="36">
        <v>33</v>
      </c>
      <c r="Z58" s="36">
        <v>0</v>
      </c>
      <c r="AA58" s="36">
        <v>0</v>
      </c>
      <c r="AB58" s="36">
        <v>21</v>
      </c>
      <c r="AC58" s="36">
        <v>3</v>
      </c>
      <c r="AD58" s="36">
        <v>1</v>
      </c>
      <c r="AE58" s="36">
        <v>1</v>
      </c>
      <c r="AF58" s="36">
        <v>19</v>
      </c>
      <c r="AG58" s="36">
        <v>8</v>
      </c>
      <c r="AH58" s="36">
        <v>321</v>
      </c>
      <c r="AI58" s="36">
        <v>259</v>
      </c>
      <c r="AJ58" s="36">
        <v>6</v>
      </c>
      <c r="AK58" s="36">
        <v>20</v>
      </c>
      <c r="AL58" s="36">
        <v>28</v>
      </c>
      <c r="AM58" s="36">
        <v>0</v>
      </c>
      <c r="AN58" s="36">
        <v>7</v>
      </c>
      <c r="AO58" s="36">
        <v>1</v>
      </c>
      <c r="AP58" s="36">
        <v>72</v>
      </c>
      <c r="AQ58" s="36">
        <v>5</v>
      </c>
      <c r="AR58" s="36">
        <v>6</v>
      </c>
      <c r="AS58" s="36">
        <v>12</v>
      </c>
      <c r="AT58" s="36">
        <v>1</v>
      </c>
      <c r="AU58" s="36">
        <v>1</v>
      </c>
      <c r="AV58" s="36">
        <v>54</v>
      </c>
      <c r="AW58" s="36">
        <v>13</v>
      </c>
      <c r="AX58" s="35">
        <v>2723</v>
      </c>
      <c r="AY58" s="36">
        <v>235</v>
      </c>
      <c r="AZ58" s="36">
        <v>273</v>
      </c>
      <c r="BA58" s="36">
        <v>88</v>
      </c>
      <c r="BB58" s="36">
        <v>52</v>
      </c>
      <c r="BC58" s="36">
        <v>515</v>
      </c>
      <c r="BD58" s="36">
        <v>63</v>
      </c>
      <c r="BE58" s="36">
        <f t="shared" si="12"/>
        <v>756</v>
      </c>
      <c r="BF58" s="36">
        <v>169</v>
      </c>
      <c r="BG58" s="36">
        <f t="shared" si="13"/>
        <v>2028</v>
      </c>
      <c r="BH58" s="36">
        <v>268</v>
      </c>
      <c r="BI58" s="79">
        <v>3</v>
      </c>
    </row>
    <row r="59" spans="1:61" s="3" customFormat="1" ht="129.9" customHeight="1" x14ac:dyDescent="0.2">
      <c r="A59" s="200"/>
      <c r="B59" s="201"/>
      <c r="C59" s="80" t="s">
        <v>37</v>
      </c>
      <c r="D59" s="132" t="s">
        <v>87</v>
      </c>
      <c r="E59" s="33">
        <v>3801</v>
      </c>
      <c r="F59" s="50">
        <v>27.7</v>
      </c>
      <c r="G59" s="77">
        <v>1895</v>
      </c>
      <c r="H59" s="106">
        <v>977</v>
      </c>
      <c r="I59" s="106">
        <v>8</v>
      </c>
      <c r="J59" s="35">
        <v>111</v>
      </c>
      <c r="K59" s="35">
        <v>3</v>
      </c>
      <c r="L59" s="35">
        <v>59</v>
      </c>
      <c r="M59" s="35">
        <v>8</v>
      </c>
      <c r="N59" s="35">
        <v>109</v>
      </c>
      <c r="O59" s="35">
        <v>3</v>
      </c>
      <c r="P59" s="35">
        <v>141</v>
      </c>
      <c r="Q59" s="35">
        <v>109</v>
      </c>
      <c r="R59" s="35">
        <v>18</v>
      </c>
      <c r="S59" s="36">
        <v>29</v>
      </c>
      <c r="T59" s="36">
        <v>0</v>
      </c>
      <c r="U59" s="36">
        <v>12</v>
      </c>
      <c r="V59" s="36">
        <v>80</v>
      </c>
      <c r="W59" s="36">
        <v>0</v>
      </c>
      <c r="X59" s="36">
        <v>15</v>
      </c>
      <c r="Y59" s="36">
        <v>0</v>
      </c>
      <c r="Z59" s="36">
        <v>0</v>
      </c>
      <c r="AA59" s="36">
        <v>0</v>
      </c>
      <c r="AB59" s="36">
        <v>16</v>
      </c>
      <c r="AC59" s="36">
        <v>0</v>
      </c>
      <c r="AD59" s="36">
        <v>0</v>
      </c>
      <c r="AE59" s="36">
        <v>1</v>
      </c>
      <c r="AF59" s="36">
        <v>16</v>
      </c>
      <c r="AG59" s="36">
        <v>9</v>
      </c>
      <c r="AH59" s="36">
        <v>413</v>
      </c>
      <c r="AI59" s="36">
        <v>318</v>
      </c>
      <c r="AJ59" s="36">
        <v>8</v>
      </c>
      <c r="AK59" s="36">
        <v>9</v>
      </c>
      <c r="AL59" s="36">
        <v>78</v>
      </c>
      <c r="AM59" s="36">
        <v>0</v>
      </c>
      <c r="AN59" s="36">
        <v>0</v>
      </c>
      <c r="AO59" s="36">
        <v>0</v>
      </c>
      <c r="AP59" s="36">
        <v>82</v>
      </c>
      <c r="AQ59" s="36">
        <v>3</v>
      </c>
      <c r="AR59" s="36">
        <v>10</v>
      </c>
      <c r="AS59" s="36">
        <v>11</v>
      </c>
      <c r="AT59" s="36">
        <v>0</v>
      </c>
      <c r="AU59" s="36">
        <v>6</v>
      </c>
      <c r="AV59" s="36">
        <v>74</v>
      </c>
      <c r="AW59" s="36">
        <v>30</v>
      </c>
      <c r="AX59" s="35">
        <v>1466</v>
      </c>
      <c r="AY59" s="36">
        <v>55</v>
      </c>
      <c r="AZ59" s="36">
        <v>47</v>
      </c>
      <c r="BA59" s="36">
        <v>34</v>
      </c>
      <c r="BB59" s="36">
        <v>12</v>
      </c>
      <c r="BC59" s="36">
        <v>679</v>
      </c>
      <c r="BD59" s="36">
        <v>153</v>
      </c>
      <c r="BE59" s="36">
        <f t="shared" si="12"/>
        <v>1836</v>
      </c>
      <c r="BF59" s="36">
        <v>249</v>
      </c>
      <c r="BG59" s="36">
        <f t="shared" si="13"/>
        <v>2988</v>
      </c>
      <c r="BH59" s="36">
        <v>133</v>
      </c>
      <c r="BI59" s="79">
        <v>4</v>
      </c>
    </row>
    <row r="60" spans="1:61" s="3" customFormat="1" ht="129.9" customHeight="1" x14ac:dyDescent="0.2">
      <c r="A60" s="200"/>
      <c r="B60" s="201"/>
      <c r="C60" s="80" t="s">
        <v>37</v>
      </c>
      <c r="D60" s="132" t="s">
        <v>88</v>
      </c>
      <c r="E60" s="33">
        <v>2083</v>
      </c>
      <c r="F60" s="42">
        <v>20.3</v>
      </c>
      <c r="G60" s="77">
        <v>1158</v>
      </c>
      <c r="H60" s="106">
        <v>552</v>
      </c>
      <c r="I60" s="106">
        <v>0</v>
      </c>
      <c r="J60" s="35">
        <v>67</v>
      </c>
      <c r="K60" s="35">
        <v>0</v>
      </c>
      <c r="L60" s="35">
        <v>24</v>
      </c>
      <c r="M60" s="35">
        <v>15</v>
      </c>
      <c r="N60" s="35">
        <v>10</v>
      </c>
      <c r="O60" s="35">
        <v>33</v>
      </c>
      <c r="P60" s="35">
        <v>86</v>
      </c>
      <c r="Q60" s="35">
        <v>39</v>
      </c>
      <c r="R60" s="35">
        <v>2</v>
      </c>
      <c r="S60" s="36">
        <v>1</v>
      </c>
      <c r="T60" s="36">
        <v>0</v>
      </c>
      <c r="U60" s="36">
        <v>2</v>
      </c>
      <c r="V60" s="36">
        <v>77</v>
      </c>
      <c r="W60" s="36">
        <v>0</v>
      </c>
      <c r="X60" s="36">
        <v>3</v>
      </c>
      <c r="Y60" s="36">
        <v>3</v>
      </c>
      <c r="Z60" s="36">
        <v>1</v>
      </c>
      <c r="AA60" s="36">
        <v>0</v>
      </c>
      <c r="AB60" s="36">
        <v>8</v>
      </c>
      <c r="AC60" s="36">
        <v>0</v>
      </c>
      <c r="AD60" s="36">
        <v>2</v>
      </c>
      <c r="AE60" s="36">
        <v>0</v>
      </c>
      <c r="AF60" s="36">
        <v>3</v>
      </c>
      <c r="AG60" s="36">
        <v>0</v>
      </c>
      <c r="AH60" s="36">
        <v>567</v>
      </c>
      <c r="AI60" s="36">
        <v>347</v>
      </c>
      <c r="AJ60" s="36">
        <v>14</v>
      </c>
      <c r="AK60" s="36">
        <v>0</v>
      </c>
      <c r="AL60" s="36">
        <v>206</v>
      </c>
      <c r="AM60" s="36">
        <v>0</v>
      </c>
      <c r="AN60" s="36">
        <v>0</v>
      </c>
      <c r="AO60" s="36">
        <v>0</v>
      </c>
      <c r="AP60" s="36">
        <v>100</v>
      </c>
      <c r="AQ60" s="36">
        <v>19</v>
      </c>
      <c r="AR60" s="36">
        <v>7</v>
      </c>
      <c r="AS60" s="36">
        <v>23</v>
      </c>
      <c r="AT60" s="36">
        <v>3</v>
      </c>
      <c r="AU60" s="36">
        <v>10</v>
      </c>
      <c r="AV60" s="36">
        <v>86</v>
      </c>
      <c r="AW60" s="36">
        <v>34</v>
      </c>
      <c r="AX60" s="35">
        <v>1814</v>
      </c>
      <c r="AY60" s="36">
        <v>130</v>
      </c>
      <c r="AZ60" s="36">
        <v>107</v>
      </c>
      <c r="BA60" s="36">
        <v>66</v>
      </c>
      <c r="BB60" s="36">
        <v>39</v>
      </c>
      <c r="BC60" s="36">
        <v>1662</v>
      </c>
      <c r="BD60" s="36">
        <v>77</v>
      </c>
      <c r="BE60" s="36">
        <f t="shared" si="12"/>
        <v>924</v>
      </c>
      <c r="BF60" s="36">
        <v>96</v>
      </c>
      <c r="BG60" s="36">
        <f t="shared" si="13"/>
        <v>1152</v>
      </c>
      <c r="BH60" s="36">
        <v>0</v>
      </c>
      <c r="BI60" s="79">
        <v>3</v>
      </c>
    </row>
    <row r="61" spans="1:61" s="3" customFormat="1" ht="129.9" customHeight="1" x14ac:dyDescent="0.2">
      <c r="A61" s="200"/>
      <c r="B61" s="201"/>
      <c r="C61" s="80" t="s">
        <v>37</v>
      </c>
      <c r="D61" s="132" t="s">
        <v>89</v>
      </c>
      <c r="E61" s="33">
        <v>2200</v>
      </c>
      <c r="F61" s="42">
        <v>25</v>
      </c>
      <c r="G61" s="77">
        <v>956</v>
      </c>
      <c r="H61" s="106">
        <v>614</v>
      </c>
      <c r="I61" s="106">
        <v>2</v>
      </c>
      <c r="J61" s="35">
        <v>64</v>
      </c>
      <c r="K61" s="35">
        <v>2</v>
      </c>
      <c r="L61" s="35">
        <v>4</v>
      </c>
      <c r="M61" s="35">
        <v>0</v>
      </c>
      <c r="N61" s="35">
        <v>26</v>
      </c>
      <c r="O61" s="35">
        <v>12</v>
      </c>
      <c r="P61" s="35">
        <v>44</v>
      </c>
      <c r="Q61" s="35">
        <v>819</v>
      </c>
      <c r="R61" s="35">
        <v>18</v>
      </c>
      <c r="S61" s="36">
        <v>3</v>
      </c>
      <c r="T61" s="36">
        <v>0</v>
      </c>
      <c r="U61" s="36">
        <v>12</v>
      </c>
      <c r="V61" s="36">
        <v>102</v>
      </c>
      <c r="W61" s="36">
        <v>0</v>
      </c>
      <c r="X61" s="36">
        <v>22</v>
      </c>
      <c r="Y61" s="36">
        <v>0</v>
      </c>
      <c r="Z61" s="36">
        <v>0</v>
      </c>
      <c r="AA61" s="36">
        <v>0</v>
      </c>
      <c r="AB61" s="36">
        <v>39</v>
      </c>
      <c r="AC61" s="36">
        <v>2</v>
      </c>
      <c r="AD61" s="36">
        <v>0</v>
      </c>
      <c r="AE61" s="36">
        <v>0</v>
      </c>
      <c r="AF61" s="36">
        <v>7</v>
      </c>
      <c r="AG61" s="36">
        <v>0</v>
      </c>
      <c r="AH61" s="36">
        <v>265</v>
      </c>
      <c r="AI61" s="36">
        <v>210</v>
      </c>
      <c r="AJ61" s="36">
        <v>0</v>
      </c>
      <c r="AK61" s="36">
        <v>10</v>
      </c>
      <c r="AL61" s="36">
        <v>40</v>
      </c>
      <c r="AM61" s="36">
        <v>0</v>
      </c>
      <c r="AN61" s="36">
        <v>0</v>
      </c>
      <c r="AO61" s="36">
        <v>5</v>
      </c>
      <c r="AP61" s="36">
        <v>18</v>
      </c>
      <c r="AQ61" s="36">
        <v>3</v>
      </c>
      <c r="AR61" s="36">
        <v>0</v>
      </c>
      <c r="AS61" s="36">
        <v>0</v>
      </c>
      <c r="AT61" s="36">
        <v>0</v>
      </c>
      <c r="AU61" s="36">
        <v>1</v>
      </c>
      <c r="AV61" s="36">
        <v>53</v>
      </c>
      <c r="AW61" s="36">
        <v>35</v>
      </c>
      <c r="AX61" s="35">
        <v>646</v>
      </c>
      <c r="AY61" s="36">
        <v>243</v>
      </c>
      <c r="AZ61" s="36">
        <v>243</v>
      </c>
      <c r="BA61" s="36">
        <v>131</v>
      </c>
      <c r="BB61" s="36">
        <v>128</v>
      </c>
      <c r="BC61" s="36">
        <v>262</v>
      </c>
      <c r="BD61" s="36">
        <v>216</v>
      </c>
      <c r="BE61" s="36">
        <f t="shared" si="12"/>
        <v>2592</v>
      </c>
      <c r="BF61" s="36">
        <v>498</v>
      </c>
      <c r="BG61" s="36">
        <f t="shared" si="13"/>
        <v>5976</v>
      </c>
      <c r="BH61" s="36">
        <v>7</v>
      </c>
      <c r="BI61" s="79">
        <v>2</v>
      </c>
    </row>
    <row r="62" spans="1:61" s="3" customFormat="1" ht="129.9" customHeight="1" x14ac:dyDescent="0.2">
      <c r="A62" s="200"/>
      <c r="B62" s="201"/>
      <c r="C62" s="80" t="s">
        <v>37</v>
      </c>
      <c r="D62" s="132" t="s">
        <v>90</v>
      </c>
      <c r="E62" s="33">
        <v>1679</v>
      </c>
      <c r="F62" s="42">
        <v>18.7</v>
      </c>
      <c r="G62" s="77">
        <v>829</v>
      </c>
      <c r="H62" s="106">
        <v>479</v>
      </c>
      <c r="I62" s="106">
        <v>10</v>
      </c>
      <c r="J62" s="35">
        <v>40</v>
      </c>
      <c r="K62" s="35">
        <v>2</v>
      </c>
      <c r="L62" s="35">
        <v>17</v>
      </c>
      <c r="M62" s="35">
        <v>3</v>
      </c>
      <c r="N62" s="35">
        <v>40</v>
      </c>
      <c r="O62" s="35">
        <v>4</v>
      </c>
      <c r="P62" s="35">
        <v>43</v>
      </c>
      <c r="Q62" s="35">
        <v>359</v>
      </c>
      <c r="R62" s="35">
        <v>10</v>
      </c>
      <c r="S62" s="36">
        <v>1</v>
      </c>
      <c r="T62" s="36">
        <v>0</v>
      </c>
      <c r="U62" s="36">
        <v>2</v>
      </c>
      <c r="V62" s="36">
        <v>54</v>
      </c>
      <c r="W62" s="36">
        <v>0</v>
      </c>
      <c r="X62" s="36">
        <v>16</v>
      </c>
      <c r="Y62" s="36">
        <v>17</v>
      </c>
      <c r="Z62" s="36">
        <v>0</v>
      </c>
      <c r="AA62" s="36">
        <v>0</v>
      </c>
      <c r="AB62" s="36">
        <v>23</v>
      </c>
      <c r="AC62" s="36">
        <v>0</v>
      </c>
      <c r="AD62" s="36">
        <v>0</v>
      </c>
      <c r="AE62" s="36">
        <v>1</v>
      </c>
      <c r="AF62" s="36">
        <v>7</v>
      </c>
      <c r="AG62" s="36">
        <v>1</v>
      </c>
      <c r="AH62" s="36">
        <v>295</v>
      </c>
      <c r="AI62" s="36">
        <v>240</v>
      </c>
      <c r="AJ62" s="36">
        <v>3</v>
      </c>
      <c r="AK62" s="36">
        <v>8</v>
      </c>
      <c r="AL62" s="36">
        <v>43</v>
      </c>
      <c r="AM62" s="36">
        <v>0</v>
      </c>
      <c r="AN62" s="36">
        <v>0</v>
      </c>
      <c r="AO62" s="36">
        <v>1</v>
      </c>
      <c r="AP62" s="36">
        <v>92</v>
      </c>
      <c r="AQ62" s="36">
        <v>1</v>
      </c>
      <c r="AR62" s="36">
        <v>4</v>
      </c>
      <c r="AS62" s="36">
        <v>6</v>
      </c>
      <c r="AT62" s="36">
        <v>0</v>
      </c>
      <c r="AU62" s="36">
        <v>1</v>
      </c>
      <c r="AV62" s="36">
        <v>30</v>
      </c>
      <c r="AW62" s="36">
        <v>19</v>
      </c>
      <c r="AX62" s="35">
        <v>973</v>
      </c>
      <c r="AY62" s="36">
        <v>299</v>
      </c>
      <c r="AZ62" s="36">
        <v>293</v>
      </c>
      <c r="BA62" s="36">
        <v>29</v>
      </c>
      <c r="BB62" s="36">
        <v>20</v>
      </c>
      <c r="BC62" s="36">
        <v>3207</v>
      </c>
      <c r="BD62" s="36">
        <v>63</v>
      </c>
      <c r="BE62" s="36">
        <f t="shared" si="12"/>
        <v>756</v>
      </c>
      <c r="BF62" s="36">
        <v>32</v>
      </c>
      <c r="BG62" s="36">
        <f t="shared" si="13"/>
        <v>384</v>
      </c>
      <c r="BH62" s="36">
        <v>1</v>
      </c>
      <c r="BI62" s="79">
        <v>1</v>
      </c>
    </row>
    <row r="63" spans="1:61" s="3" customFormat="1" ht="129.9" customHeight="1" x14ac:dyDescent="0.2">
      <c r="A63" s="200"/>
      <c r="B63" s="201"/>
      <c r="C63" s="80" t="s">
        <v>37</v>
      </c>
      <c r="D63" s="132" t="s">
        <v>91</v>
      </c>
      <c r="E63" s="33">
        <v>2313</v>
      </c>
      <c r="F63" s="50">
        <v>16</v>
      </c>
      <c r="G63" s="77">
        <v>1673</v>
      </c>
      <c r="H63" s="106">
        <v>888</v>
      </c>
      <c r="I63" s="106">
        <v>1</v>
      </c>
      <c r="J63" s="35">
        <v>64</v>
      </c>
      <c r="K63" s="35">
        <v>16</v>
      </c>
      <c r="L63" s="35">
        <v>32</v>
      </c>
      <c r="M63" s="35">
        <v>10</v>
      </c>
      <c r="N63" s="35">
        <v>65</v>
      </c>
      <c r="O63" s="35">
        <v>14</v>
      </c>
      <c r="P63" s="35">
        <v>105</v>
      </c>
      <c r="Q63" s="35">
        <v>160</v>
      </c>
      <c r="R63" s="35">
        <v>13</v>
      </c>
      <c r="S63" s="36">
        <v>3</v>
      </c>
      <c r="T63" s="36">
        <v>0</v>
      </c>
      <c r="U63" s="36">
        <v>0</v>
      </c>
      <c r="V63" s="36">
        <v>110</v>
      </c>
      <c r="W63" s="36">
        <v>0</v>
      </c>
      <c r="X63" s="36">
        <v>19</v>
      </c>
      <c r="Y63" s="36">
        <v>0</v>
      </c>
      <c r="Z63" s="36">
        <v>0</v>
      </c>
      <c r="AA63" s="36">
        <v>0</v>
      </c>
      <c r="AB63" s="36">
        <v>34</v>
      </c>
      <c r="AC63" s="36">
        <v>2</v>
      </c>
      <c r="AD63" s="36">
        <v>0</v>
      </c>
      <c r="AE63" s="36">
        <v>0</v>
      </c>
      <c r="AF63" s="36">
        <v>15</v>
      </c>
      <c r="AG63" s="36">
        <v>0</v>
      </c>
      <c r="AH63" s="36">
        <v>269</v>
      </c>
      <c r="AI63" s="36">
        <v>242</v>
      </c>
      <c r="AJ63" s="36">
        <v>0</v>
      </c>
      <c r="AK63" s="36">
        <v>6</v>
      </c>
      <c r="AL63" s="36">
        <v>21</v>
      </c>
      <c r="AM63" s="36">
        <v>0</v>
      </c>
      <c r="AN63" s="36">
        <v>0</v>
      </c>
      <c r="AO63" s="36">
        <v>0</v>
      </c>
      <c r="AP63" s="36">
        <v>32</v>
      </c>
      <c r="AQ63" s="36">
        <v>7</v>
      </c>
      <c r="AR63" s="36">
        <v>3</v>
      </c>
      <c r="AS63" s="36">
        <v>10</v>
      </c>
      <c r="AT63" s="36">
        <v>3</v>
      </c>
      <c r="AU63" s="36">
        <v>2</v>
      </c>
      <c r="AV63" s="36">
        <v>88</v>
      </c>
      <c r="AW63" s="36">
        <v>22</v>
      </c>
      <c r="AX63" s="35">
        <v>2533</v>
      </c>
      <c r="AY63" s="36">
        <v>306</v>
      </c>
      <c r="AZ63" s="36">
        <v>161</v>
      </c>
      <c r="BA63" s="36">
        <v>3</v>
      </c>
      <c r="BB63" s="36">
        <v>169</v>
      </c>
      <c r="BC63" s="36">
        <v>1030</v>
      </c>
      <c r="BD63" s="36">
        <v>36</v>
      </c>
      <c r="BE63" s="36">
        <f t="shared" si="12"/>
        <v>432</v>
      </c>
      <c r="BF63" s="36">
        <v>17</v>
      </c>
      <c r="BG63" s="36">
        <f t="shared" si="13"/>
        <v>204</v>
      </c>
      <c r="BH63" s="36">
        <v>24</v>
      </c>
      <c r="BI63" s="79">
        <v>3</v>
      </c>
    </row>
    <row r="64" spans="1:61" s="3" customFormat="1" ht="129.9" customHeight="1" x14ac:dyDescent="0.2">
      <c r="A64" s="200"/>
      <c r="B64" s="201"/>
      <c r="C64" s="80" t="s">
        <v>37</v>
      </c>
      <c r="D64" s="132" t="s">
        <v>92</v>
      </c>
      <c r="E64" s="33">
        <v>715</v>
      </c>
      <c r="F64" s="50">
        <v>6.5735037234531584</v>
      </c>
      <c r="G64" s="77">
        <v>343</v>
      </c>
      <c r="H64" s="106">
        <v>323</v>
      </c>
      <c r="I64" s="106">
        <v>0</v>
      </c>
      <c r="J64" s="35">
        <v>3</v>
      </c>
      <c r="K64" s="35">
        <v>5</v>
      </c>
      <c r="L64" s="35">
        <v>16</v>
      </c>
      <c r="M64" s="35">
        <v>0</v>
      </c>
      <c r="N64" s="35">
        <v>19</v>
      </c>
      <c r="O64" s="35">
        <v>6</v>
      </c>
      <c r="P64" s="35">
        <v>45</v>
      </c>
      <c r="Q64" s="35">
        <v>17</v>
      </c>
      <c r="R64" s="35">
        <v>2</v>
      </c>
      <c r="S64" s="36">
        <v>0</v>
      </c>
      <c r="T64" s="36">
        <v>0</v>
      </c>
      <c r="U64" s="36">
        <v>8</v>
      </c>
      <c r="V64" s="36">
        <v>25</v>
      </c>
      <c r="W64" s="36">
        <v>0</v>
      </c>
      <c r="X64" s="36">
        <v>2</v>
      </c>
      <c r="Y64" s="36">
        <v>4</v>
      </c>
      <c r="Z64" s="36">
        <v>0</v>
      </c>
      <c r="AA64" s="91">
        <v>0</v>
      </c>
      <c r="AB64" s="91">
        <v>21</v>
      </c>
      <c r="AC64" s="91">
        <v>0</v>
      </c>
      <c r="AD64" s="91">
        <v>0</v>
      </c>
      <c r="AE64" s="91">
        <v>0</v>
      </c>
      <c r="AF64" s="91">
        <v>2</v>
      </c>
      <c r="AG64" s="91">
        <v>0</v>
      </c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36">
        <v>1172</v>
      </c>
      <c r="AY64" s="36">
        <v>110</v>
      </c>
      <c r="AZ64" s="36">
        <v>101</v>
      </c>
      <c r="BA64" s="36">
        <v>131</v>
      </c>
      <c r="BB64" s="36">
        <v>89</v>
      </c>
      <c r="BC64" s="36">
        <v>611</v>
      </c>
      <c r="BD64" s="36">
        <v>96</v>
      </c>
      <c r="BE64" s="36">
        <f t="shared" si="12"/>
        <v>1152</v>
      </c>
      <c r="BF64" s="36">
        <v>27</v>
      </c>
      <c r="BG64" s="36">
        <f t="shared" si="13"/>
        <v>324</v>
      </c>
      <c r="BH64" s="36">
        <v>3</v>
      </c>
      <c r="BI64" s="79">
        <v>1</v>
      </c>
    </row>
    <row r="65" spans="1:61" s="3" customFormat="1" ht="129.9" customHeight="1" x14ac:dyDescent="0.2">
      <c r="A65" s="200"/>
      <c r="B65" s="201"/>
      <c r="C65" s="80" t="s">
        <v>37</v>
      </c>
      <c r="D65" s="132" t="s">
        <v>93</v>
      </c>
      <c r="E65" s="33">
        <v>2031</v>
      </c>
      <c r="F65" s="50">
        <v>16.399999999999999</v>
      </c>
      <c r="G65" s="77">
        <v>1135</v>
      </c>
      <c r="H65" s="106">
        <v>684</v>
      </c>
      <c r="I65" s="106">
        <v>3</v>
      </c>
      <c r="J65" s="35">
        <v>25</v>
      </c>
      <c r="K65" s="35">
        <v>2</v>
      </c>
      <c r="L65" s="35">
        <v>42</v>
      </c>
      <c r="M65" s="35">
        <v>0</v>
      </c>
      <c r="N65" s="35">
        <v>78</v>
      </c>
      <c r="O65" s="35">
        <v>3</v>
      </c>
      <c r="P65" s="35">
        <v>106</v>
      </c>
      <c r="Q65" s="35">
        <v>85</v>
      </c>
      <c r="R65" s="35">
        <v>5</v>
      </c>
      <c r="S65" s="36">
        <v>12</v>
      </c>
      <c r="T65" s="36">
        <v>16</v>
      </c>
      <c r="U65" s="36">
        <v>18</v>
      </c>
      <c r="V65" s="36">
        <v>86</v>
      </c>
      <c r="W65" s="36">
        <v>0</v>
      </c>
      <c r="X65" s="36">
        <v>15</v>
      </c>
      <c r="Y65" s="36">
        <v>145</v>
      </c>
      <c r="Z65" s="36">
        <v>0</v>
      </c>
      <c r="AA65" s="36">
        <v>0</v>
      </c>
      <c r="AB65" s="36">
        <v>0</v>
      </c>
      <c r="AC65" s="36">
        <v>2</v>
      </c>
      <c r="AD65" s="36">
        <v>0</v>
      </c>
      <c r="AE65" s="36">
        <v>0</v>
      </c>
      <c r="AF65" s="36">
        <v>4</v>
      </c>
      <c r="AG65" s="36">
        <v>0</v>
      </c>
      <c r="AH65" s="36">
        <v>208</v>
      </c>
      <c r="AI65" s="36">
        <v>165</v>
      </c>
      <c r="AJ65" s="36">
        <v>0</v>
      </c>
      <c r="AK65" s="36">
        <v>12</v>
      </c>
      <c r="AL65" s="36">
        <v>30</v>
      </c>
      <c r="AM65" s="36">
        <v>0</v>
      </c>
      <c r="AN65" s="36">
        <v>0</v>
      </c>
      <c r="AO65" s="36">
        <v>1</v>
      </c>
      <c r="AP65" s="36">
        <v>31</v>
      </c>
      <c r="AQ65" s="36">
        <v>2</v>
      </c>
      <c r="AR65" s="36">
        <v>7</v>
      </c>
      <c r="AS65" s="36">
        <v>6</v>
      </c>
      <c r="AT65" s="36">
        <v>2</v>
      </c>
      <c r="AU65" s="36">
        <v>4</v>
      </c>
      <c r="AV65" s="36">
        <v>67</v>
      </c>
      <c r="AW65" s="36">
        <v>9</v>
      </c>
      <c r="AX65" s="35">
        <v>1372</v>
      </c>
      <c r="AY65" s="36">
        <v>161</v>
      </c>
      <c r="AZ65" s="36">
        <v>155</v>
      </c>
      <c r="BA65" s="36">
        <v>99</v>
      </c>
      <c r="BB65" s="36">
        <v>65</v>
      </c>
      <c r="BC65" s="36">
        <v>1148</v>
      </c>
      <c r="BD65" s="36">
        <v>45</v>
      </c>
      <c r="BE65" s="36">
        <f t="shared" si="12"/>
        <v>540</v>
      </c>
      <c r="BF65" s="36">
        <v>396</v>
      </c>
      <c r="BG65" s="36">
        <f t="shared" si="13"/>
        <v>4752</v>
      </c>
      <c r="BH65" s="36">
        <v>24</v>
      </c>
      <c r="BI65" s="79">
        <v>2</v>
      </c>
    </row>
    <row r="66" spans="1:61" s="3" customFormat="1" ht="129.9" customHeight="1" x14ac:dyDescent="0.2">
      <c r="A66" s="200"/>
      <c r="B66" s="201"/>
      <c r="C66" s="80" t="s">
        <v>37</v>
      </c>
      <c r="D66" s="132" t="s">
        <v>94</v>
      </c>
      <c r="E66" s="33">
        <v>970</v>
      </c>
      <c r="F66" s="50">
        <v>10.6</v>
      </c>
      <c r="G66" s="77">
        <v>565</v>
      </c>
      <c r="H66" s="106">
        <v>484</v>
      </c>
      <c r="I66" s="106">
        <v>0</v>
      </c>
      <c r="J66" s="35">
        <v>0</v>
      </c>
      <c r="K66" s="35">
        <v>27</v>
      </c>
      <c r="L66" s="35">
        <v>8</v>
      </c>
      <c r="M66" s="35">
        <v>0</v>
      </c>
      <c r="N66" s="35">
        <v>50</v>
      </c>
      <c r="O66" s="35">
        <v>20</v>
      </c>
      <c r="P66" s="35">
        <v>86</v>
      </c>
      <c r="Q66" s="35">
        <v>48</v>
      </c>
      <c r="R66" s="35">
        <v>4</v>
      </c>
      <c r="S66" s="36">
        <v>0</v>
      </c>
      <c r="T66" s="36">
        <v>0</v>
      </c>
      <c r="U66" s="36">
        <v>5</v>
      </c>
      <c r="V66" s="36">
        <v>35</v>
      </c>
      <c r="W66" s="36">
        <v>0</v>
      </c>
      <c r="X66" s="36">
        <v>3</v>
      </c>
      <c r="Y66" s="36">
        <v>1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1</v>
      </c>
      <c r="AG66" s="36">
        <v>0</v>
      </c>
      <c r="AH66" s="36">
        <v>449</v>
      </c>
      <c r="AI66" s="36">
        <v>268</v>
      </c>
      <c r="AJ66" s="36">
        <v>29</v>
      </c>
      <c r="AK66" s="36">
        <v>67</v>
      </c>
      <c r="AL66" s="36">
        <v>84</v>
      </c>
      <c r="AM66" s="36">
        <v>0</v>
      </c>
      <c r="AN66" s="36">
        <v>0</v>
      </c>
      <c r="AO66" s="36">
        <v>1</v>
      </c>
      <c r="AP66" s="36">
        <v>51</v>
      </c>
      <c r="AQ66" s="36">
        <v>11</v>
      </c>
      <c r="AR66" s="36">
        <v>8</v>
      </c>
      <c r="AS66" s="36">
        <v>8</v>
      </c>
      <c r="AT66" s="36">
        <v>2</v>
      </c>
      <c r="AU66" s="36">
        <v>8</v>
      </c>
      <c r="AV66" s="36">
        <v>35</v>
      </c>
      <c r="AW66" s="36">
        <v>61</v>
      </c>
      <c r="AX66" s="35">
        <v>486</v>
      </c>
      <c r="AY66" s="36">
        <v>123</v>
      </c>
      <c r="AZ66" s="36">
        <v>98</v>
      </c>
      <c r="BA66" s="36">
        <v>25</v>
      </c>
      <c r="BB66" s="36">
        <v>12</v>
      </c>
      <c r="BC66" s="36">
        <v>99</v>
      </c>
      <c r="BD66" s="36">
        <v>60</v>
      </c>
      <c r="BE66" s="36">
        <f t="shared" si="12"/>
        <v>720</v>
      </c>
      <c r="BF66" s="36">
        <v>12</v>
      </c>
      <c r="BG66" s="36">
        <f t="shared" si="13"/>
        <v>144</v>
      </c>
      <c r="BH66" s="36">
        <v>1</v>
      </c>
      <c r="BI66" s="79">
        <v>1</v>
      </c>
    </row>
    <row r="67" spans="1:61" s="3" customFormat="1" ht="129.9" customHeight="1" x14ac:dyDescent="0.2">
      <c r="A67" s="200"/>
      <c r="B67" s="201"/>
      <c r="C67" s="80" t="s">
        <v>37</v>
      </c>
      <c r="D67" s="132" t="s">
        <v>95</v>
      </c>
      <c r="E67" s="33">
        <v>1035</v>
      </c>
      <c r="F67" s="50">
        <v>18</v>
      </c>
      <c r="G67" s="77">
        <v>544</v>
      </c>
      <c r="H67" s="106">
        <v>439</v>
      </c>
      <c r="I67" s="106">
        <v>16</v>
      </c>
      <c r="J67" s="35">
        <v>11</v>
      </c>
      <c r="K67" s="35">
        <v>4</v>
      </c>
      <c r="L67" s="35">
        <v>27</v>
      </c>
      <c r="M67" s="35">
        <v>11</v>
      </c>
      <c r="N67" s="35">
        <v>25</v>
      </c>
      <c r="O67" s="35">
        <v>17</v>
      </c>
      <c r="P67" s="35">
        <v>69</v>
      </c>
      <c r="Q67" s="35">
        <v>120</v>
      </c>
      <c r="R67" s="35">
        <v>9</v>
      </c>
      <c r="S67" s="36">
        <v>6</v>
      </c>
      <c r="T67" s="36">
        <v>0</v>
      </c>
      <c r="U67" s="36">
        <v>1</v>
      </c>
      <c r="V67" s="36">
        <v>57</v>
      </c>
      <c r="W67" s="36">
        <v>0</v>
      </c>
      <c r="X67" s="36">
        <v>7</v>
      </c>
      <c r="Y67" s="36">
        <v>9</v>
      </c>
      <c r="Z67" s="36">
        <v>0</v>
      </c>
      <c r="AA67" s="91">
        <v>1</v>
      </c>
      <c r="AB67" s="91">
        <v>0</v>
      </c>
      <c r="AC67" s="91">
        <v>1</v>
      </c>
      <c r="AD67" s="91">
        <v>0</v>
      </c>
      <c r="AE67" s="91">
        <v>0</v>
      </c>
      <c r="AF67" s="91">
        <v>6</v>
      </c>
      <c r="AG67" s="91">
        <v>0</v>
      </c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36">
        <v>1178</v>
      </c>
      <c r="AY67" s="36">
        <v>124</v>
      </c>
      <c r="AZ67" s="36">
        <v>124</v>
      </c>
      <c r="BA67" s="36">
        <v>78</v>
      </c>
      <c r="BB67" s="36">
        <v>38</v>
      </c>
      <c r="BC67" s="36">
        <v>651</v>
      </c>
      <c r="BD67" s="36">
        <v>209</v>
      </c>
      <c r="BE67" s="36">
        <f t="shared" si="12"/>
        <v>2508</v>
      </c>
      <c r="BF67" s="36">
        <v>21</v>
      </c>
      <c r="BG67" s="36">
        <f t="shared" si="13"/>
        <v>252</v>
      </c>
      <c r="BH67" s="36">
        <v>4</v>
      </c>
      <c r="BI67" s="79">
        <v>1</v>
      </c>
    </row>
    <row r="68" spans="1:61" s="3" customFormat="1" ht="129.9" customHeight="1" x14ac:dyDescent="0.2">
      <c r="A68" s="200"/>
      <c r="B68" s="201"/>
      <c r="C68" s="80" t="s">
        <v>37</v>
      </c>
      <c r="D68" s="132" t="s">
        <v>96</v>
      </c>
      <c r="E68" s="33">
        <v>1583</v>
      </c>
      <c r="F68" s="50">
        <v>27.1</v>
      </c>
      <c r="G68" s="77">
        <v>844</v>
      </c>
      <c r="H68" s="106">
        <v>328</v>
      </c>
      <c r="I68" s="106">
        <v>1</v>
      </c>
      <c r="J68" s="35">
        <v>22</v>
      </c>
      <c r="K68" s="35">
        <v>2</v>
      </c>
      <c r="L68" s="35">
        <v>24</v>
      </c>
      <c r="M68" s="35">
        <v>1</v>
      </c>
      <c r="N68" s="35">
        <v>32</v>
      </c>
      <c r="O68" s="35">
        <v>8</v>
      </c>
      <c r="P68" s="35">
        <v>65</v>
      </c>
      <c r="Q68" s="35">
        <v>14</v>
      </c>
      <c r="R68" s="35">
        <v>2</v>
      </c>
      <c r="S68" s="36">
        <v>3</v>
      </c>
      <c r="T68" s="36">
        <v>24</v>
      </c>
      <c r="U68" s="36">
        <v>0</v>
      </c>
      <c r="V68" s="36">
        <v>65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2</v>
      </c>
      <c r="AG68" s="36">
        <v>0</v>
      </c>
      <c r="AH68" s="36">
        <v>136</v>
      </c>
      <c r="AI68" s="36">
        <v>116</v>
      </c>
      <c r="AJ68" s="36">
        <v>0</v>
      </c>
      <c r="AK68" s="36">
        <v>1</v>
      </c>
      <c r="AL68" s="36">
        <v>19</v>
      </c>
      <c r="AM68" s="36">
        <v>0</v>
      </c>
      <c r="AN68" s="36">
        <v>0</v>
      </c>
      <c r="AO68" s="36">
        <v>0</v>
      </c>
      <c r="AP68" s="36">
        <v>24</v>
      </c>
      <c r="AQ68" s="36">
        <v>1</v>
      </c>
      <c r="AR68" s="36">
        <v>0</v>
      </c>
      <c r="AS68" s="36">
        <v>5</v>
      </c>
      <c r="AT68" s="36">
        <v>1</v>
      </c>
      <c r="AU68" s="36">
        <v>0</v>
      </c>
      <c r="AV68" s="36">
        <v>50</v>
      </c>
      <c r="AW68" s="36">
        <v>17</v>
      </c>
      <c r="AX68" s="35">
        <v>1414</v>
      </c>
      <c r="AY68" s="36">
        <v>68</v>
      </c>
      <c r="AZ68" s="36">
        <v>59</v>
      </c>
      <c r="BA68" s="36">
        <v>67</v>
      </c>
      <c r="BB68" s="36">
        <v>58</v>
      </c>
      <c r="BC68" s="36">
        <v>348</v>
      </c>
      <c r="BD68" s="36">
        <v>59</v>
      </c>
      <c r="BE68" s="36">
        <f t="shared" si="12"/>
        <v>708</v>
      </c>
      <c r="BF68" s="36">
        <v>16</v>
      </c>
      <c r="BG68" s="36">
        <f t="shared" si="13"/>
        <v>192</v>
      </c>
      <c r="BH68" s="36">
        <v>5</v>
      </c>
      <c r="BI68" s="79">
        <v>2</v>
      </c>
    </row>
    <row r="69" spans="1:61" s="3" customFormat="1" ht="129.9" customHeight="1" x14ac:dyDescent="0.2">
      <c r="A69" s="200"/>
      <c r="B69" s="201"/>
      <c r="C69" s="133" t="s">
        <v>34</v>
      </c>
      <c r="D69" s="81" t="s">
        <v>97</v>
      </c>
      <c r="E69" s="33">
        <v>587</v>
      </c>
      <c r="F69" s="50">
        <v>11.2</v>
      </c>
      <c r="G69" s="77">
        <v>360</v>
      </c>
      <c r="H69" s="106">
        <v>203</v>
      </c>
      <c r="I69" s="106">
        <v>0</v>
      </c>
      <c r="J69" s="35">
        <v>12</v>
      </c>
      <c r="K69" s="35">
        <v>12</v>
      </c>
      <c r="L69" s="35">
        <v>4</v>
      </c>
      <c r="M69" s="35">
        <v>0</v>
      </c>
      <c r="N69" s="35">
        <v>26</v>
      </c>
      <c r="O69" s="35">
        <v>10</v>
      </c>
      <c r="P69" s="35">
        <v>53</v>
      </c>
      <c r="Q69" s="35">
        <v>14</v>
      </c>
      <c r="R69" s="35">
        <v>4</v>
      </c>
      <c r="S69" s="36">
        <v>0</v>
      </c>
      <c r="T69" s="36">
        <v>0</v>
      </c>
      <c r="U69" s="36">
        <v>5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91">
        <v>0</v>
      </c>
      <c r="AB69" s="91">
        <v>0</v>
      </c>
      <c r="AC69" s="91">
        <v>0</v>
      </c>
      <c r="AD69" s="91">
        <v>0</v>
      </c>
      <c r="AE69" s="91">
        <v>0</v>
      </c>
      <c r="AF69" s="91">
        <v>1</v>
      </c>
      <c r="AG69" s="91">
        <v>0</v>
      </c>
      <c r="AH69" s="114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36">
        <v>457</v>
      </c>
      <c r="AY69" s="36">
        <v>59</v>
      </c>
      <c r="AZ69" s="36">
        <v>52</v>
      </c>
      <c r="BA69" s="36">
        <v>9</v>
      </c>
      <c r="BB69" s="36">
        <v>3</v>
      </c>
      <c r="BC69" s="36">
        <v>44</v>
      </c>
      <c r="BD69" s="36">
        <v>34</v>
      </c>
      <c r="BE69" s="36">
        <f t="shared" si="12"/>
        <v>408</v>
      </c>
      <c r="BF69" s="36">
        <v>17</v>
      </c>
      <c r="BG69" s="36">
        <f t="shared" si="13"/>
        <v>204</v>
      </c>
      <c r="BH69" s="36">
        <v>9</v>
      </c>
      <c r="BI69" s="79">
        <v>1</v>
      </c>
    </row>
    <row r="70" spans="1:61" s="4" customFormat="1" ht="129.9" customHeight="1" x14ac:dyDescent="0.2">
      <c r="A70" s="200"/>
      <c r="B70" s="201"/>
      <c r="C70" s="134" t="s">
        <v>34</v>
      </c>
      <c r="D70" s="135" t="s">
        <v>98</v>
      </c>
      <c r="E70" s="86">
        <v>488</v>
      </c>
      <c r="F70" s="50">
        <v>9.9</v>
      </c>
      <c r="G70" s="116">
        <v>199</v>
      </c>
      <c r="H70" s="117">
        <v>575</v>
      </c>
      <c r="I70" s="117">
        <v>3</v>
      </c>
      <c r="J70" s="90">
        <v>0</v>
      </c>
      <c r="K70" s="90">
        <v>11</v>
      </c>
      <c r="L70" s="90">
        <v>0</v>
      </c>
      <c r="M70" s="90">
        <v>0</v>
      </c>
      <c r="N70" s="90">
        <v>13</v>
      </c>
      <c r="O70" s="90">
        <v>12</v>
      </c>
      <c r="P70" s="90">
        <v>21</v>
      </c>
      <c r="Q70" s="90">
        <v>407</v>
      </c>
      <c r="R70" s="90">
        <v>2</v>
      </c>
      <c r="S70" s="91">
        <v>0</v>
      </c>
      <c r="T70" s="91">
        <v>1</v>
      </c>
      <c r="U70" s="91">
        <v>1</v>
      </c>
      <c r="V70" s="91">
        <v>5</v>
      </c>
      <c r="W70" s="91">
        <v>0</v>
      </c>
      <c r="X70" s="91">
        <v>0</v>
      </c>
      <c r="Y70" s="91">
        <v>0</v>
      </c>
      <c r="Z70" s="91">
        <v>0</v>
      </c>
      <c r="AA70" s="91">
        <v>7</v>
      </c>
      <c r="AB70" s="91">
        <v>0</v>
      </c>
      <c r="AC70" s="91">
        <v>1</v>
      </c>
      <c r="AD70" s="91">
        <v>0</v>
      </c>
      <c r="AE70" s="91">
        <v>1</v>
      </c>
      <c r="AF70" s="91">
        <v>3</v>
      </c>
      <c r="AG70" s="91">
        <v>0</v>
      </c>
      <c r="AH70" s="114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36">
        <v>455</v>
      </c>
      <c r="AY70" s="136">
        <v>64</v>
      </c>
      <c r="AZ70" s="136">
        <v>68</v>
      </c>
      <c r="BA70" s="136">
        <v>11</v>
      </c>
      <c r="BB70" s="136">
        <v>6</v>
      </c>
      <c r="BC70" s="91">
        <v>67</v>
      </c>
      <c r="BD70" s="91">
        <v>27</v>
      </c>
      <c r="BE70" s="36">
        <f t="shared" si="12"/>
        <v>324</v>
      </c>
      <c r="BF70" s="91">
        <v>13</v>
      </c>
      <c r="BG70" s="36">
        <f t="shared" si="13"/>
        <v>156</v>
      </c>
      <c r="BH70" s="91">
        <v>39</v>
      </c>
      <c r="BI70" s="92">
        <v>1</v>
      </c>
    </row>
    <row r="71" spans="1:61" s="4" customFormat="1" ht="129.9" customHeight="1" x14ac:dyDescent="0.2">
      <c r="A71" s="200"/>
      <c r="B71" s="201"/>
      <c r="C71" s="133" t="s">
        <v>37</v>
      </c>
      <c r="D71" s="137" t="s">
        <v>116</v>
      </c>
      <c r="E71" s="33">
        <v>166</v>
      </c>
      <c r="F71" s="50">
        <v>8.6</v>
      </c>
      <c r="G71" s="77">
        <v>122</v>
      </c>
      <c r="H71" s="106">
        <v>102</v>
      </c>
      <c r="I71" s="106">
        <v>0</v>
      </c>
      <c r="J71" s="35">
        <v>0</v>
      </c>
      <c r="K71" s="35">
        <v>1</v>
      </c>
      <c r="L71" s="35">
        <v>0</v>
      </c>
      <c r="M71" s="35">
        <v>0</v>
      </c>
      <c r="N71" s="35">
        <v>9</v>
      </c>
      <c r="O71" s="35">
        <v>1</v>
      </c>
      <c r="P71" s="35">
        <v>5</v>
      </c>
      <c r="Q71" s="35">
        <v>0</v>
      </c>
      <c r="R71" s="35">
        <v>1</v>
      </c>
      <c r="S71" s="36">
        <v>5</v>
      </c>
      <c r="T71" s="36">
        <v>0</v>
      </c>
      <c r="U71" s="36">
        <v>15</v>
      </c>
      <c r="V71" s="36">
        <v>7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1</v>
      </c>
      <c r="AG71" s="36">
        <v>2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36">
        <v>43</v>
      </c>
      <c r="AY71" s="36">
        <v>45</v>
      </c>
      <c r="AZ71" s="36">
        <v>45</v>
      </c>
      <c r="BA71" s="36">
        <v>11</v>
      </c>
      <c r="BB71" s="36">
        <v>22</v>
      </c>
      <c r="BC71" s="36">
        <v>105</v>
      </c>
      <c r="BD71" s="36">
        <v>4</v>
      </c>
      <c r="BE71" s="36">
        <f t="shared" si="12"/>
        <v>48</v>
      </c>
      <c r="BF71" s="36">
        <v>7</v>
      </c>
      <c r="BG71" s="36">
        <f t="shared" si="13"/>
        <v>84</v>
      </c>
      <c r="BH71" s="36">
        <v>0</v>
      </c>
      <c r="BI71" s="79">
        <v>1</v>
      </c>
    </row>
    <row r="72" spans="1:61" s="4" customFormat="1" ht="129.9" customHeight="1" x14ac:dyDescent="0.2">
      <c r="A72" s="192" t="s">
        <v>105</v>
      </c>
      <c r="B72" s="193"/>
      <c r="C72" s="193"/>
      <c r="D72" s="194"/>
      <c r="E72" s="98">
        <f>SUMIFS(E6:E71,$C$6:$C$71,"国")+SUMIFS(E6:E71,$C$6:$C$71,"都")</f>
        <v>82756</v>
      </c>
      <c r="F72" s="162"/>
      <c r="G72" s="138"/>
      <c r="H72" s="38">
        <f t="shared" ref="H72:AG72" si="14">SUMIFS(H6:H71,$C$6:$C$71,"国")+SUMIFS(H6:H71,$C$6:$C$71,"都")</f>
        <v>31524</v>
      </c>
      <c r="I72" s="38">
        <f t="shared" si="14"/>
        <v>325</v>
      </c>
      <c r="J72" s="38">
        <f t="shared" si="14"/>
        <v>1830</v>
      </c>
      <c r="K72" s="38">
        <f t="shared" si="14"/>
        <v>307</v>
      </c>
      <c r="L72" s="38">
        <f t="shared" si="14"/>
        <v>1096</v>
      </c>
      <c r="M72" s="38">
        <f t="shared" si="14"/>
        <v>129</v>
      </c>
      <c r="N72" s="38">
        <f t="shared" si="14"/>
        <v>1558</v>
      </c>
      <c r="O72" s="38">
        <f t="shared" si="14"/>
        <v>175</v>
      </c>
      <c r="P72" s="38">
        <f t="shared" si="14"/>
        <v>2827</v>
      </c>
      <c r="Q72" s="38">
        <f t="shared" si="14"/>
        <v>5344</v>
      </c>
      <c r="R72" s="38">
        <f t="shared" si="14"/>
        <v>286</v>
      </c>
      <c r="S72" s="38">
        <f t="shared" si="14"/>
        <v>411</v>
      </c>
      <c r="T72" s="38">
        <f t="shared" si="14"/>
        <v>53</v>
      </c>
      <c r="U72" s="38">
        <f t="shared" si="14"/>
        <v>670</v>
      </c>
      <c r="V72" s="38">
        <f t="shared" si="14"/>
        <v>3154</v>
      </c>
      <c r="W72" s="38">
        <f t="shared" si="14"/>
        <v>0</v>
      </c>
      <c r="X72" s="38">
        <f t="shared" si="14"/>
        <v>183</v>
      </c>
      <c r="Y72" s="38">
        <f t="shared" si="14"/>
        <v>1090</v>
      </c>
      <c r="Z72" s="38">
        <f t="shared" si="14"/>
        <v>25</v>
      </c>
      <c r="AA72" s="38">
        <f t="shared" si="14"/>
        <v>1</v>
      </c>
      <c r="AB72" s="38">
        <f t="shared" si="14"/>
        <v>849</v>
      </c>
      <c r="AC72" s="38">
        <f t="shared" si="14"/>
        <v>43</v>
      </c>
      <c r="AD72" s="38">
        <f t="shared" si="14"/>
        <v>4</v>
      </c>
      <c r="AE72" s="38">
        <f t="shared" si="14"/>
        <v>73</v>
      </c>
      <c r="AF72" s="38">
        <f t="shared" si="14"/>
        <v>471</v>
      </c>
      <c r="AG72" s="38">
        <f t="shared" si="14"/>
        <v>130</v>
      </c>
      <c r="AH72" s="38">
        <f t="shared" ref="AH72:AV72" si="15">SUMIFS(AH6:AH71,$C$6:$C$71,"国")+SUMIFS(AH6:AH71,$C$6:$C$71,"都")</f>
        <v>12438</v>
      </c>
      <c r="AI72" s="38">
        <f t="shared" si="15"/>
        <v>10076</v>
      </c>
      <c r="AJ72" s="38">
        <f t="shared" si="15"/>
        <v>679</v>
      </c>
      <c r="AK72" s="38">
        <f t="shared" si="15"/>
        <v>538</v>
      </c>
      <c r="AL72" s="38">
        <f t="shared" si="15"/>
        <v>3061</v>
      </c>
      <c r="AM72" s="38">
        <f t="shared" si="15"/>
        <v>0</v>
      </c>
      <c r="AN72" s="38">
        <f t="shared" si="15"/>
        <v>341</v>
      </c>
      <c r="AO72" s="38">
        <f t="shared" si="15"/>
        <v>405</v>
      </c>
      <c r="AP72" s="38">
        <f t="shared" si="15"/>
        <v>1687</v>
      </c>
      <c r="AQ72" s="38">
        <f t="shared" si="15"/>
        <v>152</v>
      </c>
      <c r="AR72" s="38">
        <f t="shared" si="15"/>
        <v>155</v>
      </c>
      <c r="AS72" s="38">
        <f t="shared" si="15"/>
        <v>384</v>
      </c>
      <c r="AT72" s="38">
        <f t="shared" si="15"/>
        <v>67</v>
      </c>
      <c r="AU72" s="38">
        <f t="shared" si="15"/>
        <v>232</v>
      </c>
      <c r="AV72" s="38">
        <f t="shared" si="15"/>
        <v>2013</v>
      </c>
      <c r="AW72" s="38">
        <f>SUMIFS(AW6:AW71,$C$6:$C$71,"国")+SUMIFS(AW6:AW71,$C$6:$C$71,"都")</f>
        <v>972</v>
      </c>
      <c r="AX72" s="38">
        <f>SUMIFS(AX6:AX71,$C$6:$C$71,"国")+SUMIFS(AX6:AX71,$C$6:$C$71,"都")</f>
        <v>65266</v>
      </c>
      <c r="AY72" s="38">
        <f t="shared" ref="AY72:BD72" si="16">SUMIFS(AY6:AY71,$C$6:$C$71,"国")+SUMIFS(AY6:AY71,$C$6:$C$71,"都")</f>
        <v>8143</v>
      </c>
      <c r="AZ72" s="38">
        <f t="shared" si="16"/>
        <v>5425</v>
      </c>
      <c r="BA72" s="38">
        <f t="shared" si="16"/>
        <v>3619</v>
      </c>
      <c r="BB72" s="38">
        <f t="shared" si="16"/>
        <v>2297</v>
      </c>
      <c r="BC72" s="38">
        <f t="shared" si="16"/>
        <v>67574</v>
      </c>
      <c r="BD72" s="38">
        <f t="shared" si="16"/>
        <v>5078</v>
      </c>
      <c r="BE72" s="36">
        <f t="shared" si="12"/>
        <v>60936</v>
      </c>
      <c r="BF72" s="38">
        <f>SUMIFS(BF6:BF71,$C$6:$C$71,"国")+SUMIFS(BF6:BF71,$C$6:$C$71,"都")</f>
        <v>5909</v>
      </c>
      <c r="BG72" s="36">
        <f t="shared" si="13"/>
        <v>70908</v>
      </c>
      <c r="BH72" s="38">
        <f>SUMIFS(BH6:BH71,$C$6:$C$71,"国")+SUMIFS(BH6:BH71,$C$6:$C$71,"都")</f>
        <v>3591</v>
      </c>
      <c r="BI72" s="168"/>
    </row>
    <row r="73" spans="1:61" s="4" customFormat="1" ht="129.9" customHeight="1" x14ac:dyDescent="0.2">
      <c r="A73" s="192" t="s">
        <v>41</v>
      </c>
      <c r="B73" s="193"/>
      <c r="C73" s="193"/>
      <c r="D73" s="194"/>
      <c r="E73" s="98">
        <f>SUMIFS(E6:E71,$C$6:$C$71,"府")</f>
        <v>67856</v>
      </c>
      <c r="F73" s="162"/>
      <c r="G73" s="139"/>
      <c r="H73" s="140">
        <f t="shared" ref="H73:AG73" si="17">SUMIFS(H6:H71,$C$6:$C$71,"府")</f>
        <v>24444</v>
      </c>
      <c r="I73" s="140">
        <f t="shared" si="17"/>
        <v>169</v>
      </c>
      <c r="J73" s="140">
        <f t="shared" si="17"/>
        <v>1347</v>
      </c>
      <c r="K73" s="140">
        <f t="shared" si="17"/>
        <v>424</v>
      </c>
      <c r="L73" s="140">
        <f t="shared" si="17"/>
        <v>905</v>
      </c>
      <c r="M73" s="140">
        <f t="shared" si="17"/>
        <v>97</v>
      </c>
      <c r="N73" s="140">
        <f t="shared" si="17"/>
        <v>1799</v>
      </c>
      <c r="O73" s="140">
        <f t="shared" si="17"/>
        <v>544</v>
      </c>
      <c r="P73" s="140">
        <f t="shared" si="17"/>
        <v>3001</v>
      </c>
      <c r="Q73" s="140">
        <f t="shared" si="17"/>
        <v>5024</v>
      </c>
      <c r="R73" s="140">
        <f t="shared" si="17"/>
        <v>329</v>
      </c>
      <c r="S73" s="140">
        <f t="shared" si="17"/>
        <v>206</v>
      </c>
      <c r="T73" s="140">
        <f t="shared" si="17"/>
        <v>107</v>
      </c>
      <c r="U73" s="140">
        <f t="shared" si="17"/>
        <v>371</v>
      </c>
      <c r="V73" s="140">
        <f t="shared" si="17"/>
        <v>2759</v>
      </c>
      <c r="W73" s="140">
        <f t="shared" si="17"/>
        <v>0</v>
      </c>
      <c r="X73" s="140">
        <f t="shared" si="17"/>
        <v>303</v>
      </c>
      <c r="Y73" s="140">
        <f t="shared" si="17"/>
        <v>882</v>
      </c>
      <c r="Z73" s="140">
        <f t="shared" si="17"/>
        <v>14</v>
      </c>
      <c r="AA73" s="140">
        <f t="shared" si="17"/>
        <v>37</v>
      </c>
      <c r="AB73" s="140">
        <f t="shared" si="17"/>
        <v>545</v>
      </c>
      <c r="AC73" s="140">
        <f t="shared" si="17"/>
        <v>53</v>
      </c>
      <c r="AD73" s="140">
        <f t="shared" si="17"/>
        <v>9</v>
      </c>
      <c r="AE73" s="140">
        <f t="shared" si="17"/>
        <v>23</v>
      </c>
      <c r="AF73" s="140">
        <f t="shared" si="17"/>
        <v>314</v>
      </c>
      <c r="AG73" s="140">
        <f t="shared" si="17"/>
        <v>39</v>
      </c>
      <c r="AH73" s="140">
        <f t="shared" ref="AH73:AV73" si="18">SUMIFS(AH6:AH71,$C$6:$C$71,"府")</f>
        <v>8086</v>
      </c>
      <c r="AI73" s="140">
        <f t="shared" si="18"/>
        <v>6226</v>
      </c>
      <c r="AJ73" s="140">
        <f t="shared" si="18"/>
        <v>454</v>
      </c>
      <c r="AK73" s="140">
        <f t="shared" si="18"/>
        <v>311</v>
      </c>
      <c r="AL73" s="140">
        <f t="shared" si="18"/>
        <v>957</v>
      </c>
      <c r="AM73" s="140">
        <f t="shared" si="18"/>
        <v>0</v>
      </c>
      <c r="AN73" s="140">
        <f t="shared" si="18"/>
        <v>78</v>
      </c>
      <c r="AO73" s="140">
        <f t="shared" si="18"/>
        <v>60</v>
      </c>
      <c r="AP73" s="140">
        <f t="shared" si="18"/>
        <v>1341</v>
      </c>
      <c r="AQ73" s="140">
        <f t="shared" si="18"/>
        <v>111</v>
      </c>
      <c r="AR73" s="140">
        <f t="shared" si="18"/>
        <v>108</v>
      </c>
      <c r="AS73" s="140">
        <f t="shared" si="18"/>
        <v>275</v>
      </c>
      <c r="AT73" s="140">
        <f t="shared" si="18"/>
        <v>31</v>
      </c>
      <c r="AU73" s="140">
        <f t="shared" si="18"/>
        <v>101</v>
      </c>
      <c r="AV73" s="140">
        <f t="shared" si="18"/>
        <v>1659</v>
      </c>
      <c r="AW73" s="140">
        <f>SUMIFS(AW6:AW71,$C$6:$C$71,"府")</f>
        <v>665</v>
      </c>
      <c r="AX73" s="140">
        <f>SUMIFS(AX6:AX71,$C$6:$C$71,"府")</f>
        <v>46301</v>
      </c>
      <c r="AY73" s="140">
        <f t="shared" ref="AY73:BD73" si="19">SUMIFS(AY6:AY71,$C$6:$C$71,"府")</f>
        <v>6088</v>
      </c>
      <c r="AZ73" s="140">
        <f t="shared" si="19"/>
        <v>5244</v>
      </c>
      <c r="BA73" s="140">
        <f t="shared" si="19"/>
        <v>2451</v>
      </c>
      <c r="BB73" s="140">
        <f t="shared" si="19"/>
        <v>2067</v>
      </c>
      <c r="BC73" s="140">
        <f t="shared" si="19"/>
        <v>30541</v>
      </c>
      <c r="BD73" s="140">
        <f t="shared" si="19"/>
        <v>4264</v>
      </c>
      <c r="BE73" s="36">
        <f>BD73*12</f>
        <v>51168</v>
      </c>
      <c r="BF73" s="140">
        <f>SUMIFS(BF6:BF71,$C$6:$C$71,"府")</f>
        <v>4709</v>
      </c>
      <c r="BG73" s="36">
        <f t="shared" si="13"/>
        <v>56508</v>
      </c>
      <c r="BH73" s="140">
        <f>SUMIFS(BH6:BH71,$C$6:$C$71,"府")</f>
        <v>1562</v>
      </c>
      <c r="BI73" s="169"/>
    </row>
    <row r="74" spans="1:61" s="4" customFormat="1" ht="129.9" customHeight="1" thickBot="1" x14ac:dyDescent="0.25">
      <c r="A74" s="195" t="s">
        <v>46</v>
      </c>
      <c r="B74" s="196"/>
      <c r="C74" s="196"/>
      <c r="D74" s="197"/>
      <c r="E74" s="150">
        <f>SUMIFS(E6:E71,$C$6:$C$71,"肺")</f>
        <v>5147</v>
      </c>
      <c r="F74" s="163"/>
      <c r="G74" s="151"/>
      <c r="H74" s="83">
        <f>SUMIFS(H6:H71,$C$6:$C$71,"肺")</f>
        <v>329</v>
      </c>
      <c r="I74" s="83">
        <f>SUMIFS(I6:I71,$C$6:$C$71,"肺")</f>
        <v>53</v>
      </c>
      <c r="J74" s="83">
        <f>SUMIFS(J6:J71,$C$6:$C$71,"肺")</f>
        <v>276</v>
      </c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91">
        <f>SUMIFS(AH6:AH71,$C$6:$C$71,"肺")</f>
        <v>558</v>
      </c>
      <c r="AI74" s="91">
        <f t="shared" ref="AI74:AP74" si="20">SUMIFS(AI6:AI71,$C$6:$C$71,"肺")</f>
        <v>420</v>
      </c>
      <c r="AJ74" s="91">
        <f t="shared" si="20"/>
        <v>0</v>
      </c>
      <c r="AK74" s="91">
        <f t="shared" si="20"/>
        <v>53</v>
      </c>
      <c r="AL74" s="91">
        <f t="shared" si="20"/>
        <v>85</v>
      </c>
      <c r="AM74" s="91">
        <f t="shared" si="20"/>
        <v>0</v>
      </c>
      <c r="AN74" s="91">
        <f t="shared" si="20"/>
        <v>0</v>
      </c>
      <c r="AO74" s="91">
        <f t="shared" si="20"/>
        <v>0</v>
      </c>
      <c r="AP74" s="91">
        <f t="shared" si="20"/>
        <v>3938</v>
      </c>
      <c r="AQ74" s="114"/>
      <c r="AR74" s="114"/>
      <c r="AS74" s="114"/>
      <c r="AT74" s="114"/>
      <c r="AU74" s="114"/>
      <c r="AV74" s="114"/>
      <c r="AW74" s="114"/>
      <c r="AX74" s="83">
        <f>SUMIFS(AX6:AX71,$C$6:$C$71,"肺")</f>
        <v>2307</v>
      </c>
      <c r="AY74" s="83">
        <f t="shared" ref="AY74:BD74" si="21">SUMIFS(AY6:AY71,$C$6:$C$71,"肺")</f>
        <v>515</v>
      </c>
      <c r="AZ74" s="83">
        <f t="shared" si="21"/>
        <v>500</v>
      </c>
      <c r="BA74" s="83">
        <f t="shared" si="21"/>
        <v>298</v>
      </c>
      <c r="BB74" s="83">
        <f t="shared" si="21"/>
        <v>79</v>
      </c>
      <c r="BC74" s="83">
        <f t="shared" si="21"/>
        <v>1973</v>
      </c>
      <c r="BD74" s="83">
        <f t="shared" si="21"/>
        <v>164</v>
      </c>
      <c r="BE74" s="91">
        <f>BD74*12</f>
        <v>1968</v>
      </c>
      <c r="BF74" s="83">
        <f>SUMIFS(BF6:BF71,$C$6:$C$71,"肺")</f>
        <v>34</v>
      </c>
      <c r="BG74" s="91">
        <f t="shared" si="13"/>
        <v>408</v>
      </c>
      <c r="BH74" s="83">
        <f>SUMIFS(BH6:BH71,$C$6:$C$71,"肺")</f>
        <v>22</v>
      </c>
      <c r="BI74" s="170"/>
    </row>
    <row r="75" spans="1:61" s="141" customFormat="1" ht="99.9" customHeight="1" x14ac:dyDescent="0.2">
      <c r="A75" s="152"/>
      <c r="B75" s="152"/>
      <c r="C75" s="153"/>
      <c r="D75" s="154"/>
      <c r="E75" s="155" t="s">
        <v>159</v>
      </c>
      <c r="F75" s="156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</row>
    <row r="76" spans="1:61" s="5" customFormat="1" x14ac:dyDescent="0.2">
      <c r="C76"/>
      <c r="D76" s="1"/>
      <c r="E76"/>
      <c r="F76" s="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1:61" s="5" customFormat="1" ht="188.25" customHeight="1" x14ac:dyDescent="0.2">
      <c r="C77"/>
      <c r="D77" s="1"/>
      <c r="E77"/>
      <c r="F77" s="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1:61" s="5" customFormat="1" x14ac:dyDescent="0.2">
      <c r="C78"/>
      <c r="D78" s="1"/>
      <c r="E78"/>
      <c r="F78" s="6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1:61" s="5" customFormat="1" x14ac:dyDescent="0.2">
      <c r="C79"/>
      <c r="D79" s="1"/>
      <c r="E79"/>
      <c r="F79" s="6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1:61" s="5" customFormat="1" x14ac:dyDescent="0.2">
      <c r="C80"/>
      <c r="D80" s="1"/>
      <c r="E80"/>
      <c r="F80" s="6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1:50" s="5" customFormat="1" x14ac:dyDescent="0.2">
      <c r="C81"/>
      <c r="D81" s="1"/>
      <c r="E81"/>
      <c r="F81" s="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1:50" x14ac:dyDescent="0.2">
      <c r="A82" s="5"/>
      <c r="B82" s="5"/>
    </row>
    <row r="83" spans="1:50" ht="15" customHeight="1" x14ac:dyDescent="0.2">
      <c r="A83" s="5"/>
      <c r="B83" s="5"/>
      <c r="F83"/>
    </row>
    <row r="84" spans="1:50" x14ac:dyDescent="0.2">
      <c r="A84" s="5"/>
      <c r="B84" s="5"/>
      <c r="F84"/>
    </row>
    <row r="85" spans="1:50" x14ac:dyDescent="0.2">
      <c r="F85"/>
    </row>
    <row r="86" spans="1:50" x14ac:dyDescent="0.2">
      <c r="F86"/>
    </row>
    <row r="87" spans="1:50" x14ac:dyDescent="0.2">
      <c r="F87"/>
    </row>
    <row r="88" spans="1:50" x14ac:dyDescent="0.2">
      <c r="F88"/>
    </row>
    <row r="89" spans="1:50" x14ac:dyDescent="0.2">
      <c r="F89"/>
    </row>
    <row r="90" spans="1:50" x14ac:dyDescent="0.2">
      <c r="F90"/>
    </row>
    <row r="91" spans="1:50" x14ac:dyDescent="0.2">
      <c r="F91"/>
    </row>
    <row r="92" spans="1:50" x14ac:dyDescent="0.2">
      <c r="F92"/>
    </row>
    <row r="93" spans="1:50" x14ac:dyDescent="0.2">
      <c r="F93"/>
    </row>
  </sheetData>
  <mergeCells count="41">
    <mergeCell ref="A3:B5"/>
    <mergeCell ref="D3:D5"/>
    <mergeCell ref="E4:E5"/>
    <mergeCell ref="R4:U4"/>
    <mergeCell ref="V4:Z4"/>
    <mergeCell ref="C3:C5"/>
    <mergeCell ref="E3:F3"/>
    <mergeCell ref="F4:F5"/>
    <mergeCell ref="G4:G5"/>
    <mergeCell ref="H4:H5"/>
    <mergeCell ref="I4:J4"/>
    <mergeCell ref="K4:N4"/>
    <mergeCell ref="O4:Q4"/>
    <mergeCell ref="H3:AG3"/>
    <mergeCell ref="A72:D72"/>
    <mergeCell ref="A74:D74"/>
    <mergeCell ref="A49:B71"/>
    <mergeCell ref="A73:D73"/>
    <mergeCell ref="A6:B13"/>
    <mergeCell ref="A31:B37"/>
    <mergeCell ref="A38:B42"/>
    <mergeCell ref="A19:B24"/>
    <mergeCell ref="A43:B48"/>
    <mergeCell ref="A25:B30"/>
    <mergeCell ref="A14:B18"/>
    <mergeCell ref="BH4:BH5"/>
    <mergeCell ref="BI4:BI5"/>
    <mergeCell ref="AY3:BB3"/>
    <mergeCell ref="BD3:BG3"/>
    <mergeCell ref="AA4:AB4"/>
    <mergeCell ref="AC4:AD4"/>
    <mergeCell ref="AF4:AG4"/>
    <mergeCell ref="AH4:AH5"/>
    <mergeCell ref="AI4:AO4"/>
    <mergeCell ref="AP4:AW4"/>
    <mergeCell ref="AY4:AY5"/>
    <mergeCell ref="AZ4:BB4"/>
    <mergeCell ref="BC4:BC5"/>
    <mergeCell ref="BD4:BE4"/>
    <mergeCell ref="BF4:BG4"/>
    <mergeCell ref="AH3:AW3"/>
  </mergeCells>
  <phoneticPr fontId="2"/>
  <dataValidations xWindow="1249" yWindow="438" count="5">
    <dataValidation type="decimal" operator="greaterThanOrEqual" allowBlank="1" showInputMessage="1" showErrorMessage="1" prompt="自動計算_x000a_" sqref="H49:H54 F8 F23:F25 F27 F29:F30 H25:H26 H8:H22 H42:H43 H31:H32 H37:H39 G7:G71" xr:uid="{00000000-0002-0000-0000-000000000000}">
      <formula1>0</formula1>
    </dataValidation>
    <dataValidation type="whole" operator="greaterThanOrEqual" allowBlank="1" showInputMessage="1" showErrorMessage="1" error="整数を入力" prompt="整数を入力" sqref="AX30 BF16 BF11:BF12 E49 BF9 K37 AX46 BH9:BI9 AY9:BD9 AH58 AY11:BD12 AH64 AX64 W37:AW37 K13:AW13 BH11:BI12 J9:K12 BH16:BI16 AX8:AX13 AX20:AX22 E27:E30 E8:E24 L9:AW9 AX15 AX17:AX18 AH11:AH12 AH16 AH30 E42:E43 E33:E37 AX33:AX37 AX41:AX42 AH33:AH34 K42:AW42 AH67 AX67 AH69:AH71 AX69:AX71 AX16:BD16" xr:uid="{00000000-0002-0000-0000-000001000000}">
      <formula1>0</formula1>
    </dataValidation>
    <dataValidation type="whole" imeMode="disabled" operator="greaterThanOrEqual" allowBlank="1" showInputMessage="1" showErrorMessage="1" error="整数を入力" prompt="整数で入力" sqref="BF10 AH54:AH57 E50:E71 BH10:BI10 AY10:BD10 AH59:AH63 AI14:AW34 AH65:AH66 AY6:BD8 E44:E48 AY13:BD15 BH13:BI15 BF17:BF71 BH17:BI71 BE48 AI54:AW71 S54:AG71 AY17:BD71 BH6:BI8 E6:E7 E25:E26 S6:AW8 AI10:AW12 AH10 BF13:BF15 AH14:AH15 AH17:AH29 S14:AG36 S10:AG12 BF6:BF8 S43:AW53 BG48 E38:E41 L37:V37 E31:E32 AH35:AW36 AH31:AH32 S38:AW41 AH68" xr:uid="{00000000-0002-0000-0000-000002000000}">
      <formula1>0</formula1>
    </dataValidation>
    <dataValidation type="whole" imeMode="disabled" operator="greaterThanOrEqual" allowBlank="1" showInputMessage="1" showErrorMessage="1" prompt="整数で入力" sqref="J37:J39 J44:R71 J20:R24 J27:R30 K14:R14 I14 K38:R39 I49:I54 I19:R19 H6:R7 AX6:AX7 AX14 AX47:AX63 AX19 I25:R26 AX23:AX29 J13:J14 L10:R12 J15:R18 J8:R8 AX38:AX40 AX31:AX32 J33:R36 J40:R41 AX43:AX45 I38:I39 I43 I31:R32 K43:R43 J42:J43 AX65:AX66 AX68" xr:uid="{00000000-0002-0000-0000-000003000000}">
      <formula1>0</formula1>
    </dataValidation>
    <dataValidation type="whole" imeMode="halfAlpha" operator="greaterThanOrEqual" allowBlank="1" showInputMessage="1" showErrorMessage="1" prompt="整数を入力" sqref="H27:I30 H44:I48 H23:I24 H33:I36 H40:I41 H55:I71" xr:uid="{00000000-0002-0000-0000-000004000000}">
      <formula1>0</formula1>
    </dataValidation>
  </dataValidations>
  <pageMargins left="0.70866141732283472" right="0.31496062992125984" top="0.35433070866141736" bottom="0.35433070866141736" header="0" footer="0"/>
  <pageSetup paperSize="8" scale="25" fitToHeight="0" orientation="landscape" r:id="rId1"/>
  <rowBreaks count="4" manualBreakCount="4">
    <brk id="24" max="61" man="1"/>
    <brk id="42" max="61" man="1"/>
    <brk id="58" max="61" man="1"/>
    <brk id="7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国・府</vt:lpstr>
      <vt:lpstr>国・府!Print_Area</vt:lpstr>
      <vt:lpstr>国・府!Print_Titles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藤原　遼祐</cp:lastModifiedBy>
  <cp:lastPrinted>2023-08-03T07:34:34Z</cp:lastPrinted>
  <dcterms:created xsi:type="dcterms:W3CDTF">2014-10-04T08:36:22Z</dcterms:created>
  <dcterms:modified xsi:type="dcterms:W3CDTF">2023-12-27T06:30:14Z</dcterms:modified>
</cp:coreProperties>
</file>